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drawings/drawing4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drawings/drawing5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drawings/drawing6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7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8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9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10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11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1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13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14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15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16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17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18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19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20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drawings/drawing21.xml" ContentType="application/vnd.openxmlformats-officedocument.drawing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22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3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24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drawings/drawing25.xml" ContentType="application/vnd.openxmlformats-officedocument.drawing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drawings/drawing26.xml" ContentType="application/vnd.openxmlformats-officedocument.drawing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drawings/drawing27.xml" ContentType="application/vnd.openxmlformats-officedocument.drawing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drawings/drawing28.xml" ContentType="application/vnd.openxmlformats-officedocument.drawing+xml"/>
  <Override PartName="/xl/ctrlProps/ctrlProp66.xml" ContentType="application/vnd.ms-excel.controlproperties+xml"/>
  <Override PartName="/xl/ctrlProps/ctrlProp67.xml" ContentType="application/vnd.ms-excel.controlproperties+xml"/>
  <Override PartName="/xl/drawings/drawing29.xml" ContentType="application/vnd.openxmlformats-officedocument.drawing+xml"/>
  <Override PartName="/xl/ctrlProps/ctrlProp68.xml" ContentType="application/vnd.ms-excel.controlproperties+xml"/>
  <Override PartName="/xl/drawings/drawing30.xml" ContentType="application/vnd.openxmlformats-officedocument.drawing+xml"/>
  <Override PartName="/xl/ctrlProps/ctrlProp69.xml" ContentType="application/vnd.ms-excel.controlproperties+xml"/>
  <Override PartName="/xl/drawings/drawing31.xml" ContentType="application/vnd.openxmlformats-officedocument.drawing+xml"/>
  <Override PartName="/xl/ctrlProps/ctrlProp70.xml" ContentType="application/vnd.ms-excel.controlproperties+xml"/>
  <Override PartName="/xl/drawings/drawing32.xml" ContentType="application/vnd.openxmlformats-officedocument.drawing+xml"/>
  <Override PartName="/xl/ctrlProps/ctrlProp71.xml" ContentType="application/vnd.ms-excel.controlproperties+xml"/>
  <Override PartName="/xl/ctrlProps/ctrlProp72.xml" ContentType="application/vnd.ms-excel.controlproperties+xml"/>
  <Override PartName="/xl/drawings/drawing33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drawings/drawing34.xml" ContentType="application/vnd.openxmlformats-officedocument.drawing+xml"/>
  <Override PartName="/xl/ctrlProps/ctrlProp75.xml" ContentType="application/vnd.ms-excel.controlproperties+xml"/>
  <Override PartName="/xl/ctrlProps/ctrlProp76.xml" ContentType="application/vnd.ms-excel.controlproperties+xml"/>
  <Override PartName="/xl/drawings/drawing35.xml" ContentType="application/vnd.openxmlformats-officedocument.drawing+xml"/>
  <Override PartName="/xl/ctrlProps/ctrlProp77.xml" ContentType="application/vnd.ms-excel.controlproperties+xml"/>
  <Override PartName="/xl/ctrlProps/ctrlProp78.xml" ContentType="application/vnd.ms-excel.controlproperties+xml"/>
  <Override PartName="/xl/drawings/drawing36.xml" ContentType="application/vnd.openxmlformats-officedocument.drawing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37.xml" ContentType="application/vnd.openxmlformats-officedocument.drawing+xml"/>
  <Override PartName="/xl/ctrlProps/ctrlProp81.xml" ContentType="application/vnd.ms-excel.controlproperties+xml"/>
  <Override PartName="/xl/drawings/drawing38.xml" ContentType="application/vnd.openxmlformats-officedocument.drawing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drawings/drawing39.xml" ContentType="application/vnd.openxmlformats-officedocument.drawing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Aktive\DKS\4050_BG\11100-04_Forhandlerne\Offentlig2025\"/>
    </mc:Choice>
  </mc:AlternateContent>
  <xr:revisionPtr revIDLastSave="0" documentId="13_ncr:1_{FEB50650-2833-4EF4-9B01-308AFA6006E7}" xr6:coauthVersionLast="47" xr6:coauthVersionMax="47" xr10:uidLastSave="{00000000-0000-0000-0000-000000000000}"/>
  <bookViews>
    <workbookView xWindow="28680" yWindow="-2355" windowWidth="38640" windowHeight="21120" tabRatio="798" firstSheet="1" activeTab="1" xr2:uid="{BACB9265-DEC2-43E8-B4FB-1E77D9F19F83}"/>
  </bookViews>
  <sheets>
    <sheet name="Admin" sheetId="40" state="hidden" r:id="rId1"/>
    <sheet name="MENY" sheetId="37" r:id="rId2"/>
    <sheet name="Jordbr.areal" sheetId="1" r:id="rId3"/>
    <sheet name="J.areal, leid" sheetId="2" r:id="rId4"/>
    <sheet name="Ant. jordbr.bedr." sheetId="21" r:id="rId5"/>
    <sheet name="J.bedr. korn" sheetId="3" r:id="rId6"/>
    <sheet name="J.bedr. potet" sheetId="4" r:id="rId7"/>
    <sheet name="J.bedr. grønnsak" sheetId="5" r:id="rId8"/>
    <sheet name="J.bedr. eng" sheetId="6" r:id="rId9"/>
    <sheet name="J.bedr. melkekyr" sheetId="7" r:id="rId10"/>
    <sheet name="J.bedr. ammekyr" sheetId="8" r:id="rId11"/>
    <sheet name="J.bedr. sau" sheetId="9" r:id="rId12"/>
    <sheet name="J.bedr. purker" sheetId="10" r:id="rId13"/>
    <sheet name="J.bedr. høner" sheetId="11" r:id="rId14"/>
    <sheet name="J.bedr. sl.kylling" sheetId="12" r:id="rId15"/>
    <sheet name="Økologisk jordbruk" sheetId="27" r:id="rId16"/>
    <sheet name="Prod. korn" sheetId="13" r:id="rId17"/>
    <sheet name="Prod. poteter" sheetId="14" r:id="rId18"/>
    <sheet name="Prod. kumelk" sheetId="15" r:id="rId19"/>
    <sheet name="Prod. storfe og kalv" sheetId="16" r:id="rId20"/>
    <sheet name="Prod. svinekj." sheetId="17" r:id="rId21"/>
    <sheet name="Prod. sau og lam" sheetId="18" r:id="rId22"/>
    <sheet name="Prod. fjørfekj." sheetId="19" r:id="rId23"/>
    <sheet name="Prod. egg" sheetId="20" r:id="rId24"/>
    <sheet name="Handel kjøtt" sheetId="28" r:id="rId25"/>
    <sheet name="Handel egg" sheetId="29" r:id="rId26"/>
    <sheet name="Handel meiereiprodukter" sheetId="30" r:id="rId27"/>
    <sheet name="Handel grønns, frukt og bær" sheetId="31" r:id="rId28"/>
    <sheet name="Handel RÅK-varer" sheetId="32" r:id="rId29"/>
    <sheet name="J.bedr. e. kommunekl. gml" sheetId="33" r:id="rId30"/>
    <sheet name="J.bedr. e. kommunekl. 2014-16" sheetId="38" r:id="rId31"/>
    <sheet name="J.bedr. e. soner - gml" sheetId="34" r:id="rId32"/>
    <sheet name="J.bedr. e. soner - ny" sheetId="39" r:id="rId33"/>
    <sheet name="Brukere etter alder" sheetId="22" r:id="rId34"/>
    <sheet name="Gj. sn. alder bruker" sheetId="23" r:id="rId35"/>
    <sheet name="Brukere etter kjønn" sheetId="24" r:id="rId36"/>
    <sheet name="Andel kvinner" sheetId="25" r:id="rId37"/>
    <sheet name="Arbeidsforbr. menn og kvinner" sheetId="26" r:id="rId38"/>
    <sheet name="Alm. innt. og personinnt." sheetId="35" r:id="rId39"/>
    <sheet name="Næringsinnt. jordbr." sheetId="36" r:id="rId4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7" i="31" l="1"/>
  <c r="AI17" i="31"/>
  <c r="AH17" i="31"/>
  <c r="AK20" i="30" l="1"/>
  <c r="AJ20" i="30"/>
  <c r="AI20" i="30"/>
  <c r="AK14" i="29" l="1"/>
  <c r="AJ14" i="29"/>
  <c r="AI14" i="29"/>
  <c r="AK53" i="28" l="1"/>
  <c r="AK47" i="28"/>
  <c r="AJ20" i="28"/>
  <c r="AI20" i="28"/>
  <c r="AH20" i="28"/>
  <c r="AG20" i="28"/>
  <c r="AK20" i="28"/>
  <c r="B40" i="14" l="1"/>
  <c r="C40" i="14"/>
  <c r="D40" i="14"/>
  <c r="E40" i="14"/>
  <c r="F40" i="14"/>
  <c r="G40" i="14"/>
  <c r="H40" i="14"/>
  <c r="I40" i="14"/>
  <c r="J40" i="14"/>
  <c r="J43" i="14" s="1"/>
  <c r="K40" i="14"/>
  <c r="L40" i="14"/>
  <c r="M40" i="14"/>
  <c r="N40" i="14"/>
  <c r="O40" i="14"/>
  <c r="P40" i="14"/>
  <c r="Q40" i="14"/>
  <c r="R40" i="14"/>
  <c r="S40" i="14"/>
  <c r="T40" i="14"/>
  <c r="U40" i="14"/>
  <c r="B41" i="14"/>
  <c r="C41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T41" i="14"/>
  <c r="U41" i="14"/>
  <c r="B31" i="14"/>
  <c r="C31" i="14"/>
  <c r="D31" i="14"/>
  <c r="E31" i="14"/>
  <c r="F31" i="14"/>
  <c r="G31" i="14"/>
  <c r="H31" i="14"/>
  <c r="I31" i="14"/>
  <c r="I43" i="14" s="1"/>
  <c r="J31" i="14"/>
  <c r="K31" i="14"/>
  <c r="L31" i="14"/>
  <c r="M31" i="14"/>
  <c r="N31" i="14"/>
  <c r="O31" i="14"/>
  <c r="P31" i="14"/>
  <c r="Q31" i="14"/>
  <c r="R31" i="14"/>
  <c r="S31" i="14"/>
  <c r="T31" i="14"/>
  <c r="U31" i="14"/>
  <c r="U43" i="14" s="1"/>
  <c r="B32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U32" i="14"/>
  <c r="B26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B27" i="14"/>
  <c r="C27" i="14"/>
  <c r="C43" i="14" s="1"/>
  <c r="D27" i="14"/>
  <c r="E27" i="14"/>
  <c r="F27" i="14"/>
  <c r="G27" i="14"/>
  <c r="H27" i="14"/>
  <c r="I27" i="14"/>
  <c r="J27" i="14"/>
  <c r="K27" i="14"/>
  <c r="L27" i="14"/>
  <c r="M27" i="14"/>
  <c r="N27" i="14"/>
  <c r="O27" i="14"/>
  <c r="O43" i="14" s="1"/>
  <c r="P27" i="14"/>
  <c r="Q27" i="14"/>
  <c r="R27" i="14"/>
  <c r="S27" i="14"/>
  <c r="T27" i="14"/>
  <c r="U27" i="14"/>
  <c r="B28" i="14"/>
  <c r="C28" i="14"/>
  <c r="D28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G43" i="14"/>
  <c r="S43" i="14"/>
  <c r="V43" i="14"/>
  <c r="W43" i="14"/>
  <c r="X43" i="14"/>
  <c r="Y43" i="14"/>
  <c r="Z43" i="14"/>
  <c r="W40" i="14"/>
  <c r="X40" i="14"/>
  <c r="Y40" i="14"/>
  <c r="W41" i="14"/>
  <c r="X41" i="14"/>
  <c r="Y41" i="14"/>
  <c r="W31" i="14"/>
  <c r="X31" i="14"/>
  <c r="Y31" i="14"/>
  <c r="W32" i="14"/>
  <c r="X32" i="14"/>
  <c r="Y32" i="14"/>
  <c r="W26" i="14"/>
  <c r="X26" i="14"/>
  <c r="Y26" i="14"/>
  <c r="W27" i="14"/>
  <c r="X27" i="14"/>
  <c r="Y27" i="14"/>
  <c r="W28" i="14"/>
  <c r="X28" i="14"/>
  <c r="Y28" i="14"/>
  <c r="V41" i="14"/>
  <c r="V40" i="14"/>
  <c r="V32" i="14"/>
  <c r="V31" i="14"/>
  <c r="V28" i="14"/>
  <c r="V27" i="14"/>
  <c r="V26" i="14"/>
  <c r="B42" i="15"/>
  <c r="C42" i="15"/>
  <c r="D42" i="15"/>
  <c r="E42" i="15"/>
  <c r="F42" i="15"/>
  <c r="B39" i="15"/>
  <c r="C39" i="15"/>
  <c r="D39" i="15"/>
  <c r="E39" i="15"/>
  <c r="F39" i="15"/>
  <c r="B40" i="15"/>
  <c r="C40" i="15"/>
  <c r="D40" i="15"/>
  <c r="E40" i="15"/>
  <c r="F40" i="15"/>
  <c r="X39" i="15"/>
  <c r="Y39" i="15"/>
  <c r="X40" i="15"/>
  <c r="X42" i="15" s="1"/>
  <c r="Y40" i="15"/>
  <c r="X30" i="15"/>
  <c r="Y30" i="15"/>
  <c r="X31" i="15"/>
  <c r="Y31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Y42" i="15"/>
  <c r="G42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B25" i="15"/>
  <c r="B26" i="15"/>
  <c r="B27" i="15"/>
  <c r="B30" i="15"/>
  <c r="C30" i="15"/>
  <c r="D30" i="15"/>
  <c r="E30" i="15"/>
  <c r="F30" i="15"/>
  <c r="G30" i="15"/>
  <c r="H30" i="15"/>
  <c r="I30" i="15"/>
  <c r="J30" i="15"/>
  <c r="K30" i="15"/>
  <c r="L30" i="15"/>
  <c r="M30" i="15"/>
  <c r="N30" i="15"/>
  <c r="O30" i="15"/>
  <c r="P30" i="15"/>
  <c r="Q30" i="15"/>
  <c r="R30" i="15"/>
  <c r="S30" i="15"/>
  <c r="T30" i="15"/>
  <c r="U30" i="15"/>
  <c r="V30" i="15"/>
  <c r="B31" i="15"/>
  <c r="C31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P31" i="15"/>
  <c r="Q31" i="15"/>
  <c r="R31" i="15"/>
  <c r="S31" i="15"/>
  <c r="T31" i="15"/>
  <c r="U31" i="15"/>
  <c r="V31" i="15"/>
  <c r="C25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C26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C27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X25" i="15"/>
  <c r="Y25" i="15"/>
  <c r="X26" i="15"/>
  <c r="Y26" i="15"/>
  <c r="X27" i="15"/>
  <c r="Y27" i="15"/>
  <c r="W40" i="15"/>
  <c r="W39" i="15"/>
  <c r="W31" i="15"/>
  <c r="W30" i="15"/>
  <c r="W27" i="15"/>
  <c r="W26" i="15"/>
  <c r="W25" i="15"/>
  <c r="B30" i="16"/>
  <c r="C30" i="16"/>
  <c r="D30" i="16"/>
  <c r="D42" i="16" s="1"/>
  <c r="E30" i="16"/>
  <c r="F30" i="16"/>
  <c r="G30" i="16"/>
  <c r="H30" i="16"/>
  <c r="I30" i="16"/>
  <c r="J30" i="16"/>
  <c r="K30" i="16"/>
  <c r="L30" i="16"/>
  <c r="M30" i="16"/>
  <c r="N30" i="16"/>
  <c r="N42" i="16" s="1"/>
  <c r="O30" i="16"/>
  <c r="P30" i="16"/>
  <c r="Q30" i="16"/>
  <c r="R30" i="16"/>
  <c r="S30" i="16"/>
  <c r="T30" i="16"/>
  <c r="B31" i="16"/>
  <c r="C31" i="16"/>
  <c r="D31" i="16"/>
  <c r="E31" i="16"/>
  <c r="E42" i="16" s="1"/>
  <c r="F31" i="16"/>
  <c r="G31" i="16"/>
  <c r="H31" i="16"/>
  <c r="I31" i="16"/>
  <c r="J31" i="16"/>
  <c r="K31" i="16"/>
  <c r="L31" i="16"/>
  <c r="M31" i="16"/>
  <c r="N31" i="16"/>
  <c r="O31" i="16"/>
  <c r="P31" i="16"/>
  <c r="P42" i="16" s="1"/>
  <c r="Q31" i="16"/>
  <c r="Q42" i="16" s="1"/>
  <c r="R31" i="16"/>
  <c r="S31" i="16"/>
  <c r="T31" i="16"/>
  <c r="B39" i="16"/>
  <c r="C39" i="16"/>
  <c r="D39" i="16"/>
  <c r="E39" i="16"/>
  <c r="F39" i="16"/>
  <c r="F42" i="16" s="1"/>
  <c r="G39" i="16"/>
  <c r="H39" i="16"/>
  <c r="H42" i="16" s="1"/>
  <c r="I39" i="16"/>
  <c r="I42" i="16" s="1"/>
  <c r="J39" i="16"/>
  <c r="J42" i="16" s="1"/>
  <c r="K39" i="16"/>
  <c r="L39" i="16"/>
  <c r="M39" i="16"/>
  <c r="N39" i="16"/>
  <c r="O39" i="16"/>
  <c r="P39" i="16"/>
  <c r="Q39" i="16"/>
  <c r="R39" i="16"/>
  <c r="R42" i="16" s="1"/>
  <c r="S39" i="16"/>
  <c r="T39" i="16"/>
  <c r="T42" i="16" s="1"/>
  <c r="B40" i="16"/>
  <c r="B42" i="16" s="1"/>
  <c r="C40" i="16"/>
  <c r="C42" i="16" s="1"/>
  <c r="D40" i="16"/>
  <c r="E40" i="16"/>
  <c r="F40" i="16"/>
  <c r="G40" i="16"/>
  <c r="H40" i="16"/>
  <c r="I40" i="16"/>
  <c r="J40" i="16"/>
  <c r="K40" i="16"/>
  <c r="L40" i="16"/>
  <c r="M40" i="16"/>
  <c r="N40" i="16"/>
  <c r="O40" i="16"/>
  <c r="O42" i="16" s="1"/>
  <c r="P40" i="16"/>
  <c r="Q40" i="16"/>
  <c r="R40" i="16"/>
  <c r="S40" i="16"/>
  <c r="T40" i="16"/>
  <c r="V39" i="16"/>
  <c r="W39" i="16"/>
  <c r="X39" i="16"/>
  <c r="Y39" i="16"/>
  <c r="V40" i="16"/>
  <c r="V42" i="16" s="1"/>
  <c r="W40" i="16"/>
  <c r="X40" i="16"/>
  <c r="Y40" i="16"/>
  <c r="V30" i="16"/>
  <c r="W30" i="16"/>
  <c r="X30" i="16"/>
  <c r="Y30" i="16"/>
  <c r="V31" i="16"/>
  <c r="W31" i="16"/>
  <c r="X31" i="16"/>
  <c r="Y31" i="16"/>
  <c r="Z42" i="16"/>
  <c r="W42" i="16"/>
  <c r="X42" i="16"/>
  <c r="U42" i="16"/>
  <c r="U40" i="16"/>
  <c r="U39" i="16"/>
  <c r="U31" i="16"/>
  <c r="U30" i="16"/>
  <c r="U29" i="16"/>
  <c r="B25" i="16"/>
  <c r="C25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B26" i="16"/>
  <c r="C26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B27" i="16"/>
  <c r="C27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V25" i="16"/>
  <c r="W25" i="16"/>
  <c r="X25" i="16"/>
  <c r="Y25" i="16"/>
  <c r="V26" i="16"/>
  <c r="W26" i="16"/>
  <c r="X26" i="16"/>
  <c r="Y26" i="16"/>
  <c r="V27" i="16"/>
  <c r="W27" i="16"/>
  <c r="X27" i="16"/>
  <c r="Y27" i="16"/>
  <c r="U27" i="16"/>
  <c r="U26" i="16"/>
  <c r="U25" i="16"/>
  <c r="V35" i="16"/>
  <c r="W35" i="16"/>
  <c r="X35" i="16"/>
  <c r="Y35" i="16"/>
  <c r="Z35" i="16"/>
  <c r="AA35" i="16"/>
  <c r="AB35" i="16"/>
  <c r="AC35" i="16"/>
  <c r="AD35" i="16"/>
  <c r="V33" i="16"/>
  <c r="W33" i="16"/>
  <c r="X33" i="16"/>
  <c r="Y33" i="16"/>
  <c r="Z33" i="16"/>
  <c r="AA33" i="16"/>
  <c r="AB33" i="16"/>
  <c r="AC33" i="16"/>
  <c r="AD33" i="16"/>
  <c r="U33" i="16"/>
  <c r="G29" i="16"/>
  <c r="B42" i="18"/>
  <c r="C42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W42" i="19"/>
  <c r="X42" i="19"/>
  <c r="Y42" i="19"/>
  <c r="C42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U42" i="19"/>
  <c r="V42" i="19"/>
  <c r="B42" i="19"/>
  <c r="B42" i="20"/>
  <c r="C42" i="20"/>
  <c r="D42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AD24" i="20"/>
  <c r="AD24" i="19"/>
  <c r="AD24" i="18"/>
  <c r="AD24" i="17"/>
  <c r="AD24" i="16"/>
  <c r="AD24" i="15"/>
  <c r="AD25" i="14"/>
  <c r="Q43" i="14" l="1"/>
  <c r="M43" i="14"/>
  <c r="L43" i="14"/>
  <c r="K43" i="14"/>
  <c r="E43" i="14"/>
  <c r="T43" i="14"/>
  <c r="H43" i="14"/>
  <c r="P43" i="14"/>
  <c r="D43" i="14"/>
  <c r="R43" i="14"/>
  <c r="F43" i="14"/>
  <c r="N43" i="14"/>
  <c r="B43" i="14"/>
  <c r="S42" i="16"/>
  <c r="G42" i="16"/>
  <c r="K42" i="16"/>
  <c r="M42" i="16"/>
  <c r="L42" i="16"/>
  <c r="Y42" i="16"/>
  <c r="L87" i="10"/>
  <c r="AC24" i="20" l="1"/>
  <c r="AC24" i="19"/>
  <c r="AC24" i="18"/>
  <c r="AC24" i="17"/>
  <c r="AC24" i="16"/>
  <c r="AC24" i="15"/>
  <c r="AC25" i="14"/>
  <c r="B33" i="31"/>
  <c r="AF16" i="31"/>
  <c r="AE16" i="31"/>
  <c r="AD16" i="31"/>
  <c r="AC16" i="31"/>
  <c r="AB16" i="31"/>
  <c r="AA16" i="31"/>
  <c r="Z16" i="31"/>
  <c r="Y16" i="31"/>
  <c r="X16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H16" i="31"/>
  <c r="G16" i="31"/>
  <c r="F16" i="31"/>
  <c r="E16" i="31"/>
  <c r="D16" i="31"/>
  <c r="C16" i="31"/>
  <c r="B16" i="31"/>
  <c r="C5" i="39"/>
  <c r="AB24" i="20"/>
  <c r="AB24" i="19"/>
  <c r="AB24" i="18"/>
  <c r="AB24" i="17"/>
  <c r="AB24" i="16"/>
  <c r="AB24" i="15"/>
  <c r="AB25" i="14"/>
  <c r="AA25" i="14"/>
  <c r="AF14" i="32"/>
  <c r="AE14" i="32"/>
  <c r="AD14" i="32"/>
  <c r="AC14" i="32"/>
  <c r="AB14" i="32"/>
  <c r="AA14" i="32"/>
  <c r="AF8" i="32"/>
  <c r="AE8" i="32"/>
  <c r="AD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C8" i="32"/>
  <c r="B8" i="32"/>
  <c r="AG33" i="31"/>
  <c r="AG35" i="31"/>
  <c r="AG37" i="31"/>
  <c r="AF33" i="31"/>
  <c r="AF35" i="31"/>
  <c r="AF37" i="31"/>
  <c r="AE33" i="31"/>
  <c r="AE35" i="31"/>
  <c r="AE37" i="31"/>
  <c r="AD33" i="31"/>
  <c r="AD35" i="31"/>
  <c r="AD37" i="31"/>
  <c r="AC33" i="31"/>
  <c r="AC35" i="31"/>
  <c r="AC37" i="31"/>
  <c r="AB33" i="31"/>
  <c r="AB35" i="31"/>
  <c r="AB37" i="31"/>
  <c r="AA33" i="31"/>
  <c r="AA35" i="31"/>
  <c r="AA37" i="31"/>
  <c r="Z33" i="31"/>
  <c r="Z35" i="31"/>
  <c r="Z37" i="31"/>
  <c r="Y33" i="31"/>
  <c r="Y35" i="31"/>
  <c r="Y37" i="31"/>
  <c r="X33" i="31"/>
  <c r="X35" i="31"/>
  <c r="X37" i="31"/>
  <c r="W33" i="31"/>
  <c r="W35" i="31"/>
  <c r="W37" i="31"/>
  <c r="V33" i="31"/>
  <c r="V35" i="31"/>
  <c r="V37" i="31"/>
  <c r="U33" i="31"/>
  <c r="U35" i="31"/>
  <c r="U37" i="31"/>
  <c r="T33" i="31"/>
  <c r="T35" i="31"/>
  <c r="T37" i="31"/>
  <c r="S33" i="31"/>
  <c r="S35" i="31"/>
  <c r="S37" i="31"/>
  <c r="R33" i="31"/>
  <c r="R35" i="31"/>
  <c r="R37" i="31"/>
  <c r="Q33" i="31"/>
  <c r="Q35" i="31"/>
  <c r="Q37" i="31"/>
  <c r="P33" i="31"/>
  <c r="P35" i="31"/>
  <c r="P37" i="31"/>
  <c r="O33" i="31"/>
  <c r="O35" i="31"/>
  <c r="O37" i="31"/>
  <c r="N33" i="31"/>
  <c r="N35" i="31"/>
  <c r="N37" i="31"/>
  <c r="M33" i="31"/>
  <c r="M35" i="31"/>
  <c r="M37" i="31"/>
  <c r="L33" i="31"/>
  <c r="L35" i="31"/>
  <c r="L37" i="31"/>
  <c r="K33" i="31"/>
  <c r="K35" i="31"/>
  <c r="K37" i="31"/>
  <c r="J33" i="31"/>
  <c r="J35" i="31"/>
  <c r="J37" i="31"/>
  <c r="I33" i="31"/>
  <c r="I35" i="31"/>
  <c r="I37" i="31"/>
  <c r="H33" i="31"/>
  <c r="H35" i="31"/>
  <c r="H37" i="31"/>
  <c r="G33" i="31"/>
  <c r="G35" i="31"/>
  <c r="G37" i="31"/>
  <c r="F33" i="31"/>
  <c r="F35" i="31"/>
  <c r="F37" i="31"/>
  <c r="E33" i="31"/>
  <c r="E35" i="31"/>
  <c r="E37" i="31"/>
  <c r="D33" i="31"/>
  <c r="D35" i="31"/>
  <c r="D37" i="31"/>
  <c r="C33" i="31"/>
  <c r="C35" i="31"/>
  <c r="C37" i="31"/>
  <c r="B35" i="31"/>
  <c r="B37" i="31"/>
  <c r="AF18" i="31"/>
  <c r="AE18" i="31"/>
  <c r="AD18" i="31"/>
  <c r="AC18" i="31"/>
  <c r="AB18" i="31"/>
  <c r="AA18" i="31"/>
  <c r="Z18" i="31"/>
  <c r="Y18" i="31"/>
  <c r="X18" i="31"/>
  <c r="W18" i="31"/>
  <c r="V18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D18" i="31"/>
  <c r="C18" i="31"/>
  <c r="B18" i="31"/>
  <c r="AG29" i="30"/>
  <c r="AF29" i="30"/>
  <c r="AE29" i="30"/>
  <c r="AD29" i="30"/>
  <c r="AC29" i="30"/>
  <c r="AB29" i="30"/>
  <c r="AA29" i="30"/>
  <c r="Z29" i="30"/>
  <c r="Y29" i="30"/>
  <c r="X29" i="30"/>
  <c r="W29" i="30"/>
  <c r="V29" i="30"/>
  <c r="U29" i="30"/>
  <c r="T29" i="30"/>
  <c r="S29" i="30"/>
  <c r="R29" i="30"/>
  <c r="Q29" i="30"/>
  <c r="P29" i="30"/>
  <c r="O29" i="30"/>
  <c r="N29" i="30"/>
  <c r="M29" i="30"/>
  <c r="L29" i="30"/>
  <c r="K29" i="30"/>
  <c r="J29" i="30"/>
  <c r="I29" i="30"/>
  <c r="H29" i="30"/>
  <c r="G29" i="30"/>
  <c r="F29" i="30"/>
  <c r="E29" i="30"/>
  <c r="D29" i="30"/>
  <c r="C29" i="30"/>
  <c r="AG20" i="30"/>
  <c r="AF20" i="30"/>
  <c r="AE20" i="30"/>
  <c r="AD20" i="30"/>
  <c r="AC20" i="30"/>
  <c r="AB20" i="30"/>
  <c r="AA20" i="30"/>
  <c r="Z20" i="30"/>
  <c r="Y20" i="30"/>
  <c r="X20" i="30"/>
  <c r="W20" i="30"/>
  <c r="V20" i="30"/>
  <c r="U20" i="30"/>
  <c r="T20" i="30"/>
  <c r="S20" i="30"/>
  <c r="R20" i="30"/>
  <c r="Q20" i="30"/>
  <c r="P20" i="30"/>
  <c r="O20" i="30"/>
  <c r="N20" i="30"/>
  <c r="M20" i="30"/>
  <c r="L20" i="30"/>
  <c r="K20" i="30"/>
  <c r="J20" i="30"/>
  <c r="I20" i="30"/>
  <c r="H20" i="30"/>
  <c r="G20" i="30"/>
  <c r="F20" i="30"/>
  <c r="E20" i="30"/>
  <c r="D20" i="30"/>
  <c r="C20" i="30"/>
  <c r="AG53" i="28"/>
  <c r="AF53" i="28"/>
  <c r="AE53" i="28"/>
  <c r="AD53" i="28"/>
  <c r="AC53" i="28"/>
  <c r="AB53" i="28"/>
  <c r="AA53" i="28"/>
  <c r="Z53" i="28"/>
  <c r="Y53" i="28"/>
  <c r="X53" i="28"/>
  <c r="W53" i="28"/>
  <c r="V53" i="28"/>
  <c r="U53" i="28"/>
  <c r="T53" i="28"/>
  <c r="S53" i="28"/>
  <c r="R53" i="28"/>
  <c r="Q53" i="28"/>
  <c r="P53" i="28"/>
  <c r="O53" i="28"/>
  <c r="N53" i="28"/>
  <c r="M53" i="28"/>
  <c r="L53" i="28"/>
  <c r="K53" i="28"/>
  <c r="J53" i="28"/>
  <c r="I53" i="28"/>
  <c r="H53" i="28"/>
  <c r="G53" i="28"/>
  <c r="F53" i="28"/>
  <c r="E53" i="28"/>
  <c r="D53" i="28"/>
  <c r="C53" i="28"/>
  <c r="AA24" i="20"/>
  <c r="AA24" i="19"/>
  <c r="AA24" i="18"/>
  <c r="AA24" i="17"/>
  <c r="AA24" i="16"/>
  <c r="AA24" i="15"/>
  <c r="Z24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H36" i="20"/>
  <c r="I36" i="20"/>
  <c r="J36" i="20"/>
  <c r="K36" i="20"/>
  <c r="L36" i="20"/>
  <c r="M36" i="20"/>
  <c r="N36" i="20"/>
  <c r="O36" i="20"/>
  <c r="P36" i="20"/>
  <c r="Q36" i="20"/>
  <c r="R36" i="20"/>
  <c r="S36" i="20"/>
  <c r="T36" i="20"/>
  <c r="U36" i="20"/>
  <c r="V36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B29" i="20"/>
  <c r="C29" i="20"/>
  <c r="D29" i="20"/>
  <c r="E29" i="20"/>
  <c r="F29" i="20"/>
  <c r="B33" i="20"/>
  <c r="C33" i="20"/>
  <c r="D33" i="20"/>
  <c r="E33" i="20"/>
  <c r="F33" i="20"/>
  <c r="B34" i="20"/>
  <c r="C34" i="20"/>
  <c r="D34" i="20"/>
  <c r="E34" i="20"/>
  <c r="F34" i="20"/>
  <c r="B35" i="20"/>
  <c r="C35" i="20"/>
  <c r="D35" i="20"/>
  <c r="E35" i="20"/>
  <c r="F35" i="20"/>
  <c r="B36" i="20"/>
  <c r="C36" i="20"/>
  <c r="D36" i="20"/>
  <c r="E36" i="20"/>
  <c r="F36" i="20"/>
  <c r="B37" i="20"/>
  <c r="C37" i="20"/>
  <c r="D37" i="20"/>
  <c r="E37" i="20"/>
  <c r="F37" i="20"/>
  <c r="B38" i="20"/>
  <c r="C38" i="20"/>
  <c r="D38" i="20"/>
  <c r="E38" i="20"/>
  <c r="F38" i="20"/>
  <c r="B24" i="20"/>
  <c r="C24" i="20"/>
  <c r="D24" i="20"/>
  <c r="E24" i="20"/>
  <c r="F24" i="20"/>
  <c r="G33" i="20"/>
  <c r="G38" i="20"/>
  <c r="G37" i="20"/>
  <c r="G36" i="20"/>
  <c r="G35" i="20"/>
  <c r="G34" i="20"/>
  <c r="G29" i="20"/>
  <c r="Z24" i="19"/>
  <c r="C29" i="19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C33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C34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U34" i="19"/>
  <c r="V34" i="19"/>
  <c r="C35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U35" i="19"/>
  <c r="V35" i="19"/>
  <c r="C36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U36" i="19"/>
  <c r="V36" i="19"/>
  <c r="C37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U37" i="19"/>
  <c r="V37" i="19"/>
  <c r="C38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U38" i="19"/>
  <c r="V38" i="19"/>
  <c r="B38" i="19"/>
  <c r="B37" i="19"/>
  <c r="B36" i="19"/>
  <c r="B35" i="19"/>
  <c r="B34" i="19"/>
  <c r="B33" i="19"/>
  <c r="B29" i="19"/>
  <c r="L37" i="18"/>
  <c r="Z24" i="18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C33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C34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C35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C36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C37" i="18"/>
  <c r="D37" i="18"/>
  <c r="E37" i="18"/>
  <c r="F37" i="18"/>
  <c r="G37" i="18"/>
  <c r="H37" i="18"/>
  <c r="I37" i="18"/>
  <c r="J37" i="18"/>
  <c r="K37" i="18"/>
  <c r="M37" i="18"/>
  <c r="N37" i="18"/>
  <c r="O37" i="18"/>
  <c r="P37" i="18"/>
  <c r="Q37" i="18"/>
  <c r="R37" i="18"/>
  <c r="S37" i="18"/>
  <c r="T37" i="18"/>
  <c r="U37" i="18"/>
  <c r="V37" i="18"/>
  <c r="C38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B36" i="18"/>
  <c r="B38" i="18"/>
  <c r="B37" i="18"/>
  <c r="B35" i="18"/>
  <c r="B34" i="18"/>
  <c r="B33" i="18"/>
  <c r="B29" i="18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B38" i="17"/>
  <c r="B37" i="17"/>
  <c r="B36" i="17"/>
  <c r="B35" i="17"/>
  <c r="B34" i="17"/>
  <c r="B33" i="17"/>
  <c r="B29" i="17"/>
  <c r="Z24" i="17"/>
  <c r="L35" i="16"/>
  <c r="Z24" i="16"/>
  <c r="V38" i="16"/>
  <c r="U38" i="16"/>
  <c r="T38" i="16"/>
  <c r="S38" i="16"/>
  <c r="R38" i="16"/>
  <c r="Q38" i="16"/>
  <c r="P38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C38" i="16"/>
  <c r="B38" i="16"/>
  <c r="V37" i="16"/>
  <c r="U37" i="16"/>
  <c r="T37" i="16"/>
  <c r="S37" i="16"/>
  <c r="R37" i="16"/>
  <c r="Q37" i="16"/>
  <c r="P37" i="16"/>
  <c r="O37" i="16"/>
  <c r="N37" i="16"/>
  <c r="M37" i="16"/>
  <c r="L37" i="16"/>
  <c r="K37" i="16"/>
  <c r="J37" i="16"/>
  <c r="I37" i="16"/>
  <c r="H37" i="16"/>
  <c r="G37" i="16"/>
  <c r="F37" i="16"/>
  <c r="E37" i="16"/>
  <c r="D37" i="16"/>
  <c r="C37" i="16"/>
  <c r="B37" i="16"/>
  <c r="V36" i="16"/>
  <c r="U36" i="16"/>
  <c r="T36" i="16"/>
  <c r="S36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U35" i="16"/>
  <c r="T35" i="16"/>
  <c r="S35" i="16"/>
  <c r="R35" i="16"/>
  <c r="Q35" i="16"/>
  <c r="P35" i="16"/>
  <c r="O35" i="16"/>
  <c r="N35" i="16"/>
  <c r="M35" i="16"/>
  <c r="K35" i="16"/>
  <c r="J35" i="16"/>
  <c r="I35" i="16"/>
  <c r="H35" i="16"/>
  <c r="G35" i="16"/>
  <c r="F35" i="16"/>
  <c r="E35" i="16"/>
  <c r="D35" i="16"/>
  <c r="C35" i="16"/>
  <c r="B35" i="16"/>
  <c r="V34" i="16"/>
  <c r="U34" i="16"/>
  <c r="T34" i="16"/>
  <c r="S34" i="16"/>
  <c r="R34" i="16"/>
  <c r="Q34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T33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C33" i="16"/>
  <c r="B33" i="16"/>
  <c r="V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F29" i="16"/>
  <c r="E29" i="16"/>
  <c r="D29" i="16"/>
  <c r="C29" i="16"/>
  <c r="B29" i="16"/>
  <c r="Z24" i="15"/>
  <c r="B29" i="15"/>
  <c r="C29" i="15"/>
  <c r="D29" i="15"/>
  <c r="E29" i="15"/>
  <c r="F29" i="15"/>
  <c r="G29" i="15"/>
  <c r="B33" i="15"/>
  <c r="C33" i="15"/>
  <c r="D33" i="15"/>
  <c r="E33" i="15"/>
  <c r="F33" i="15"/>
  <c r="G33" i="15"/>
  <c r="B34" i="15"/>
  <c r="C34" i="15"/>
  <c r="D34" i="15"/>
  <c r="E34" i="15"/>
  <c r="F34" i="15"/>
  <c r="G34" i="15"/>
  <c r="B35" i="15"/>
  <c r="C35" i="15"/>
  <c r="D35" i="15"/>
  <c r="E35" i="15"/>
  <c r="F35" i="15"/>
  <c r="G35" i="15"/>
  <c r="B36" i="15"/>
  <c r="C36" i="15"/>
  <c r="D36" i="15"/>
  <c r="E36" i="15"/>
  <c r="F36" i="15"/>
  <c r="G36" i="15"/>
  <c r="B37" i="15"/>
  <c r="C37" i="15"/>
  <c r="D37" i="15"/>
  <c r="E37" i="15"/>
  <c r="F37" i="15"/>
  <c r="G37" i="15"/>
  <c r="B38" i="15"/>
  <c r="C38" i="15"/>
  <c r="D38" i="15"/>
  <c r="E38" i="15"/>
  <c r="F38" i="15"/>
  <c r="G38" i="15"/>
  <c r="I29" i="15"/>
  <c r="J29" i="15"/>
  <c r="K29" i="15"/>
  <c r="L29" i="15"/>
  <c r="M29" i="15"/>
  <c r="N29" i="15"/>
  <c r="O29" i="15"/>
  <c r="P29" i="15"/>
  <c r="Q29" i="15"/>
  <c r="R29" i="15"/>
  <c r="S29" i="15"/>
  <c r="T29" i="15"/>
  <c r="U29" i="15"/>
  <c r="V29" i="15"/>
  <c r="W29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H38" i="15"/>
  <c r="H37" i="15"/>
  <c r="H36" i="15"/>
  <c r="H35" i="15"/>
  <c r="H34" i="15"/>
  <c r="H33" i="15"/>
  <c r="H29" i="15"/>
  <c r="Z25" i="14"/>
  <c r="Z29" i="14"/>
  <c r="Z30" i="14"/>
  <c r="Z33" i="14"/>
  <c r="Z34" i="14"/>
  <c r="Z35" i="14"/>
  <c r="Z36" i="14"/>
  <c r="Z37" i="14"/>
  <c r="Z38" i="14"/>
  <c r="Z39" i="14"/>
  <c r="Z42" i="14"/>
  <c r="Y39" i="14"/>
  <c r="X39" i="14"/>
  <c r="W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B39" i="14"/>
  <c r="Y38" i="14"/>
  <c r="X38" i="14"/>
  <c r="W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B38" i="14"/>
  <c r="Y37" i="14"/>
  <c r="X37" i="14"/>
  <c r="W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D37" i="14"/>
  <c r="C37" i="14"/>
  <c r="B37" i="14"/>
  <c r="Y36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B36" i="14"/>
  <c r="Y35" i="14"/>
  <c r="X35" i="14"/>
  <c r="W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C35" i="14"/>
  <c r="B35" i="14"/>
  <c r="Y34" i="14"/>
  <c r="X34" i="14"/>
  <c r="W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C34" i="14"/>
  <c r="B34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H28" i="13"/>
  <c r="C18" i="13"/>
  <c r="D18" i="13"/>
  <c r="E18" i="13"/>
  <c r="F18" i="13"/>
  <c r="F28" i="13"/>
  <c r="G18" i="13"/>
  <c r="H18" i="13"/>
  <c r="I18" i="13"/>
  <c r="J18" i="13"/>
  <c r="J28" i="13"/>
  <c r="K18" i="13"/>
  <c r="L18" i="13"/>
  <c r="M18" i="13"/>
  <c r="N18" i="13"/>
  <c r="N28" i="13"/>
  <c r="O18" i="13"/>
  <c r="P18" i="13"/>
  <c r="Q18" i="13"/>
  <c r="R18" i="13"/>
  <c r="R28" i="13"/>
  <c r="S18" i="13"/>
  <c r="T18" i="13"/>
  <c r="U18" i="13"/>
  <c r="V18" i="13"/>
  <c r="V28" i="13"/>
  <c r="C19" i="13"/>
  <c r="C28" i="13"/>
  <c r="D19" i="13"/>
  <c r="E19" i="13"/>
  <c r="F19" i="13"/>
  <c r="G19" i="13"/>
  <c r="G28" i="13"/>
  <c r="H19" i="13"/>
  <c r="I19" i="13"/>
  <c r="J19" i="13"/>
  <c r="K19" i="13"/>
  <c r="K28" i="13"/>
  <c r="L19" i="13"/>
  <c r="M19" i="13"/>
  <c r="N19" i="13"/>
  <c r="O19" i="13"/>
  <c r="O28" i="13"/>
  <c r="P19" i="13"/>
  <c r="Q19" i="13"/>
  <c r="R19" i="13"/>
  <c r="S19" i="13"/>
  <c r="S28" i="13"/>
  <c r="T19" i="13"/>
  <c r="U19" i="13"/>
  <c r="V19" i="13"/>
  <c r="C20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C21" i="13"/>
  <c r="D21" i="13"/>
  <c r="E21" i="13"/>
  <c r="E28" i="13"/>
  <c r="F21" i="13"/>
  <c r="G21" i="13"/>
  <c r="H21" i="13"/>
  <c r="I21" i="13"/>
  <c r="I28" i="13"/>
  <c r="J21" i="13"/>
  <c r="K21" i="13"/>
  <c r="L21" i="13"/>
  <c r="M21" i="13"/>
  <c r="M28" i="13"/>
  <c r="N21" i="13"/>
  <c r="O21" i="13"/>
  <c r="P21" i="13"/>
  <c r="Q21" i="13"/>
  <c r="Q28" i="13"/>
  <c r="R21" i="13"/>
  <c r="S21" i="13"/>
  <c r="T21" i="13"/>
  <c r="U21" i="13"/>
  <c r="U28" i="13"/>
  <c r="V21" i="13"/>
  <c r="C22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C23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C24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C27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D28" i="13"/>
  <c r="L28" i="13"/>
  <c r="P28" i="13"/>
  <c r="T28" i="13"/>
  <c r="B27" i="13"/>
  <c r="B26" i="13"/>
  <c r="B25" i="13"/>
  <c r="B24" i="13"/>
  <c r="B23" i="13"/>
  <c r="B22" i="13"/>
  <c r="B21" i="13"/>
  <c r="B20" i="13"/>
  <c r="B19" i="13"/>
  <c r="B18" i="13"/>
  <c r="B28" i="13"/>
  <c r="Y24" i="20"/>
  <c r="Y24" i="19"/>
  <c r="Y24" i="18"/>
  <c r="Y24" i="17"/>
  <c r="Y24" i="16"/>
  <c r="Y24" i="15"/>
  <c r="Y25" i="14"/>
  <c r="E26" i="39"/>
  <c r="D26" i="39"/>
  <c r="C26" i="39"/>
  <c r="E25" i="39"/>
  <c r="D25" i="39"/>
  <c r="C25" i="39"/>
  <c r="E24" i="39"/>
  <c r="D24" i="39"/>
  <c r="C24" i="39"/>
  <c r="E23" i="39"/>
  <c r="D23" i="39"/>
  <c r="C23" i="39"/>
  <c r="E22" i="39"/>
  <c r="D22" i="39"/>
  <c r="C22" i="39"/>
  <c r="E21" i="39"/>
  <c r="D21" i="39"/>
  <c r="D19" i="39"/>
  <c r="D11" i="39"/>
  <c r="D27" i="39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X24" i="19"/>
  <c r="W24" i="19"/>
  <c r="V24" i="19"/>
  <c r="U24" i="19"/>
  <c r="T24" i="19"/>
  <c r="S24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F24" i="19"/>
  <c r="E24" i="19"/>
  <c r="D24" i="19"/>
  <c r="C24" i="19"/>
  <c r="B24" i="19"/>
  <c r="X24" i="18"/>
  <c r="W24" i="18"/>
  <c r="V24" i="18"/>
  <c r="U24" i="18"/>
  <c r="T24" i="18"/>
  <c r="S24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D24" i="18"/>
  <c r="C24" i="18"/>
  <c r="B24" i="18"/>
  <c r="X24" i="17"/>
  <c r="W24" i="17"/>
  <c r="V24" i="17"/>
  <c r="U24" i="17"/>
  <c r="T24" i="17"/>
  <c r="S24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X24" i="16"/>
  <c r="W24" i="16"/>
  <c r="V24" i="16"/>
  <c r="U24" i="16"/>
  <c r="T24" i="16"/>
  <c r="S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B24" i="15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X84" i="1"/>
  <c r="X86" i="1" s="1"/>
  <c r="X72" i="1"/>
  <c r="X74" i="1" s="1"/>
  <c r="X60" i="1"/>
  <c r="X62" i="1" s="1"/>
  <c r="C3" i="37"/>
  <c r="C5" i="37"/>
  <c r="L36" i="37"/>
  <c r="L35" i="37"/>
  <c r="L34" i="37"/>
  <c r="L33" i="37"/>
  <c r="L32" i="37"/>
  <c r="L31" i="37"/>
  <c r="L30" i="37"/>
  <c r="L29" i="37"/>
  <c r="L28" i="37"/>
  <c r="L19" i="37"/>
  <c r="L18" i="37"/>
  <c r="A6" i="37"/>
  <c r="A7" i="37"/>
  <c r="C7" i="37"/>
  <c r="A8" i="37"/>
  <c r="A9" i="37"/>
  <c r="A10" i="37"/>
  <c r="A11" i="37"/>
  <c r="A12" i="37"/>
  <c r="A13" i="37"/>
  <c r="A14" i="37"/>
  <c r="A15" i="37"/>
  <c r="A16" i="37"/>
  <c r="A17" i="37"/>
  <c r="A18" i="37"/>
  <c r="A19" i="37"/>
  <c r="A20" i="37"/>
  <c r="A21" i="37"/>
  <c r="A22" i="37"/>
  <c r="A23" i="37"/>
  <c r="A24" i="37"/>
  <c r="A25" i="37"/>
  <c r="A26" i="37"/>
  <c r="C26" i="37"/>
  <c r="C6" i="37"/>
  <c r="C20" i="37"/>
  <c r="C10" i="37"/>
  <c r="C13" i="37"/>
  <c r="C18" i="37"/>
  <c r="A27" i="37"/>
  <c r="C27" i="37"/>
  <c r="C14" i="37"/>
  <c r="C22" i="37"/>
  <c r="C9" i="37"/>
  <c r="C17" i="37"/>
  <c r="C24" i="37"/>
  <c r="C11" i="37"/>
  <c r="C15" i="37"/>
  <c r="C19" i="37"/>
  <c r="C25" i="37"/>
  <c r="C23" i="37"/>
  <c r="C8" i="37"/>
  <c r="C12" i="37"/>
  <c r="C16" i="37"/>
  <c r="C21" i="37"/>
  <c r="A28" i="37"/>
  <c r="C28" i="37"/>
  <c r="A29" i="37"/>
  <c r="A30" i="37"/>
  <c r="C29" i="37"/>
  <c r="A31" i="37"/>
  <c r="C30" i="37"/>
  <c r="C31" i="37"/>
  <c r="A32" i="37"/>
  <c r="C32" i="37"/>
  <c r="A33" i="37"/>
  <c r="A34" i="37"/>
  <c r="C33" i="37"/>
  <c r="A35" i="37"/>
  <c r="C34" i="37"/>
  <c r="C35" i="37"/>
  <c r="A36" i="37"/>
  <c r="C36" i="37"/>
  <c r="A37" i="37"/>
  <c r="A38" i="37"/>
  <c r="A39" i="37"/>
  <c r="C37" i="37"/>
  <c r="C39" i="37"/>
  <c r="A40" i="37"/>
  <c r="A41" i="37"/>
  <c r="C38" i="37"/>
  <c r="C41" i="37"/>
  <c r="A42" i="37"/>
  <c r="C40" i="37"/>
  <c r="C42" i="37"/>
  <c r="A43" i="37"/>
  <c r="A44" i="37"/>
  <c r="C43" i="37"/>
  <c r="A45" i="37"/>
  <c r="C44" i="37"/>
  <c r="C45" i="37"/>
  <c r="A46" i="37"/>
  <c r="A47" i="37"/>
  <c r="A48" i="37"/>
  <c r="C48" i="37"/>
  <c r="C47" i="37"/>
  <c r="C46" i="37"/>
  <c r="L1" i="37"/>
  <c r="I3" i="37"/>
  <c r="L3" i="37"/>
  <c r="C27" i="39"/>
  <c r="E27" i="39"/>
  <c r="E42" i="17" l="1"/>
  <c r="I42" i="17"/>
  <c r="D42" i="17"/>
  <c r="C42" i="17"/>
  <c r="F42" i="17"/>
  <c r="U42" i="17"/>
  <c r="J42" i="17"/>
  <c r="T42" i="17"/>
  <c r="G42" i="17"/>
  <c r="H42" i="17"/>
  <c r="V42" i="17"/>
  <c r="R42" i="17"/>
  <c r="Q42" i="17"/>
  <c r="P42" i="17"/>
  <c r="M42" i="17"/>
  <c r="K42" i="17"/>
  <c r="O42" i="17"/>
  <c r="L42" i="17"/>
  <c r="S42" i="17"/>
  <c r="B42" i="17"/>
  <c r="N42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 Staven</author>
  </authors>
  <commentList>
    <comment ref="I4" authorId="0" shapeId="0" xr:uid="{27C7A8A5-2D7A-403F-8741-5A73C1EA9975}">
      <text>
        <r>
          <rPr>
            <b/>
            <sz val="9"/>
            <color indexed="12"/>
            <rFont val="Tahoma"/>
            <family val="2"/>
          </rPr>
          <t>For å åpne de ulike arkene, og for å komme til de ulike områdene på arkene kan du bruke rulleboksen over som automatisk tar deg til det området du velger. For å komme tilbake til denne menyen kan du i hvert ark trykke på knapper kalt "Meny". Dersom rulleboksen ikke tar deg til ønsket ark automatisk kan du trykke knappen "Velg aktuell tabell".</t>
        </r>
      </text>
    </comment>
  </commentList>
</comments>
</file>

<file path=xl/sharedStrings.xml><?xml version="1.0" encoding="utf-8"?>
<sst xmlns="http://schemas.openxmlformats.org/spreadsheetml/2006/main" count="9976" uniqueCount="698">
  <si>
    <t>Østfold</t>
  </si>
  <si>
    <t>Åker og hage</t>
  </si>
  <si>
    <t>Fulldyrka eng og beite</t>
  </si>
  <si>
    <t>Fulldyrka i alt</t>
  </si>
  <si>
    <t>Annen eng og beite</t>
  </si>
  <si>
    <t>Jordbruksareal i drift i alt</t>
  </si>
  <si>
    <t>Jordbruksareal ute av drift</t>
  </si>
  <si>
    <t>Hedmark</t>
  </si>
  <si>
    <t>Oppland</t>
  </si>
  <si>
    <t>Buskerud</t>
  </si>
  <si>
    <t>Vestfold</t>
  </si>
  <si>
    <t>Telemark</t>
  </si>
  <si>
    <t>Rogaland</t>
  </si>
  <si>
    <t>Hordaland</t>
  </si>
  <si>
    <t>Nordland</t>
  </si>
  <si>
    <t>Troms</t>
  </si>
  <si>
    <t>Finnmark</t>
  </si>
  <si>
    <t>&lt; 100</t>
  </si>
  <si>
    <t>100-199</t>
  </si>
  <si>
    <t>200-299</t>
  </si>
  <si>
    <t>300-499</t>
  </si>
  <si>
    <t>500-799</t>
  </si>
  <si>
    <t>Sum leid areal</t>
  </si>
  <si>
    <t>Totalt areal</t>
  </si>
  <si>
    <t xml:space="preserve">% leid areal </t>
  </si>
  <si>
    <t>Sum leid areal,1000 daa</t>
  </si>
  <si>
    <t>Totalt areal, 1000 daa</t>
  </si>
  <si>
    <t>%</t>
  </si>
  <si>
    <t>Areal</t>
  </si>
  <si>
    <t>&lt;99</t>
  </si>
  <si>
    <t>&gt;800</t>
  </si>
  <si>
    <t>1000 daa</t>
  </si>
  <si>
    <t>Antall</t>
  </si>
  <si>
    <t>Arealgruppe</t>
  </si>
  <si>
    <t>&lt;10</t>
  </si>
  <si>
    <t>50-99</t>
  </si>
  <si>
    <t>&gt;300</t>
  </si>
  <si>
    <t>Antall daa</t>
  </si>
  <si>
    <t>10-49</t>
  </si>
  <si>
    <t>&gt;200</t>
  </si>
  <si>
    <t>Sum</t>
  </si>
  <si>
    <t>Antall dekar</t>
  </si>
  <si>
    <t>Akershus/Oslo</t>
  </si>
  <si>
    <t>Aust-Agder</t>
  </si>
  <si>
    <t>Vest-Agder</t>
  </si>
  <si>
    <t>Sogn og Fjordane</t>
  </si>
  <si>
    <t>Møre og Romsdal</t>
  </si>
  <si>
    <t>Sør-Trøndelag</t>
  </si>
  <si>
    <t>Nord-Trøndelag</t>
  </si>
  <si>
    <t>&lt; 10</t>
  </si>
  <si>
    <t>10-19</t>
  </si>
  <si>
    <t>20-39</t>
  </si>
  <si>
    <t>40-69</t>
  </si>
  <si>
    <t>&gt;70</t>
  </si>
  <si>
    <t>Antall kyr</t>
  </si>
  <si>
    <t>&lt; 50</t>
  </si>
  <si>
    <t>&gt; 300</t>
  </si>
  <si>
    <t>Antall sauer</t>
  </si>
  <si>
    <t>&lt; 30</t>
  </si>
  <si>
    <t>30-59</t>
  </si>
  <si>
    <t>60-99</t>
  </si>
  <si>
    <t>100-149</t>
  </si>
  <si>
    <t>&gt;150</t>
  </si>
  <si>
    <t>Antall purker</t>
  </si>
  <si>
    <t>Besetnings-</t>
  </si>
  <si>
    <t>størrelse</t>
  </si>
  <si>
    <t>100-999</t>
  </si>
  <si>
    <t>1000-1999</t>
  </si>
  <si>
    <t>2000-4999</t>
  </si>
  <si>
    <t>5000-7999</t>
  </si>
  <si>
    <t>&gt;8000</t>
  </si>
  <si>
    <t>1000 høner</t>
  </si>
  <si>
    <t>&lt; 25000</t>
  </si>
  <si>
    <t>1000 kyllinger</t>
  </si>
  <si>
    <t>Hele landet</t>
  </si>
  <si>
    <t>Alle bruk</t>
  </si>
  <si>
    <t>Landet</t>
  </si>
  <si>
    <t>1000 dekar</t>
  </si>
  <si>
    <t>40-49</t>
  </si>
  <si>
    <t>50-59</t>
  </si>
  <si>
    <t>60-65</t>
  </si>
  <si>
    <t>66-69</t>
  </si>
  <si>
    <t>over 70</t>
  </si>
  <si>
    <t>Bruksstørrelse</t>
  </si>
  <si>
    <t>Menn</t>
  </si>
  <si>
    <t>Kvinner</t>
  </si>
  <si>
    <t>I alt</t>
  </si>
  <si>
    <t>Hele Landet</t>
  </si>
  <si>
    <t>Alle brukere</t>
  </si>
  <si>
    <t>&gt; 800</t>
  </si>
  <si>
    <t xml:space="preserve">Økologiske driftsenheter og økologisk jordbruksareal </t>
  </si>
  <si>
    <t>Fulldyrka eng</t>
  </si>
  <si>
    <t>Korn og erter til modning</t>
  </si>
  <si>
    <t>Potet</t>
  </si>
  <si>
    <t>Andre vekster</t>
  </si>
  <si>
    <t>Grønngjødsla areal og brakkmark</t>
  </si>
  <si>
    <t>Godkjent økologisk jordbruksareal i alt, daa</t>
  </si>
  <si>
    <t>Jordbruksareal under omlegging (karens), daa</t>
  </si>
  <si>
    <t>Antall driftsenheter med økologisk drift</t>
  </si>
  <si>
    <t>Storfe</t>
  </si>
  <si>
    <t>Melkeku</t>
  </si>
  <si>
    <t>Ammeku</t>
  </si>
  <si>
    <t>Annet storfe</t>
  </si>
  <si>
    <t>Sau</t>
  </si>
  <si>
    <t>Geit</t>
  </si>
  <si>
    <t>Verpehøner</t>
  </si>
  <si>
    <t>Import:</t>
  </si>
  <si>
    <t>Svinekjøtt</t>
  </si>
  <si>
    <t>Spekk</t>
  </si>
  <si>
    <t>Annet kjøtt</t>
  </si>
  <si>
    <t>Eksport:</t>
  </si>
  <si>
    <t xml:space="preserve">Sum </t>
  </si>
  <si>
    <t>Nettoimport</t>
  </si>
  <si>
    <t>Import fra:</t>
  </si>
  <si>
    <t>Tyskland</t>
  </si>
  <si>
    <t>Andre land</t>
  </si>
  <si>
    <t>Eksport til:</t>
  </si>
  <si>
    <t>Danmark</t>
  </si>
  <si>
    <t>Andre</t>
  </si>
  <si>
    <t>Egg, med skall</t>
  </si>
  <si>
    <t>Tørket m.m.</t>
  </si>
  <si>
    <t>Klekkeegg</t>
  </si>
  <si>
    <t xml:space="preserve">Eksport:  </t>
  </si>
  <si>
    <t xml:space="preserve">Sum  </t>
  </si>
  <si>
    <t>Sverige</t>
  </si>
  <si>
    <t>Melk og fløte</t>
  </si>
  <si>
    <t>Konsentrert</t>
  </si>
  <si>
    <t>Myse</t>
  </si>
  <si>
    <t>Smør og melkefett</t>
  </si>
  <si>
    <t>Ost og ostemasse</t>
  </si>
  <si>
    <t xml:space="preserve">Eksport: </t>
  </si>
  <si>
    <t xml:space="preserve">Melk og fløte </t>
  </si>
  <si>
    <t>Gulrot</t>
  </si>
  <si>
    <t>Tomater</t>
  </si>
  <si>
    <t>Slangeagurk</t>
  </si>
  <si>
    <t>Paprika</t>
  </si>
  <si>
    <t>Salat</t>
  </si>
  <si>
    <t>Sopp</t>
  </si>
  <si>
    <t>Belgfrukter</t>
  </si>
  <si>
    <t>Bananer</t>
  </si>
  <si>
    <t>Epler</t>
  </si>
  <si>
    <t>Pærer</t>
  </si>
  <si>
    <t>Druer</t>
  </si>
  <si>
    <t>Steinfrukter</t>
  </si>
  <si>
    <t>Meloner</t>
  </si>
  <si>
    <t>Sum import frukt</t>
  </si>
  <si>
    <t>Annet</t>
  </si>
  <si>
    <t>Eksport til::</t>
  </si>
  <si>
    <t>Klasse 1</t>
  </si>
  <si>
    <t>Klasse 2</t>
  </si>
  <si>
    <t>Klasse 3</t>
  </si>
  <si>
    <t>Klasse 4</t>
  </si>
  <si>
    <t>Klasse 5</t>
  </si>
  <si>
    <t>Klasse 6</t>
  </si>
  <si>
    <t>Klasse 7</t>
  </si>
  <si>
    <t>Sone I</t>
  </si>
  <si>
    <t>Sone II</t>
  </si>
  <si>
    <t>Sone III</t>
  </si>
  <si>
    <t>Sone IV</t>
  </si>
  <si>
    <t>Skattestatistikk 2010</t>
  </si>
  <si>
    <t xml:space="preserve">                            </t>
  </si>
  <si>
    <t>Hele landet  2010</t>
  </si>
  <si>
    <t xml:space="preserve">Fylker </t>
  </si>
  <si>
    <t xml:space="preserve">Østfold                     </t>
  </si>
  <si>
    <t xml:space="preserve">Akershus/Oslo               </t>
  </si>
  <si>
    <t xml:space="preserve">Hedmark                     </t>
  </si>
  <si>
    <t xml:space="preserve">Oppland                     </t>
  </si>
  <si>
    <t xml:space="preserve">Buskerud                    </t>
  </si>
  <si>
    <t xml:space="preserve">Vestfold                    </t>
  </si>
  <si>
    <t xml:space="preserve">Telemark                    </t>
  </si>
  <si>
    <t xml:space="preserve">Aust-Agder                  </t>
  </si>
  <si>
    <t xml:space="preserve">Vest-Agder                  </t>
  </si>
  <si>
    <t xml:space="preserve">Rogaland                    </t>
  </si>
  <si>
    <t xml:space="preserve">Hordaland                   </t>
  </si>
  <si>
    <t xml:space="preserve">Sogn og Fjordane            </t>
  </si>
  <si>
    <t xml:space="preserve">Møre og Romsdal             </t>
  </si>
  <si>
    <t xml:space="preserve">Sør-Trøndelag               </t>
  </si>
  <si>
    <t xml:space="preserve">Nord-Trøndelag              </t>
  </si>
  <si>
    <t xml:space="preserve">Nordland                    </t>
  </si>
  <si>
    <t xml:space="preserve">Troms                       </t>
  </si>
  <si>
    <t xml:space="preserve">Finnmark                    </t>
  </si>
  <si>
    <t xml:space="preserve">Bruker er </t>
  </si>
  <si>
    <t>Mann</t>
  </si>
  <si>
    <t xml:space="preserve">Kvinne </t>
  </si>
  <si>
    <t xml:space="preserve">Jordbruksareal i drift      </t>
  </si>
  <si>
    <t xml:space="preserve">1 -  99 dekar               </t>
  </si>
  <si>
    <t xml:space="preserve">100 - 199 dekar             </t>
  </si>
  <si>
    <t xml:space="preserve">200 - 299 dekar             </t>
  </si>
  <si>
    <t xml:space="preserve">300 - 499 dekar             </t>
  </si>
  <si>
    <t xml:space="preserve">500 -     dekar             </t>
  </si>
  <si>
    <t xml:space="preserve">Kornareal                   </t>
  </si>
  <si>
    <t xml:space="preserve">Uten korn                   </t>
  </si>
  <si>
    <t xml:space="preserve">Sau over 1 år     </t>
  </si>
  <si>
    <t xml:space="preserve">Uten sau                    </t>
  </si>
  <si>
    <t xml:space="preserve">1 -  49 sauer               </t>
  </si>
  <si>
    <t xml:space="preserve">50 -  99 sauer              </t>
  </si>
  <si>
    <t xml:space="preserve">100 - 199 sauer             </t>
  </si>
  <si>
    <t xml:space="preserve">200 -     sauer             </t>
  </si>
  <si>
    <t xml:space="preserve">Melkekyr          </t>
  </si>
  <si>
    <t xml:space="preserve">Uten ku                     </t>
  </si>
  <si>
    <t xml:space="preserve">1 -   9 kyr                 </t>
  </si>
  <si>
    <t xml:space="preserve">10 -  19 kyr                </t>
  </si>
  <si>
    <t xml:space="preserve">20 -  39 kyr                </t>
  </si>
  <si>
    <t xml:space="preserve">40 -     kyr                </t>
  </si>
  <si>
    <t xml:space="preserve">Brukers alder pr. 31/12     </t>
  </si>
  <si>
    <t xml:space="preserve">1 - 39 år                   </t>
  </si>
  <si>
    <t xml:space="preserve">40 - 49 år                  </t>
  </si>
  <si>
    <t xml:space="preserve">50 - 59 år                  </t>
  </si>
  <si>
    <t xml:space="preserve">60 - 65 år                  </t>
  </si>
  <si>
    <t xml:space="preserve">66 - 69 år                  </t>
  </si>
  <si>
    <t xml:space="preserve">70 -    år                  </t>
  </si>
  <si>
    <t xml:space="preserve">Antall </t>
  </si>
  <si>
    <t>Bruker og ektefelle. Gjennomsnitt. 1 000 kr</t>
  </si>
  <si>
    <t>Bruker. Gjennomsnitt. 1 000 kr</t>
  </si>
  <si>
    <t>jordbruks-</t>
  </si>
  <si>
    <t xml:space="preserve">Alminnelig </t>
  </si>
  <si>
    <t>Personinntekt</t>
  </si>
  <si>
    <t>bedrifter</t>
  </si>
  <si>
    <t>inntekt</t>
  </si>
  <si>
    <t>Jord,skog,</t>
  </si>
  <si>
    <t>Lønn og</t>
  </si>
  <si>
    <t>Lønn</t>
  </si>
  <si>
    <t xml:space="preserve">Annen </t>
  </si>
  <si>
    <t>fiske</t>
  </si>
  <si>
    <t xml:space="preserve">næring </t>
  </si>
  <si>
    <t xml:space="preserve">              </t>
  </si>
  <si>
    <t xml:space="preserve">Bruker og ef. Gjennomsnittsbeløp,1 000 kr </t>
  </si>
  <si>
    <t xml:space="preserve">Bruker. Gjennomsnittsbeløp,1 000 kr </t>
  </si>
  <si>
    <t>Personinntekter</t>
  </si>
  <si>
    <t xml:space="preserve">                       </t>
  </si>
  <si>
    <t xml:space="preserve">           </t>
  </si>
  <si>
    <t xml:space="preserve">            </t>
  </si>
  <si>
    <t xml:space="preserve">Hele landet                 </t>
  </si>
  <si>
    <t xml:space="preserve">Sau over 1 år      </t>
  </si>
  <si>
    <t>Jordbruks-</t>
  </si>
  <si>
    <t xml:space="preserve">         Etter andel av bruttoinntekt som kommer fra næringsinntekt jordbruk</t>
  </si>
  <si>
    <t xml:space="preserve">bedrifter </t>
  </si>
  <si>
    <t>Uten positiv</t>
  </si>
  <si>
    <t>1 - 9 prosent</t>
  </si>
  <si>
    <t>10 - 49 prosent</t>
  </si>
  <si>
    <t>50 - 89 prosent</t>
  </si>
  <si>
    <t xml:space="preserve">90 prosent   </t>
  </si>
  <si>
    <t>i alt</t>
  </si>
  <si>
    <t>næringsinntekt</t>
  </si>
  <si>
    <t>og mer</t>
  </si>
  <si>
    <t xml:space="preserve"> </t>
  </si>
  <si>
    <t>fra jordbruk</t>
  </si>
  <si>
    <t>Prosent</t>
  </si>
  <si>
    <t>Hele landet 2008</t>
  </si>
  <si>
    <t>Hele landet 2009</t>
  </si>
  <si>
    <t>Hele landet 2010</t>
  </si>
  <si>
    <t>Fylker</t>
  </si>
  <si>
    <t>01 Østfold</t>
  </si>
  <si>
    <t>02 Akershus/03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</si>
  <si>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</si>
  <si>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</si>
  <si>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</si>
  <si>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</si>
  <si>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</si>
  <si>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</si>
  <si>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</si>
  <si>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</si>
  <si>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</si>
  <si>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</si>
  <si>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</si>
  <si>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</si>
  <si>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</si>
  <si>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</si>
  <si>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</si>
  <si>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</si>
  <si>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Jordbruksareal i drift</t>
  </si>
  <si>
    <t>0   -   4 dekar</t>
  </si>
  <si>
    <t>5   -  49 dekar</t>
  </si>
  <si>
    <t>50  -  99 dekar</t>
  </si>
  <si>
    <t>100 - 199 dekar</t>
  </si>
  <si>
    <t>200 - 299 dekar</t>
  </si>
  <si>
    <t>300 - 499 dekar</t>
  </si>
  <si>
    <t>500 dekar og mer</t>
  </si>
  <si>
    <t>Bruker etter kjønn</t>
  </si>
  <si>
    <t>Bruker er mann</t>
  </si>
  <si>
    <t>Bruker er kvinne</t>
  </si>
  <si>
    <t>Bruker etter alder</t>
  </si>
  <si>
    <t>Under 30 år</t>
  </si>
  <si>
    <t>30 -39 år</t>
  </si>
  <si>
    <t>40 -49 år</t>
  </si>
  <si>
    <t>50 -59 år</t>
  </si>
  <si>
    <t>60 -69 år</t>
  </si>
  <si>
    <t>70 år og mer</t>
  </si>
  <si>
    <t>Skattestatistikk 2009</t>
  </si>
  <si>
    <t>Skattestatistikk 2008</t>
  </si>
  <si>
    <t>Skattestatistikk 2007</t>
  </si>
  <si>
    <t>Hele landet 2007</t>
  </si>
  <si>
    <t>Skattestatistikk 2006</t>
  </si>
  <si>
    <t>Hele landet 2006</t>
  </si>
  <si>
    <t>Handel med kjøtt. Mill. kg</t>
  </si>
  <si>
    <t>Handel med storfekjøtt fordelt på land. Mill. kg</t>
  </si>
  <si>
    <t>Handel med svin fordelt på land. Mill. kg</t>
  </si>
  <si>
    <t>Handel med egg og eggprodukter: Mill. kg</t>
  </si>
  <si>
    <t>Handel med egg fordelt på land. Mill. kg</t>
  </si>
  <si>
    <t>Handel med meieriprodukter. Mill. kg</t>
  </si>
  <si>
    <t>Handel med meieriprodukter fordelt på land. Mill. kg</t>
  </si>
  <si>
    <t>Handel med grønnsaker av grønnsaker etter sort. Mill. kg</t>
  </si>
  <si>
    <t>Handel med frukt og bær. Mill. kg</t>
  </si>
  <si>
    <t xml:space="preserve"> -</t>
  </si>
  <si>
    <t>-</t>
  </si>
  <si>
    <t xml:space="preserve">       -</t>
  </si>
  <si>
    <t xml:space="preserve">             </t>
  </si>
  <si>
    <t xml:space="preserve">-            </t>
  </si>
  <si>
    <t>Jordbruksarealet fordelt på fylker. 1 000 dekar</t>
  </si>
  <si>
    <t>≥ 800</t>
  </si>
  <si>
    <t>Husdyrhold på økologisk godkjente driftsenheter. Antall dyr</t>
  </si>
  <si>
    <t>Produksjon av korn, fylkestall. 1000 tonn</t>
  </si>
  <si>
    <t>Produksjon av poteter, fylkestall. 1000 tonn</t>
  </si>
  <si>
    <t>Produksjon av kumelk. Meierileveranse inkl. inkl. gårdssmør beregnet som melk, fylkestall. Mill. liter</t>
  </si>
  <si>
    <t>Produksjon av storfe- og kalvekjøtt, fylkestall. Tonn</t>
  </si>
  <si>
    <t>Produksjon av svinekjøtt, fylkestall. Tonn</t>
  </si>
  <si>
    <t>Produksjon av sau- og lammekjøtt, fylkestall. Tonn</t>
  </si>
  <si>
    <t>Produksjon av fjørfekjøtt, fylkestall. Tonn</t>
  </si>
  <si>
    <t>Produksjon av egg, fylkestall. Tonn</t>
  </si>
  <si>
    <t>Antall personlige brukere etter alder, fylkestall</t>
  </si>
  <si>
    <t>Personlige brukere fordelt på kjønn, fylkestall</t>
  </si>
  <si>
    <t>Andelen kvinner av personlige brukere etter fylke og areal. Prosent</t>
  </si>
  <si>
    <r>
      <t xml:space="preserve">Jordbruksbedrifter etter hvor stor del av bruttoinntekta som kommer fra næringsinntekt i jordbruket. Tall for </t>
    </r>
    <r>
      <rPr>
        <i/>
        <sz val="16"/>
        <rFont val="Calibri"/>
        <family val="2"/>
      </rPr>
      <t>bruker og ektefelle/samb.</t>
    </r>
  </si>
  <si>
    <t>Skattestatistikk 2005</t>
  </si>
  <si>
    <t>Skattestatistikk 1999</t>
  </si>
  <si>
    <t>Skattestatistikk 1995</t>
  </si>
  <si>
    <t>Skattestatistikk 1992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</si>
  <si>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</si>
  <si>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</si>
  <si>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</si>
  <si>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</si>
  <si>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</si>
  <si>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</si>
  <si>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</si>
  <si>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</si>
  <si>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</si>
  <si>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</si>
  <si>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</si>
  <si>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1979</t>
  </si>
  <si>
    <t>1989</t>
  </si>
  <si>
    <t>1999</t>
  </si>
  <si>
    <t>Jordbr.areal</t>
  </si>
  <si>
    <t>J.areal, leid</t>
  </si>
  <si>
    <t>Nr</t>
  </si>
  <si>
    <t>Arknavn</t>
  </si>
  <si>
    <t>Arknavn :</t>
  </si>
  <si>
    <t>Ant. jordbr.bedr.</t>
  </si>
  <si>
    <t>J.bedr. korn</t>
  </si>
  <si>
    <t>J.bedr. potet</t>
  </si>
  <si>
    <t>J.bedr. grønnsak</t>
  </si>
  <si>
    <t>J.bedr. eng</t>
  </si>
  <si>
    <t>J.bedr. melkekyr</t>
  </si>
  <si>
    <t>J.bedr. ammekyr</t>
  </si>
  <si>
    <t>J.bedr. sau</t>
  </si>
  <si>
    <t>J.bedr. purker</t>
  </si>
  <si>
    <t>J.bedr. høner</t>
  </si>
  <si>
    <t>J.bedr. sl.kylling</t>
  </si>
  <si>
    <t>Økologisk jordbruk</t>
  </si>
  <si>
    <t>Prod. korn</t>
  </si>
  <si>
    <t>Prod. poteter</t>
  </si>
  <si>
    <t>Prod. kumelk</t>
  </si>
  <si>
    <t>Prod. storfe og kalv</t>
  </si>
  <si>
    <t>Prod. svinekj.</t>
  </si>
  <si>
    <t>Prod. fjørfekj.</t>
  </si>
  <si>
    <t>Prod. egg</t>
  </si>
  <si>
    <t>Handel kjøtt</t>
  </si>
  <si>
    <t>Handel egg</t>
  </si>
  <si>
    <t>Handel meiereiprodukter</t>
  </si>
  <si>
    <t>Handel grønns, frukt og bær</t>
  </si>
  <si>
    <t>Handel RÅK-varer</t>
  </si>
  <si>
    <t>Brukere etter alder</t>
  </si>
  <si>
    <t>Gj. sn. alder bruker</t>
  </si>
  <si>
    <t>Brukere etter kjønn</t>
  </si>
  <si>
    <t>Andel kvinner</t>
  </si>
  <si>
    <t>Arbeidsforbr. menn og kvinner</t>
  </si>
  <si>
    <t>Alm. innt. og personinnt.</t>
  </si>
  <si>
    <t>Næringsinnt. jordbr.</t>
  </si>
  <si>
    <t>Første linje</t>
  </si>
  <si>
    <t>Område</t>
  </si>
  <si>
    <t>Alder</t>
  </si>
  <si>
    <t>Gj. alder</t>
  </si>
  <si>
    <t>annen næring</t>
  </si>
  <si>
    <t xml:space="preserve">Hjelp  </t>
  </si>
  <si>
    <t>Tabeller tekst</t>
  </si>
  <si>
    <t>Da/bruk gj.sn.</t>
  </si>
  <si>
    <t>Alminnelig inntekt og personinntekt fordelt på bruker og ektefelle og bruker</t>
  </si>
  <si>
    <t>..</t>
  </si>
  <si>
    <t>Import i 1000 kg</t>
  </si>
  <si>
    <t>Annen kål</t>
  </si>
  <si>
    <t>Blomkål</t>
  </si>
  <si>
    <t>Broccoli</t>
  </si>
  <si>
    <t>Løk/purre</t>
  </si>
  <si>
    <t>Øvrig friske</t>
  </si>
  <si>
    <t>Sum friske</t>
  </si>
  <si>
    <t>Konserverte grønnsaker i alt</t>
  </si>
  <si>
    <t>Sum til mat</t>
  </si>
  <si>
    <t>Eksport</t>
  </si>
  <si>
    <t>Sitrusfrukter</t>
  </si>
  <si>
    <t xml:space="preserve">Andre frukter </t>
  </si>
  <si>
    <t>Sum frisk frukt</t>
  </si>
  <si>
    <t>Konservert frukt</t>
  </si>
  <si>
    <t>Sum frukt og bær</t>
  </si>
  <si>
    <t>Eksport frukt og bær</t>
  </si>
  <si>
    <t>Skattestatistikk 2011</t>
  </si>
  <si>
    <t>Hele landet  2011</t>
  </si>
  <si>
    <t>Hele landet 2011</t>
  </si>
  <si>
    <t>25,06811989 82</t>
  </si>
  <si>
    <t>2013</t>
  </si>
  <si>
    <t>Youghurt m.m.</t>
  </si>
  <si>
    <t>Skattestatistikk 2012</t>
  </si>
  <si>
    <t xml:space="preserve"> Alminnelig </t>
  </si>
  <si>
    <t xml:space="preserve">          Personinntekt</t>
  </si>
  <si>
    <t xml:space="preserve">  inntekt   </t>
  </si>
  <si>
    <t xml:space="preserve">   Totalt   </t>
  </si>
  <si>
    <t>Sum lønn</t>
  </si>
  <si>
    <t xml:space="preserve">Næring </t>
  </si>
  <si>
    <t xml:space="preserve">   totalt   </t>
  </si>
  <si>
    <t xml:space="preserve">  føderåd,  </t>
  </si>
  <si>
    <t>og næring</t>
  </si>
  <si>
    <t xml:space="preserve">i alt </t>
  </si>
  <si>
    <t xml:space="preserve">  livrente  </t>
  </si>
  <si>
    <t>Hele landet 2012</t>
  </si>
  <si>
    <t xml:space="preserve">01 Østfold             </t>
  </si>
  <si>
    <t xml:space="preserve">02 Akershus/03 Oslo    </t>
  </si>
  <si>
    <t xml:space="preserve">04 Hedmark             </t>
  </si>
  <si>
    <t xml:space="preserve">05 Oppland             </t>
  </si>
  <si>
    <t xml:space="preserve">06 Buskerud            </t>
  </si>
  <si>
    <t xml:space="preserve">07 Vestfold            </t>
  </si>
  <si>
    <t xml:space="preserve">08 Telemark            </t>
  </si>
  <si>
    <t xml:space="preserve">09 Aust-Agder          </t>
  </si>
  <si>
    <t xml:space="preserve">10 Vest-Agder          </t>
  </si>
  <si>
    <t xml:space="preserve">11 Rogaland            </t>
  </si>
  <si>
    <t xml:space="preserve">12 Hordaland           </t>
  </si>
  <si>
    <t xml:space="preserve">14 Sogn og Fjordane    </t>
  </si>
  <si>
    <t xml:space="preserve">15 Møre og Romsdal     </t>
  </si>
  <si>
    <t xml:space="preserve">16 Sør-Trøndelag       </t>
  </si>
  <si>
    <t xml:space="preserve">17 Nord-Trøndelag      </t>
  </si>
  <si>
    <t xml:space="preserve">18 Nordland            </t>
  </si>
  <si>
    <t xml:space="preserve">19 Troms               </t>
  </si>
  <si>
    <t xml:space="preserve">20 Finnmark            </t>
  </si>
  <si>
    <t xml:space="preserve">Jordbruksareal i drift </t>
  </si>
  <si>
    <t xml:space="preserve">0  -  99 dekar         </t>
  </si>
  <si>
    <t xml:space="preserve">100 - 199 dekar        </t>
  </si>
  <si>
    <t xml:space="preserve">200 - 299 dekar        </t>
  </si>
  <si>
    <t xml:space="preserve">300 - 499 dekar        </t>
  </si>
  <si>
    <t xml:space="preserve">500 dekar og mer       </t>
  </si>
  <si>
    <t>Korn- og oljevekstareal</t>
  </si>
  <si>
    <t xml:space="preserve">1   -  99 dekar        </t>
  </si>
  <si>
    <t xml:space="preserve">Vinterfôra sau         </t>
  </si>
  <si>
    <t xml:space="preserve">1  - 49 vf. sauer      </t>
  </si>
  <si>
    <t xml:space="preserve">50  - 99 vf. sauer     </t>
  </si>
  <si>
    <t xml:space="preserve">100 - 199 vf sau       </t>
  </si>
  <si>
    <t xml:space="preserve">200 vf. sauer og mer   </t>
  </si>
  <si>
    <t xml:space="preserve">Melkekyr               </t>
  </si>
  <si>
    <t xml:space="preserve">Uten melkekyr          </t>
  </si>
  <si>
    <t xml:space="preserve">1   -  9 melkekyr      </t>
  </si>
  <si>
    <t xml:space="preserve">10  - 19 melkekyr      </t>
  </si>
  <si>
    <t xml:space="preserve">20  - 39 melkekyr      </t>
  </si>
  <si>
    <t xml:space="preserve">40 melkekyr og mer     </t>
  </si>
  <si>
    <t xml:space="preserve">Brukers alder          </t>
  </si>
  <si>
    <t xml:space="preserve">Under 40 år            </t>
  </si>
  <si>
    <t xml:space="preserve">40 -49 år              </t>
  </si>
  <si>
    <t xml:space="preserve">50 -59 år              </t>
  </si>
  <si>
    <t xml:space="preserve">60 -65 år              </t>
  </si>
  <si>
    <t xml:space="preserve">66 -69 år              </t>
  </si>
  <si>
    <t xml:space="preserve">70 år og mer           </t>
  </si>
  <si>
    <t xml:space="preserve">Uten korn          </t>
  </si>
  <si>
    <t xml:space="preserve">Uten sau    </t>
  </si>
  <si>
    <t>Alminnelig inntekt og personinntekt fordelt på bruker og ektefelle, og bruker</t>
  </si>
  <si>
    <t xml:space="preserve">  Pensjon,</t>
  </si>
  <si>
    <t>NB! Fra 2012 har ikke SSB lenger mulighet for å dele opp næringsinntektene i ligningsmaterialet, så inntekt fra jord og skog kan ikke spesifiseres.</t>
  </si>
  <si>
    <t>Antall tabeller</t>
  </si>
  <si>
    <t>Prod. sau og lam</t>
  </si>
  <si>
    <t>Antall bruk</t>
  </si>
  <si>
    <t>Annen eng og grôvforvekster</t>
  </si>
  <si>
    <t>Innmarksbeite</t>
  </si>
  <si>
    <t>2014</t>
  </si>
  <si>
    <t>Skattestatistikk 2013</t>
  </si>
  <si>
    <t>Hele landet 2013</t>
  </si>
  <si>
    <t>Gj.sn. hele landet 2012</t>
  </si>
  <si>
    <t>Gj.sn. hele landet 2013</t>
  </si>
  <si>
    <t>Antall jordbruksbedrifter fordelt på kommuneklasser, med inndelinger t.o.m. 2013</t>
  </si>
  <si>
    <t>J.bedr. e. kommunekl. ny</t>
  </si>
  <si>
    <t>J.bedr. e. kommunekl. gml</t>
  </si>
  <si>
    <t>J.bedr. e. soner - gml</t>
  </si>
  <si>
    <t>J.bedr. e. soner - ny</t>
  </si>
  <si>
    <t>Jordbruksbedrifter etter hvor stor del av bruttoinntekta som kommer fra næringsinntekt i jordbruket. Tall for bruker og ektefelle/samb.</t>
  </si>
  <si>
    <t>Trøndelag</t>
  </si>
  <si>
    <t>Fjærkre</t>
  </si>
  <si>
    <t>SUM</t>
  </si>
  <si>
    <t>2015</t>
  </si>
  <si>
    <t>Skattestatistikk 2014</t>
  </si>
  <si>
    <t>Gj.sn. hele landet 2014</t>
  </si>
  <si>
    <t>Hele landet 2014</t>
  </si>
  <si>
    <t>Overskrift</t>
  </si>
  <si>
    <t>Versjon</t>
  </si>
  <si>
    <t>Overskrift tabell 44</t>
  </si>
  <si>
    <t>År fra til tabell 43</t>
  </si>
  <si>
    <t>Tekst</t>
  </si>
  <si>
    <t>Plassering</t>
  </si>
  <si>
    <t>2016</t>
  </si>
  <si>
    <t>Skattestatistikk 2015</t>
  </si>
  <si>
    <t>Gj.sn. hele landet 2015</t>
  </si>
  <si>
    <t>Hele landet 2015</t>
  </si>
  <si>
    <t>Antall jordbruksbedrifter med melkekyr etter antall melkekyr. Fylkestall</t>
  </si>
  <si>
    <t>Antall jordbruksbedrifter med ammekyr etter antall ammekyr. Fylkestall</t>
  </si>
  <si>
    <t>Antall jordbruksbedrifter med sau etter antall vinterfôra sau. Fylkestall</t>
  </si>
  <si>
    <t>Antall jordbruksbedrifter med purker etter antall purker. Fylkestall</t>
  </si>
  <si>
    <t>Antall jordbruksbedrifter med verpehøner etter antall verpehøner. Fylkestall</t>
  </si>
  <si>
    <t>Antall jordbruksbedrifter med slaktekyllinger etter antall slakta kyllinger. Fylkestall</t>
  </si>
  <si>
    <t>25000- 49999</t>
  </si>
  <si>
    <t>50000-74999</t>
  </si>
  <si>
    <t>75000-99999</t>
  </si>
  <si>
    <t>100000-139999</t>
  </si>
  <si>
    <t>140000-279999</t>
  </si>
  <si>
    <t>&gt;280000</t>
  </si>
  <si>
    <t>Sum import bær</t>
  </si>
  <si>
    <t>Leid jordbruksareal etter størrelsen på jordbruksbedriften. Fylkestall, 1000 dekar</t>
  </si>
  <si>
    <r>
      <t xml:space="preserve">Antall jordbruksbedrifter i drift etter størrelse. Fylkestall, </t>
    </r>
    <r>
      <rPr>
        <i/>
        <vertAlign val="superscript"/>
        <sz val="16"/>
        <color indexed="8"/>
        <rFont val="Calibri"/>
        <family val="2"/>
      </rPr>
      <t>1000 dekar</t>
    </r>
  </si>
  <si>
    <t>Gjennomsnittlig alder på bruker etter arealgruppe, fylkestall</t>
  </si>
  <si>
    <t>Italia</t>
  </si>
  <si>
    <t>2017</t>
  </si>
  <si>
    <t>Tabellen ble tatt ut av Resultatkontrollen f.o.m. 2017</t>
  </si>
  <si>
    <t>Skattestatistikk 2016</t>
  </si>
  <si>
    <t>Gj.sn. hele landet 2016</t>
  </si>
  <si>
    <t>Hele landet 2016</t>
  </si>
  <si>
    <t>Jordbruksbedrifter etter hvor stor del av bruttoinntekta som kommer fra næringsinntekt i jordbruket. Tall for bruker og ektefelle/samboer</t>
  </si>
  <si>
    <t>Versjon 23.04.2018</t>
  </si>
  <si>
    <t>Skattestatistikk 2017</t>
  </si>
  <si>
    <t>Gj.sn. hele landet 2017</t>
  </si>
  <si>
    <t>Der hvor det er mindre enn 3 enheter i gruppen er enhetene lagt til nærmeste gruppe. Dette pga anonymisering.</t>
  </si>
  <si>
    <t xml:space="preserve">1) </t>
  </si>
  <si>
    <t>2018</t>
  </si>
  <si>
    <t>Namibia</t>
  </si>
  <si>
    <t>Ghana</t>
  </si>
  <si>
    <t>Antall jordbruksbedrifter fordelt på kommuneklasser,  2014-2016</t>
  </si>
  <si>
    <t>Antall jordbruksbedrifter fordelt etter virkeområdene for distriktspolitiske virkemidler, med soneinndeling  t.o.m. 2013</t>
  </si>
  <si>
    <t>Antall jordbruksbedrifter fordelt etter virkeområdene for distriktspolitiske virkemidler, med ny soneinndeling f.o.m 2017</t>
  </si>
  <si>
    <t>Hele landet 2017</t>
  </si>
  <si>
    <t xml:space="preserve">* Foreløpige tall. </t>
  </si>
  <si>
    <r>
      <t xml:space="preserve">Slaktegris </t>
    </r>
    <r>
      <rPr>
        <vertAlign val="superscript"/>
        <sz val="11"/>
        <rFont val="Calibri"/>
        <family val="2"/>
      </rPr>
      <t>1)</t>
    </r>
  </si>
  <si>
    <t>2019</t>
  </si>
  <si>
    <t>Småfe</t>
  </si>
  <si>
    <t>Skattestatistikk 2018</t>
  </si>
  <si>
    <t>Gj.sn. hele landet 2018</t>
  </si>
  <si>
    <t xml:space="preserve">50 Trøndelag      </t>
  </si>
  <si>
    <t>Hele landet 2018</t>
  </si>
  <si>
    <t>50 Trøndelag</t>
  </si>
  <si>
    <t>Viken</t>
  </si>
  <si>
    <t>Innlandet</t>
  </si>
  <si>
    <t>Vestfold og</t>
  </si>
  <si>
    <t>Agder</t>
  </si>
  <si>
    <t>Vestland</t>
  </si>
  <si>
    <t>Troms og</t>
  </si>
  <si>
    <t>Antall jordbruksbedrifter med korn etter størrelsen på kornarealet. Fylkestall, 1000 dekar</t>
  </si>
  <si>
    <t xml:space="preserve">Troms og </t>
  </si>
  <si>
    <t>Antall jordbruksbedrifter med poteter etter størrelsen på potetarealet. Fylkestall, 1000 dekar</t>
  </si>
  <si>
    <t>Antall jordbruksbedrifter med grønnsaker på friland etter størrelsen på grønnsakarealet. Fylkestall, 1000 dekar</t>
  </si>
  <si>
    <t xml:space="preserve">Vestfold og </t>
  </si>
  <si>
    <t>Antall jordbruksbedrifter med engareal etter størrelsen på engarealet. Fylkestall, 1000 dekar</t>
  </si>
  <si>
    <t xml:space="preserve">Viken </t>
  </si>
  <si>
    <t>Troms og Finnmark</t>
  </si>
  <si>
    <t>Vestfold og Telemark</t>
  </si>
  <si>
    <t>Andel av produksjonen fordelt på fylker</t>
  </si>
  <si>
    <t>2020</t>
  </si>
  <si>
    <t>Skattestatistikk 2019</t>
  </si>
  <si>
    <t>Gj.sn. hele landet 2019</t>
  </si>
  <si>
    <t>Hele landet 2019</t>
  </si>
  <si>
    <t>Nederland</t>
  </si>
  <si>
    <t>Finland</t>
  </si>
  <si>
    <t>100-200</t>
  </si>
  <si>
    <t>200-300</t>
  </si>
  <si>
    <t>300-500</t>
  </si>
  <si>
    <t>2012</t>
  </si>
  <si>
    <t xml:space="preserve">Møre og </t>
  </si>
  <si>
    <t>Romsdal</t>
  </si>
  <si>
    <t xml:space="preserve">Trøndelag </t>
  </si>
  <si>
    <r>
      <t xml:space="preserve">Etter endringer i produksjonstilskuddssøknad sier ikke dette noe om totalt antall dyr per år, men er antall per 1/1 </t>
    </r>
    <r>
      <rPr>
        <sz val="11"/>
        <color indexed="8"/>
        <rFont val="Calibri"/>
        <family val="2"/>
      </rPr>
      <t>(kilde: Debio)</t>
    </r>
  </si>
  <si>
    <r>
      <t xml:space="preserve">Kyllinger </t>
    </r>
    <r>
      <rPr>
        <vertAlign val="superscript"/>
        <sz val="11"/>
        <rFont val="Calibri"/>
        <family val="2"/>
      </rPr>
      <t>2)</t>
    </r>
  </si>
  <si>
    <t>2)</t>
  </si>
  <si>
    <t>2021</t>
  </si>
  <si>
    <t>Inndeling etter arealstørrelse tom. 2019 lenger ned på siden</t>
  </si>
  <si>
    <t xml:space="preserve">Inndeling etter arealstørrelse tom. 2019 </t>
  </si>
  <si>
    <t>Arbeidsforbruket med fylkesinndeling før 2020 lenger ned på siden</t>
  </si>
  <si>
    <t>Oslo/Viken</t>
  </si>
  <si>
    <t>Arbeidsforbruket fordelt på menn og kvinner. 1000 timer</t>
  </si>
  <si>
    <t>Arbeidsforbruket med fylkesinndeling før 2020, 1000 årsverk</t>
  </si>
  <si>
    <t>Skattestatistikk 2020</t>
  </si>
  <si>
    <t>Gj.sn. hele landet 2020</t>
  </si>
  <si>
    <t xml:space="preserve">Oslo og Viken          </t>
  </si>
  <si>
    <t xml:space="preserve">Rogaland               </t>
  </si>
  <si>
    <t xml:space="preserve">Møre og Romsdal        </t>
  </si>
  <si>
    <t xml:space="preserve">Nordland               </t>
  </si>
  <si>
    <t xml:space="preserve">Innlandet              </t>
  </si>
  <si>
    <t xml:space="preserve">Vestfold og Telemark   </t>
  </si>
  <si>
    <t xml:space="preserve">Agder                  </t>
  </si>
  <si>
    <t xml:space="preserve">Vestland               </t>
  </si>
  <si>
    <t xml:space="preserve">Trøndelag              </t>
  </si>
  <si>
    <t xml:space="preserve">Troms og Finnmark      </t>
  </si>
  <si>
    <t>Hele landet 2020</t>
  </si>
  <si>
    <t>Handel med RÅK-varer. Mill. kg. (ekskl. dyrefôr)</t>
  </si>
  <si>
    <t>Skattestatistikk 2021</t>
  </si>
  <si>
    <t>Hele landet 2021</t>
  </si>
  <si>
    <t>Oslo og Viken</t>
  </si>
  <si>
    <t>Gj.sn. hele landet 2021</t>
  </si>
  <si>
    <t>* Foreløpige tall</t>
  </si>
  <si>
    <t>2022</t>
  </si>
  <si>
    <t xml:space="preserve">    54,8</t>
  </si>
  <si>
    <t xml:space="preserve">    54,7</t>
  </si>
  <si>
    <t xml:space="preserve">    54,3</t>
  </si>
  <si>
    <t xml:space="preserve">    53,4</t>
  </si>
  <si>
    <t xml:space="preserve">    51,6</t>
  </si>
  <si>
    <t xml:space="preserve">    50,4</t>
  </si>
  <si>
    <t xml:space="preserve">    50,7</t>
  </si>
  <si>
    <t xml:space="preserve">    51,2</t>
  </si>
  <si>
    <t>53,2</t>
  </si>
  <si>
    <t>53,3</t>
  </si>
  <si>
    <t xml:space="preserve">    54,9</t>
  </si>
  <si>
    <t xml:space="preserve">    53,0</t>
  </si>
  <si>
    <t xml:space="preserve">    51,5</t>
  </si>
  <si>
    <t xml:space="preserve">    49,7</t>
  </si>
  <si>
    <t xml:space="preserve">    50,1</t>
  </si>
  <si>
    <t xml:space="preserve">    48,5</t>
  </si>
  <si>
    <t xml:space="preserve">    49,3</t>
  </si>
  <si>
    <t>52,2</t>
  </si>
  <si>
    <t xml:space="preserve">    54,2</t>
  </si>
  <si>
    <t xml:space="preserve">    51,1</t>
  </si>
  <si>
    <t>53,1</t>
  </si>
  <si>
    <t xml:space="preserve">    53,6</t>
  </si>
  <si>
    <t xml:space="preserve">    51,3</t>
  </si>
  <si>
    <t xml:space="preserve">    47,8</t>
  </si>
  <si>
    <t xml:space="preserve">    49,5</t>
  </si>
  <si>
    <t xml:space="preserve">    50,8</t>
  </si>
  <si>
    <t>51,9</t>
  </si>
  <si>
    <t xml:space="preserve">    52,5</t>
  </si>
  <si>
    <t xml:space="preserve">    52,0</t>
  </si>
  <si>
    <t xml:space="preserve">    50,6</t>
  </si>
  <si>
    <t xml:space="preserve">    47,3</t>
  </si>
  <si>
    <t xml:space="preserve">    47,7</t>
  </si>
  <si>
    <t xml:space="preserve">    49,1</t>
  </si>
  <si>
    <t>50,6</t>
  </si>
  <si>
    <t>50,7</t>
  </si>
  <si>
    <t xml:space="preserve">    55,1</t>
  </si>
  <si>
    <t xml:space="preserve">    54,0</t>
  </si>
  <si>
    <t xml:space="preserve">    49,6</t>
  </si>
  <si>
    <t xml:space="preserve">    47,0</t>
  </si>
  <si>
    <t xml:space="preserve">    45,5</t>
  </si>
  <si>
    <t>53,7</t>
  </si>
  <si>
    <t xml:space="preserve">    54,6</t>
  </si>
  <si>
    <t xml:space="preserve">    47,4</t>
  </si>
  <si>
    <t xml:space="preserve">    45,7</t>
  </si>
  <si>
    <t xml:space="preserve">    53,5</t>
  </si>
  <si>
    <t xml:space="preserve">    52,8</t>
  </si>
  <si>
    <t>51,1</t>
  </si>
  <si>
    <t>51,4</t>
  </si>
  <si>
    <t xml:space="preserve">    55,5</t>
  </si>
  <si>
    <t xml:space="preserve">    57,2</t>
  </si>
  <si>
    <t xml:space="preserve">    50,5</t>
  </si>
  <si>
    <t xml:space="preserve">    48,4</t>
  </si>
  <si>
    <t xml:space="preserve">    46,7</t>
  </si>
  <si>
    <t xml:space="preserve">    56,0</t>
  </si>
  <si>
    <t xml:space="preserve">    55,6</t>
  </si>
  <si>
    <t xml:space="preserve">    48,2</t>
  </si>
  <si>
    <t>52,9</t>
  </si>
  <si>
    <t>52,8</t>
  </si>
  <si>
    <r>
      <t>Uten areal</t>
    </r>
    <r>
      <rPr>
        <vertAlign val="superscript"/>
        <sz val="11"/>
        <rFont val="Calibri"/>
        <family val="2"/>
      </rPr>
      <t>1</t>
    </r>
  </si>
  <si>
    <t>1) Har ikke opplysninger om antall bruk uten areal for alle år</t>
  </si>
  <si>
    <t>Spania</t>
  </si>
  <si>
    <t>2023</t>
  </si>
  <si>
    <t>Skattestatistikk 2022</t>
  </si>
  <si>
    <t>Gj.sn. hele landet 2022</t>
  </si>
  <si>
    <t>Hele landet 2022</t>
  </si>
  <si>
    <t>Storbritannia</t>
  </si>
  <si>
    <t xml:space="preserve">Akershus </t>
  </si>
  <si>
    <t>og Oslo</t>
  </si>
  <si>
    <t>2024*</t>
  </si>
  <si>
    <t>Akershus og Oslo</t>
  </si>
  <si>
    <t xml:space="preserve">Vestfold  </t>
  </si>
  <si>
    <t xml:space="preserve">Troms  </t>
  </si>
  <si>
    <t xml:space="preserve">Troms </t>
  </si>
  <si>
    <t>Skattestatistikk 2023</t>
  </si>
  <si>
    <t>Gj.sn. hele landet 2023</t>
  </si>
  <si>
    <t>Hele landet 2023</t>
  </si>
  <si>
    <t/>
  </si>
  <si>
    <t xml:space="preserve">Vestfold </t>
  </si>
  <si>
    <t>Finner ikke antall økologiske kyllinger i 2020 og 2021</t>
  </si>
  <si>
    <t>2024</t>
  </si>
  <si>
    <t>Antall jordbruksbedrifter fordelt etter virkeområdene for distriktspolitiske virkemidler, med soneinndeling fra 2014-2018</t>
  </si>
  <si>
    <t>Fylkesinndeling tom. 2019, for fylker som ble sammenslått i 2020:</t>
  </si>
  <si>
    <t>Fylkesinndeling tom. 2019 for fylker som ble sammenslått i 2020 står lenger ned på siden</t>
  </si>
  <si>
    <t xml:space="preserve"> Troms  </t>
  </si>
  <si>
    <t xml:space="preserve">Finnmark </t>
  </si>
  <si>
    <t>Botswana</t>
  </si>
  <si>
    <t>Guinea</t>
  </si>
  <si>
    <t>USA</t>
  </si>
  <si>
    <t>Meny for tabeller - resultatkontroll 2025</t>
  </si>
  <si>
    <t>Skattestatistikk 1992, 1995, 1999, 2005-2023. Alminnelig inntekt og personinntekt fordelt på bruker og ektefelle, og bruker</t>
  </si>
  <si>
    <t>Skattestatistikk 2006-2023. Jordbruksbedrifter etter hvor stor del av bruttoinntekta som kommer fra næringsinntekt i jordbruket. Tall for bruker og ektefelle/samboer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</si>
</sst>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 * #,##0.00_ ;_ * \-#,##0.00_ ;_ * &quot;-&quot;??_ ;_ @_ "/>
    <numFmt numFmtId="165" formatCode="#,##0.0"/>
    <numFmt numFmtId="166" formatCode="0.0"/>
    <numFmt numFmtId="167" formatCode="_ * #,##0_ ;_ * \-#,##0_ ;_ * &quot;-&quot;??_ ;_ @_ "/>
    <numFmt numFmtId="168" formatCode="_ * #,##0.0_ ;_ * \-#,##0.0_ ;_ * &quot;-&quot;??_ ;_ @_ "/>
    <numFmt numFmtId="169" formatCode="0_ ;\-0\ "/>
    <numFmt numFmtId="170" formatCode="_(* #,##0.00_);_(* \(#,##0.00\);_(* &quot;-&quot;??_);_(@_)"/>
  </numFmts>
  <fonts count="80" x14ac:knownFonts="1">
    <font>
      <sz val="11"/>
      <color theme="1"/>
      <name val="Calibri"/>
      <family val="2"/>
      <scheme val="minor"/>
    </font>
    <font>
      <b/>
      <sz val="12"/>
      <name val="Univers Condensed"/>
      <family val="2"/>
    </font>
    <font>
      <sz val="12"/>
      <name val="Univers Condensed"/>
      <family val="2"/>
    </font>
    <font>
      <i/>
      <sz val="12"/>
      <name val="Univers Condensed"/>
      <family val="2"/>
    </font>
    <font>
      <sz val="8"/>
      <name val="Arial"/>
      <family val="2"/>
    </font>
    <font>
      <sz val="11"/>
      <name val="Univers Condensed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6"/>
      <name val="Calibri"/>
      <family val="2"/>
    </font>
    <font>
      <i/>
      <vertAlign val="superscript"/>
      <sz val="16"/>
      <color indexed="8"/>
      <name val="Calibri"/>
      <family val="2"/>
    </font>
    <font>
      <b/>
      <sz val="9"/>
      <color indexed="12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name val="Tahoma"/>
      <family val="2"/>
    </font>
    <font>
      <u/>
      <sz val="10"/>
      <color indexed="12"/>
      <name val="Arial"/>
      <family val="2"/>
    </font>
    <font>
      <sz val="10"/>
      <name val="Univers Condensed"/>
      <family val="2"/>
    </font>
    <font>
      <vertAlign val="superscript"/>
      <sz val="11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Univers Condensed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3"/>
      <color theme="1"/>
      <name val="Univers Condensed"/>
      <family val="2"/>
    </font>
    <font>
      <sz val="11"/>
      <color theme="1"/>
      <name val="Calibri"/>
      <family val="2"/>
    </font>
    <font>
      <i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12.5"/>
      <color theme="1"/>
      <name val="Times New Roman"/>
      <family val="1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0.5"/>
      <color theme="1"/>
      <name val="Calibri"/>
      <family val="2"/>
      <scheme val="minor"/>
    </font>
    <font>
      <b/>
      <i/>
      <sz val="11"/>
      <color rgb="FF0000FF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DE8EF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36">
    <xf numFmtId="0" fontId="0" fillId="0" borderId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15" fillId="2" borderId="0" applyNumberFormat="0" applyBorder="0" applyAlignment="0" applyProtection="0"/>
    <xf numFmtId="0" fontId="39" fillId="24" borderId="0" applyNumberFormat="0" applyBorder="0" applyAlignment="0" applyProtection="0"/>
    <xf numFmtId="0" fontId="15" fillId="3" borderId="0" applyNumberFormat="0" applyBorder="0" applyAlignment="0" applyProtection="0"/>
    <xf numFmtId="0" fontId="39" fillId="25" borderId="0" applyNumberFormat="0" applyBorder="0" applyAlignment="0" applyProtection="0"/>
    <xf numFmtId="0" fontId="15" fillId="4" borderId="0" applyNumberFormat="0" applyBorder="0" applyAlignment="0" applyProtection="0"/>
    <xf numFmtId="0" fontId="39" fillId="26" borderId="0" applyNumberFormat="0" applyBorder="0" applyAlignment="0" applyProtection="0"/>
    <xf numFmtId="0" fontId="15" fillId="5" borderId="0" applyNumberFormat="0" applyBorder="0" applyAlignment="0" applyProtection="0"/>
    <xf numFmtId="0" fontId="39" fillId="27" borderId="0" applyNumberFormat="0" applyBorder="0" applyAlignment="0" applyProtection="0"/>
    <xf numFmtId="0" fontId="15" fillId="6" borderId="0" applyNumberFormat="0" applyBorder="0" applyAlignment="0" applyProtection="0"/>
    <xf numFmtId="0" fontId="39" fillId="28" borderId="0" applyNumberFormat="0" applyBorder="0" applyAlignment="0" applyProtection="0"/>
    <xf numFmtId="0" fontId="15" fillId="7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2" borderId="0" applyNumberFormat="0" applyBorder="0" applyAlignment="0" applyProtection="0"/>
    <xf numFmtId="0" fontId="39" fillId="33" borderId="0" applyNumberFormat="0" applyBorder="0" applyAlignment="0" applyProtection="0"/>
    <xf numFmtId="0" fontId="39" fillId="34" borderId="0" applyNumberFormat="0" applyBorder="0" applyAlignment="0" applyProtection="0"/>
    <xf numFmtId="0" fontId="39" fillId="35" borderId="0" applyNumberFormat="0" applyBorder="0" applyAlignment="0" applyProtection="0"/>
    <xf numFmtId="0" fontId="15" fillId="8" borderId="0" applyNumberFormat="0" applyBorder="0" applyAlignment="0" applyProtection="0"/>
    <xf numFmtId="0" fontId="39" fillId="30" borderId="0" applyNumberFormat="0" applyBorder="0" applyAlignment="0" applyProtection="0"/>
    <xf numFmtId="0" fontId="15" fillId="9" borderId="0" applyNumberFormat="0" applyBorder="0" applyAlignment="0" applyProtection="0"/>
    <xf numFmtId="0" fontId="39" fillId="31" borderId="0" applyNumberFormat="0" applyBorder="0" applyAlignment="0" applyProtection="0"/>
    <xf numFmtId="0" fontId="15" fillId="10" borderId="0" applyNumberFormat="0" applyBorder="0" applyAlignment="0" applyProtection="0"/>
    <xf numFmtId="0" fontId="39" fillId="32" borderId="0" applyNumberFormat="0" applyBorder="0" applyAlignment="0" applyProtection="0"/>
    <xf numFmtId="0" fontId="15" fillId="5" borderId="0" applyNumberFormat="0" applyBorder="0" applyAlignment="0" applyProtection="0"/>
    <xf numFmtId="0" fontId="39" fillId="33" borderId="0" applyNumberFormat="0" applyBorder="0" applyAlignment="0" applyProtection="0"/>
    <xf numFmtId="0" fontId="15" fillId="8" borderId="0" applyNumberFormat="0" applyBorder="0" applyAlignment="0" applyProtection="0"/>
    <xf numFmtId="0" fontId="39" fillId="34" borderId="0" applyNumberFormat="0" applyBorder="0" applyAlignment="0" applyProtection="0"/>
    <xf numFmtId="0" fontId="15" fillId="11" borderId="0" applyNumberFormat="0" applyBorder="0" applyAlignment="0" applyProtection="0"/>
    <xf numFmtId="0" fontId="39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16" fillId="12" borderId="0" applyNumberFormat="0" applyBorder="0" applyAlignment="0" applyProtection="0"/>
    <xf numFmtId="0" fontId="40" fillId="36" borderId="0" applyNumberFormat="0" applyBorder="0" applyAlignment="0" applyProtection="0"/>
    <xf numFmtId="0" fontId="16" fillId="9" borderId="0" applyNumberFormat="0" applyBorder="0" applyAlignment="0" applyProtection="0"/>
    <xf numFmtId="0" fontId="40" fillId="37" borderId="0" applyNumberFormat="0" applyBorder="0" applyAlignment="0" applyProtection="0"/>
    <xf numFmtId="0" fontId="16" fillId="10" borderId="0" applyNumberFormat="0" applyBorder="0" applyAlignment="0" applyProtection="0"/>
    <xf numFmtId="0" fontId="40" fillId="38" borderId="0" applyNumberFormat="0" applyBorder="0" applyAlignment="0" applyProtection="0"/>
    <xf numFmtId="0" fontId="16" fillId="13" borderId="0" applyNumberFormat="0" applyBorder="0" applyAlignment="0" applyProtection="0"/>
    <xf numFmtId="0" fontId="40" fillId="39" borderId="0" applyNumberFormat="0" applyBorder="0" applyAlignment="0" applyProtection="0"/>
    <xf numFmtId="0" fontId="16" fillId="14" borderId="0" applyNumberFormat="0" applyBorder="0" applyAlignment="0" applyProtection="0"/>
    <xf numFmtId="0" fontId="40" fillId="40" borderId="0" applyNumberFormat="0" applyBorder="0" applyAlignment="0" applyProtection="0"/>
    <xf numFmtId="0" fontId="16" fillId="15" borderId="0" applyNumberFormat="0" applyBorder="0" applyAlignment="0" applyProtection="0"/>
    <xf numFmtId="0" fontId="40" fillId="41" borderId="0" applyNumberFormat="0" applyBorder="0" applyAlignment="0" applyProtection="0"/>
    <xf numFmtId="0" fontId="41" fillId="42" borderId="37" applyNumberFormat="0" applyAlignment="0" applyProtection="0"/>
    <xf numFmtId="0" fontId="17" fillId="16" borderId="1" applyNumberFormat="0" applyAlignment="0" applyProtection="0"/>
    <xf numFmtId="0" fontId="42" fillId="43" borderId="0" applyNumberFormat="0" applyBorder="0" applyAlignment="0" applyProtection="0"/>
    <xf numFmtId="0" fontId="18" fillId="3" borderId="0" applyNumberFormat="0" applyBorder="0" applyAlignment="0" applyProtection="0"/>
    <xf numFmtId="0" fontId="4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4" fillId="44" borderId="0" applyNumberFormat="0" applyBorder="0" applyAlignment="0" applyProtection="0"/>
    <xf numFmtId="0" fontId="20" fillId="4" borderId="0" applyNumberFormat="0" applyBorder="0" applyAlignment="0" applyProtection="0"/>
    <xf numFmtId="0" fontId="45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46" fillId="45" borderId="37" applyNumberFormat="0" applyAlignment="0" applyProtection="0"/>
    <xf numFmtId="0" fontId="21" fillId="7" borderId="1" applyNumberFormat="0" applyAlignment="0" applyProtection="0"/>
    <xf numFmtId="0" fontId="47" fillId="0" borderId="38" applyNumberFormat="0" applyFill="0" applyAlignment="0" applyProtection="0"/>
    <xf numFmtId="0" fontId="22" fillId="0" borderId="2" applyNumberFormat="0" applyFill="0" applyAlignment="0" applyProtection="0"/>
    <xf numFmtId="164" fontId="39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8" fillId="46" borderId="39" applyNumberFormat="0" applyAlignment="0" applyProtection="0"/>
    <xf numFmtId="0" fontId="23" fillId="17" borderId="3" applyNumberFormat="0" applyAlignment="0" applyProtection="0"/>
    <xf numFmtId="0" fontId="15" fillId="18" borderId="4" applyNumberFormat="0" applyFont="0" applyAlignment="0" applyProtection="0"/>
    <xf numFmtId="0" fontId="39" fillId="47" borderId="40" applyNumberFormat="0" applyFont="0" applyAlignment="0" applyProtection="0"/>
    <xf numFmtId="0" fontId="4" fillId="0" borderId="0"/>
    <xf numFmtId="0" fontId="6" fillId="0" borderId="0"/>
    <xf numFmtId="0" fontId="49" fillId="0" borderId="0"/>
    <xf numFmtId="0" fontId="39" fillId="0" borderId="0"/>
    <xf numFmtId="0" fontId="39" fillId="0" borderId="0"/>
    <xf numFmtId="0" fontId="49" fillId="0" borderId="0"/>
    <xf numFmtId="0" fontId="50" fillId="0" borderId="0" applyNumberFormat="0" applyBorder="0" applyAlignment="0"/>
    <xf numFmtId="0" fontId="14" fillId="0" borderId="0"/>
    <xf numFmtId="0" fontId="6" fillId="0" borderId="0"/>
    <xf numFmtId="0" fontId="39" fillId="0" borderId="0"/>
    <xf numFmtId="0" fontId="39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49" fillId="0" borderId="0"/>
    <xf numFmtId="0" fontId="39" fillId="0" borderId="0"/>
    <xf numFmtId="0" fontId="39" fillId="0" borderId="0"/>
    <xf numFmtId="0" fontId="50" fillId="0" borderId="0" applyNumberFormat="0" applyBorder="0" applyAlignment="0"/>
    <xf numFmtId="0" fontId="6" fillId="0" borderId="0"/>
    <xf numFmtId="0" fontId="6" fillId="0" borderId="0"/>
    <xf numFmtId="0" fontId="51" fillId="48" borderId="0" applyNumberFormat="0" applyBorder="0" applyAlignment="0" applyProtection="0"/>
    <xf numFmtId="0" fontId="24" fillId="19" borderId="0" applyNumberFormat="0" applyBorder="0" applyAlignment="0" applyProtection="0"/>
    <xf numFmtId="0" fontId="52" fillId="0" borderId="41" applyNumberFormat="0" applyFill="0" applyAlignment="0" applyProtection="0"/>
    <xf numFmtId="0" fontId="25" fillId="0" borderId="5" applyNumberFormat="0" applyFill="0" applyAlignment="0" applyProtection="0"/>
    <xf numFmtId="0" fontId="53" fillId="0" borderId="42" applyNumberFormat="0" applyFill="0" applyAlignment="0" applyProtection="0"/>
    <xf numFmtId="0" fontId="26" fillId="0" borderId="6" applyNumberFormat="0" applyFill="0" applyAlignment="0" applyProtection="0"/>
    <xf numFmtId="0" fontId="54" fillId="0" borderId="43" applyNumberFormat="0" applyFill="0" applyAlignment="0" applyProtection="0"/>
    <xf numFmtId="0" fontId="27" fillId="0" borderId="7" applyNumberFormat="0" applyFill="0" applyAlignment="0" applyProtection="0"/>
    <xf numFmtId="0" fontId="5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9" fontId="39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6" fillId="0" borderId="44" applyNumberFormat="0" applyFill="0" applyAlignment="0" applyProtection="0"/>
    <xf numFmtId="0" fontId="29" fillId="0" borderId="8" applyNumberFormat="0" applyFill="0" applyAlignment="0" applyProtection="0"/>
    <xf numFmtId="0" fontId="57" fillId="42" borderId="45" applyNumberFormat="0" applyAlignment="0" applyProtection="0"/>
    <xf numFmtId="0" fontId="30" fillId="16" borderId="9" applyNumberFormat="0" applyAlignment="0" applyProtection="0"/>
    <xf numFmtId="0" fontId="40" fillId="49" borderId="0" applyNumberFormat="0" applyBorder="0" applyAlignment="0" applyProtection="0"/>
    <xf numFmtId="0" fontId="16" fillId="20" borderId="0" applyNumberFormat="0" applyBorder="0" applyAlignment="0" applyProtection="0"/>
    <xf numFmtId="0" fontId="40" fillId="50" borderId="0" applyNumberFormat="0" applyBorder="0" applyAlignment="0" applyProtection="0"/>
    <xf numFmtId="0" fontId="16" fillId="21" borderId="0" applyNumberFormat="0" applyBorder="0" applyAlignment="0" applyProtection="0"/>
    <xf numFmtId="0" fontId="40" fillId="51" borderId="0" applyNumberFormat="0" applyBorder="0" applyAlignment="0" applyProtection="0"/>
    <xf numFmtId="0" fontId="16" fillId="22" borderId="0" applyNumberFormat="0" applyBorder="0" applyAlignment="0" applyProtection="0"/>
    <xf numFmtId="0" fontId="40" fillId="52" borderId="0" applyNumberFormat="0" applyBorder="0" applyAlignment="0" applyProtection="0"/>
    <xf numFmtId="0" fontId="16" fillId="13" borderId="0" applyNumberFormat="0" applyBorder="0" applyAlignment="0" applyProtection="0"/>
    <xf numFmtId="0" fontId="40" fillId="53" borderId="0" applyNumberFormat="0" applyBorder="0" applyAlignment="0" applyProtection="0"/>
    <xf numFmtId="0" fontId="16" fillId="14" borderId="0" applyNumberFormat="0" applyBorder="0" applyAlignment="0" applyProtection="0"/>
    <xf numFmtId="0" fontId="40" fillId="54" borderId="0" applyNumberFormat="0" applyBorder="0" applyAlignment="0" applyProtection="0"/>
    <xf numFmtId="0" fontId="16" fillId="23" borderId="0" applyNumberFormat="0" applyBorder="0" applyAlignment="0" applyProtection="0"/>
    <xf numFmtId="0" fontId="58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10">
    <xf numFmtId="0" fontId="0" fillId="0" borderId="0" xfId="0"/>
    <xf numFmtId="0" fontId="0" fillId="0" borderId="10" xfId="0" applyBorder="1"/>
    <xf numFmtId="3" fontId="0" fillId="0" borderId="0" xfId="0" applyNumberFormat="1"/>
    <xf numFmtId="0" fontId="59" fillId="0" borderId="0" xfId="0" applyFont="1"/>
    <xf numFmtId="0" fontId="2" fillId="0" borderId="0" xfId="0" applyFont="1"/>
    <xf numFmtId="0" fontId="60" fillId="0" borderId="0" xfId="0" applyFont="1"/>
    <xf numFmtId="0" fontId="61" fillId="0" borderId="0" xfId="0" applyFont="1"/>
    <xf numFmtId="0" fontId="1" fillId="0" borderId="0" xfId="0" applyFont="1"/>
    <xf numFmtId="166" fontId="1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165" fontId="0" fillId="0" borderId="0" xfId="0" applyNumberFormat="1"/>
    <xf numFmtId="0" fontId="62" fillId="55" borderId="11" xfId="0" applyFont="1" applyFill="1" applyBorder="1"/>
    <xf numFmtId="0" fontId="62" fillId="55" borderId="0" xfId="0" applyFont="1" applyFill="1"/>
    <xf numFmtId="0" fontId="62" fillId="55" borderId="10" xfId="0" applyFont="1" applyFill="1" applyBorder="1"/>
    <xf numFmtId="0" fontId="62" fillId="55" borderId="0" xfId="84" applyFont="1" applyFill="1"/>
    <xf numFmtId="0" fontId="62" fillId="55" borderId="0" xfId="84" applyFont="1" applyFill="1" applyAlignment="1">
      <alignment horizontal="center"/>
    </xf>
    <xf numFmtId="3" fontId="62" fillId="0" borderId="0" xfId="84" applyNumberFormat="1" applyFont="1"/>
    <xf numFmtId="165" fontId="62" fillId="0" borderId="0" xfId="84" applyNumberFormat="1" applyFont="1"/>
    <xf numFmtId="0" fontId="63" fillId="55" borderId="0" xfId="84" applyFont="1" applyFill="1"/>
    <xf numFmtId="3" fontId="62" fillId="0" borderId="0" xfId="104" applyNumberFormat="1" applyFont="1"/>
    <xf numFmtId="165" fontId="62" fillId="0" borderId="0" xfId="104" applyNumberFormat="1" applyFont="1"/>
    <xf numFmtId="0" fontId="64" fillId="0" borderId="0" xfId="0" applyFont="1"/>
    <xf numFmtId="3" fontId="64" fillId="0" borderId="0" xfId="0" applyNumberFormat="1" applyFont="1"/>
    <xf numFmtId="1" fontId="65" fillId="55" borderId="10" xfId="0" applyNumberFormat="1" applyFont="1" applyFill="1" applyBorder="1" applyAlignment="1">
      <alignment horizontal="center"/>
    </xf>
    <xf numFmtId="165" fontId="8" fillId="55" borderId="11" xfId="0" applyNumberFormat="1" applyFont="1" applyFill="1" applyBorder="1"/>
    <xf numFmtId="165" fontId="9" fillId="55" borderId="0" xfId="0" applyNumberFormat="1" applyFont="1" applyFill="1" applyAlignment="1">
      <alignment horizontal="left"/>
    </xf>
    <xf numFmtId="165" fontId="9" fillId="55" borderId="12" xfId="0" applyNumberFormat="1" applyFont="1" applyFill="1" applyBorder="1" applyAlignment="1">
      <alignment horizontal="left"/>
    </xf>
    <xf numFmtId="165" fontId="9" fillId="55" borderId="13" xfId="0" applyNumberFormat="1" applyFont="1" applyFill="1" applyBorder="1" applyAlignment="1">
      <alignment horizontal="left"/>
    </xf>
    <xf numFmtId="165" fontId="10" fillId="55" borderId="0" xfId="0" applyNumberFormat="1" applyFont="1" applyFill="1" applyAlignment="1">
      <alignment horizontal="left"/>
    </xf>
    <xf numFmtId="165" fontId="10" fillId="55" borderId="10" xfId="0" applyNumberFormat="1" applyFont="1" applyFill="1" applyBorder="1" applyAlignment="1">
      <alignment horizontal="left"/>
    </xf>
    <xf numFmtId="1" fontId="0" fillId="0" borderId="0" xfId="0" applyNumberFormat="1"/>
    <xf numFmtId="3" fontId="0" fillId="0" borderId="12" xfId="0" applyNumberFormat="1" applyBorder="1"/>
    <xf numFmtId="1" fontId="0" fillId="0" borderId="12" xfId="0" applyNumberFormat="1" applyBorder="1"/>
    <xf numFmtId="1" fontId="0" fillId="55" borderId="11" xfId="0" applyNumberFormat="1" applyFill="1" applyBorder="1" applyAlignment="1">
      <alignment horizontal="center"/>
    </xf>
    <xf numFmtId="1" fontId="0" fillId="0" borderId="14" xfId="0" applyNumberFormat="1" applyBorder="1"/>
    <xf numFmtId="1" fontId="0" fillId="0" borderId="10" xfId="0" applyNumberFormat="1" applyBorder="1"/>
    <xf numFmtId="0" fontId="63" fillId="55" borderId="11" xfId="0" applyFont="1" applyFill="1" applyBorder="1"/>
    <xf numFmtId="0" fontId="62" fillId="55" borderId="14" xfId="0" applyFont="1" applyFill="1" applyBorder="1"/>
    <xf numFmtId="0" fontId="62" fillId="55" borderId="12" xfId="0" applyFont="1" applyFill="1" applyBorder="1"/>
    <xf numFmtId="0" fontId="66" fillId="55" borderId="0" xfId="0" applyFont="1" applyFill="1"/>
    <xf numFmtId="0" fontId="66" fillId="55" borderId="10" xfId="0" applyFont="1" applyFill="1" applyBorder="1"/>
    <xf numFmtId="0" fontId="67" fillId="0" borderId="0" xfId="0" applyFont="1"/>
    <xf numFmtId="1" fontId="0" fillId="55" borderId="15" xfId="0" applyNumberFormat="1" applyFill="1" applyBorder="1" applyAlignment="1">
      <alignment horizontal="center"/>
    </xf>
    <xf numFmtId="0" fontId="0" fillId="55" borderId="10" xfId="0" applyFill="1" applyBorder="1"/>
    <xf numFmtId="0" fontId="0" fillId="55" borderId="10" xfId="0" applyFill="1" applyBorder="1" applyAlignment="1">
      <alignment horizontal="center"/>
    </xf>
    <xf numFmtId="3" fontId="62" fillId="55" borderId="0" xfId="0" applyNumberFormat="1" applyFont="1" applyFill="1"/>
    <xf numFmtId="3" fontId="62" fillId="55" borderId="0" xfId="0" applyNumberFormat="1" applyFont="1" applyFill="1" applyAlignment="1">
      <alignment horizontal="left"/>
    </xf>
    <xf numFmtId="3" fontId="62" fillId="55" borderId="14" xfId="0" applyNumberFormat="1" applyFont="1" applyFill="1" applyBorder="1" applyAlignment="1">
      <alignment horizontal="left"/>
    </xf>
    <xf numFmtId="3" fontId="0" fillId="0" borderId="14" xfId="0" applyNumberFormat="1" applyBorder="1"/>
    <xf numFmtId="3" fontId="62" fillId="55" borderId="12" xfId="0" applyNumberFormat="1" applyFont="1" applyFill="1" applyBorder="1"/>
    <xf numFmtId="3" fontId="66" fillId="55" borderId="0" xfId="0" applyNumberFormat="1" applyFont="1" applyFill="1"/>
    <xf numFmtId="3" fontId="66" fillId="55" borderId="14" xfId="0" applyNumberFormat="1" applyFont="1" applyFill="1" applyBorder="1" applyAlignment="1">
      <alignment horizontal="left"/>
    </xf>
    <xf numFmtId="0" fontId="0" fillId="0" borderId="14" xfId="0" applyBorder="1"/>
    <xf numFmtId="3" fontId="63" fillId="55" borderId="15" xfId="0" applyNumberFormat="1" applyFont="1" applyFill="1" applyBorder="1" applyAlignment="1">
      <alignment horizontal="left"/>
    </xf>
    <xf numFmtId="3" fontId="63" fillId="55" borderId="10" xfId="0" applyNumberFormat="1" applyFont="1" applyFill="1" applyBorder="1" applyAlignment="1">
      <alignment horizontal="right"/>
    </xf>
    <xf numFmtId="1" fontId="0" fillId="55" borderId="10" xfId="0" applyNumberFormat="1" applyFill="1" applyBorder="1" applyAlignment="1">
      <alignment horizontal="center"/>
    </xf>
    <xf numFmtId="49" fontId="62" fillId="55" borderId="0" xfId="0" applyNumberFormat="1" applyFont="1" applyFill="1" applyAlignment="1">
      <alignment horizontal="left"/>
    </xf>
    <xf numFmtId="49" fontId="62" fillId="55" borderId="14" xfId="0" applyNumberFormat="1" applyFont="1" applyFill="1" applyBorder="1" applyAlignment="1">
      <alignment horizontal="left"/>
    </xf>
    <xf numFmtId="0" fontId="66" fillId="55" borderId="12" xfId="0" applyFont="1" applyFill="1" applyBorder="1"/>
    <xf numFmtId="49" fontId="66" fillId="55" borderId="0" xfId="0" applyNumberFormat="1" applyFont="1" applyFill="1" applyAlignment="1">
      <alignment horizontal="left"/>
    </xf>
    <xf numFmtId="3" fontId="0" fillId="55" borderId="15" xfId="0" applyNumberFormat="1" applyFill="1" applyBorder="1" applyAlignment="1">
      <alignment horizontal="center"/>
    </xf>
    <xf numFmtId="3" fontId="0" fillId="0" borderId="16" xfId="0" applyNumberFormat="1" applyBorder="1"/>
    <xf numFmtId="3" fontId="63" fillId="55" borderId="0" xfId="0" applyNumberFormat="1" applyFont="1" applyFill="1"/>
    <xf numFmtId="3" fontId="62" fillId="55" borderId="16" xfId="0" applyNumberFormat="1" applyFont="1" applyFill="1" applyBorder="1"/>
    <xf numFmtId="3" fontId="63" fillId="55" borderId="10" xfId="0" applyNumberFormat="1" applyFont="1" applyFill="1" applyBorder="1"/>
    <xf numFmtId="3" fontId="0" fillId="0" borderId="13" xfId="0" applyNumberFormat="1" applyBorder="1"/>
    <xf numFmtId="49" fontId="62" fillId="55" borderId="13" xfId="0" applyNumberFormat="1" applyFont="1" applyFill="1" applyBorder="1"/>
    <xf numFmtId="49" fontId="62" fillId="55" borderId="14" xfId="0" applyNumberFormat="1" applyFont="1" applyFill="1" applyBorder="1"/>
    <xf numFmtId="49" fontId="62" fillId="55" borderId="0" xfId="0" applyNumberFormat="1" applyFont="1" applyFill="1"/>
    <xf numFmtId="49" fontId="63" fillId="55" borderId="10" xfId="0" applyNumberFormat="1" applyFont="1" applyFill="1" applyBorder="1" applyAlignment="1">
      <alignment horizontal="left"/>
    </xf>
    <xf numFmtId="49" fontId="66" fillId="55" borderId="14" xfId="0" applyNumberFormat="1" applyFont="1" applyFill="1" applyBorder="1"/>
    <xf numFmtId="3" fontId="66" fillId="55" borderId="10" xfId="0" applyNumberFormat="1" applyFont="1" applyFill="1" applyBorder="1"/>
    <xf numFmtId="3" fontId="63" fillId="55" borderId="15" xfId="0" applyNumberFormat="1" applyFont="1" applyFill="1" applyBorder="1"/>
    <xf numFmtId="3" fontId="62" fillId="55" borderId="10" xfId="0" applyNumberFormat="1" applyFont="1" applyFill="1" applyBorder="1" applyAlignment="1">
      <alignment horizontal="left"/>
    </xf>
    <xf numFmtId="3" fontId="62" fillId="55" borderId="14" xfId="0" applyNumberFormat="1" applyFont="1" applyFill="1" applyBorder="1"/>
    <xf numFmtId="0" fontId="59" fillId="0" borderId="10" xfId="0" applyFont="1" applyBorder="1"/>
    <xf numFmtId="0" fontId="0" fillId="55" borderId="0" xfId="0" applyFill="1"/>
    <xf numFmtId="0" fontId="63" fillId="55" borderId="0" xfId="0" applyFont="1" applyFill="1"/>
    <xf numFmtId="0" fontId="68" fillId="0" borderId="10" xfId="0" applyFont="1" applyBorder="1"/>
    <xf numFmtId="0" fontId="0" fillId="55" borderId="11" xfId="0" applyFill="1" applyBorder="1"/>
    <xf numFmtId="166" fontId="0" fillId="0" borderId="0" xfId="0" applyNumberFormat="1"/>
    <xf numFmtId="0" fontId="0" fillId="0" borderId="12" xfId="0" applyBorder="1"/>
    <xf numFmtId="166" fontId="0" fillId="0" borderId="12" xfId="0" applyNumberFormat="1" applyBorder="1"/>
    <xf numFmtId="3" fontId="0" fillId="55" borderId="11" xfId="0" applyNumberFormat="1" applyFill="1" applyBorder="1" applyAlignment="1">
      <alignment horizontal="center"/>
    </xf>
    <xf numFmtId="3" fontId="62" fillId="55" borderId="11" xfId="0" applyNumberFormat="1" applyFont="1" applyFill="1" applyBorder="1"/>
    <xf numFmtId="0" fontId="5" fillId="0" borderId="0" xfId="0" applyFont="1"/>
    <xf numFmtId="0" fontId="62" fillId="0" borderId="0" xfId="0" applyFont="1"/>
    <xf numFmtId="0" fontId="68" fillId="0" borderId="0" xfId="0" applyFont="1"/>
    <xf numFmtId="166" fontId="68" fillId="0" borderId="0" xfId="0" applyNumberFormat="1" applyFont="1" applyAlignment="1">
      <alignment horizontal="right"/>
    </xf>
    <xf numFmtId="3" fontId="62" fillId="0" borderId="0" xfId="0" applyNumberFormat="1" applyFont="1" applyAlignment="1">
      <alignment horizontal="right"/>
    </xf>
    <xf numFmtId="3" fontId="62" fillId="0" borderId="0" xfId="0" applyNumberFormat="1" applyFont="1"/>
    <xf numFmtId="166" fontId="59" fillId="0" borderId="0" xfId="0" applyNumberFormat="1" applyFont="1"/>
    <xf numFmtId="49" fontId="66" fillId="55" borderId="0" xfId="0" applyNumberFormat="1" applyFont="1" applyFill="1"/>
    <xf numFmtId="49" fontId="66" fillId="55" borderId="10" xfId="0" applyNumberFormat="1" applyFont="1" applyFill="1" applyBorder="1"/>
    <xf numFmtId="0" fontId="63" fillId="55" borderId="11" xfId="0" applyFont="1" applyFill="1" applyBorder="1" applyAlignment="1">
      <alignment horizontal="right" vertical="top" wrapText="1"/>
    </xf>
    <xf numFmtId="0" fontId="62" fillId="55" borderId="0" xfId="0" applyFont="1" applyFill="1" applyAlignment="1">
      <alignment horizontal="left" vertical="top" wrapText="1"/>
    </xf>
    <xf numFmtId="0" fontId="62" fillId="55" borderId="0" xfId="0" applyFont="1" applyFill="1" applyAlignment="1">
      <alignment horizontal="right" vertical="top" wrapText="1"/>
    </xf>
    <xf numFmtId="3" fontId="0" fillId="0" borderId="0" xfId="0" applyNumberFormat="1" applyAlignment="1">
      <alignment horizontal="right"/>
    </xf>
    <xf numFmtId="0" fontId="66" fillId="55" borderId="0" xfId="0" applyFont="1" applyFill="1" applyAlignment="1">
      <alignment horizontal="left" vertical="top" wrapText="1"/>
    </xf>
    <xf numFmtId="3" fontId="0" fillId="0" borderId="10" xfId="0" applyNumberFormat="1" applyBorder="1"/>
    <xf numFmtId="3" fontId="63" fillId="55" borderId="11" xfId="0" applyNumberFormat="1" applyFont="1" applyFill="1" applyBorder="1"/>
    <xf numFmtId="165" fontId="63" fillId="55" borderId="11" xfId="0" applyNumberFormat="1" applyFont="1" applyFill="1" applyBorder="1" applyAlignment="1">
      <alignment horizontal="right"/>
    </xf>
    <xf numFmtId="165" fontId="62" fillId="55" borderId="0" xfId="0" applyNumberFormat="1" applyFont="1" applyFill="1"/>
    <xf numFmtId="165" fontId="62" fillId="55" borderId="12" xfId="0" applyNumberFormat="1" applyFont="1" applyFill="1" applyBorder="1"/>
    <xf numFmtId="165" fontId="62" fillId="55" borderId="10" xfId="0" applyNumberFormat="1" applyFont="1" applyFill="1" applyBorder="1"/>
    <xf numFmtId="165" fontId="66" fillId="55" borderId="0" xfId="0" applyNumberFormat="1" applyFont="1" applyFill="1"/>
    <xf numFmtId="166" fontId="0" fillId="0" borderId="10" xfId="0" applyNumberFormat="1" applyBorder="1"/>
    <xf numFmtId="49" fontId="62" fillId="55" borderId="12" xfId="0" applyNumberFormat="1" applyFont="1" applyFill="1" applyBorder="1"/>
    <xf numFmtId="0" fontId="68" fillId="0" borderId="0" xfId="84" applyFont="1"/>
    <xf numFmtId="49" fontId="59" fillId="0" borderId="0" xfId="0" applyNumberFormat="1" applyFont="1"/>
    <xf numFmtId="0" fontId="0" fillId="55" borderId="0" xfId="0" applyFill="1" applyAlignment="1">
      <alignment horizontal="center"/>
    </xf>
    <xf numFmtId="16" fontId="0" fillId="55" borderId="0" xfId="0" applyNumberFormat="1" applyFill="1" applyAlignment="1">
      <alignment horizontal="center"/>
    </xf>
    <xf numFmtId="17" fontId="0" fillId="55" borderId="0" xfId="0" applyNumberFormat="1" applyFill="1" applyAlignment="1">
      <alignment horizontal="center"/>
    </xf>
    <xf numFmtId="0" fontId="0" fillId="55" borderId="1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 vertical="top" wrapText="1"/>
    </xf>
    <xf numFmtId="0" fontId="0" fillId="55" borderId="0" xfId="0" applyFill="1" applyAlignment="1">
      <alignment horizontal="left"/>
    </xf>
    <xf numFmtId="49" fontId="0" fillId="55" borderId="0" xfId="0" applyNumberFormat="1" applyFill="1"/>
    <xf numFmtId="165" fontId="0" fillId="0" borderId="0" xfId="0" applyNumberFormat="1" applyAlignment="1">
      <alignment horizontal="right"/>
    </xf>
    <xf numFmtId="3" fontId="0" fillId="0" borderId="12" xfId="0" applyNumberFormat="1" applyBorder="1" applyAlignment="1">
      <alignment horizontal="right"/>
    </xf>
    <xf numFmtId="1" fontId="0" fillId="0" borderId="0" xfId="0" applyNumberFormat="1" applyAlignment="1">
      <alignment horizontal="right"/>
    </xf>
    <xf numFmtId="165" fontId="0" fillId="0" borderId="14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3" fontId="64" fillId="0" borderId="0" xfId="0" applyNumberFormat="1" applyFont="1" applyAlignment="1">
      <alignment horizontal="right"/>
    </xf>
    <xf numFmtId="0" fontId="0" fillId="56" borderId="17" xfId="0" applyFill="1" applyBorder="1" applyAlignment="1">
      <alignment horizontal="center"/>
    </xf>
    <xf numFmtId="0" fontId="0" fillId="56" borderId="18" xfId="0" applyFill="1" applyBorder="1"/>
    <xf numFmtId="0" fontId="0" fillId="57" borderId="19" xfId="0" applyFill="1" applyBorder="1"/>
    <xf numFmtId="0" fontId="0" fillId="57" borderId="13" xfId="0" applyFill="1" applyBorder="1"/>
    <xf numFmtId="0" fontId="0" fillId="57" borderId="20" xfId="0" applyFill="1" applyBorder="1"/>
    <xf numFmtId="0" fontId="69" fillId="57" borderId="21" xfId="0" applyFont="1" applyFill="1" applyBorder="1"/>
    <xf numFmtId="0" fontId="0" fillId="57" borderId="12" xfId="0" applyFill="1" applyBorder="1"/>
    <xf numFmtId="0" fontId="0" fillId="57" borderId="13" xfId="0" applyFill="1" applyBorder="1" applyProtection="1">
      <protection locked="0"/>
    </xf>
    <xf numFmtId="0" fontId="70" fillId="57" borderId="22" xfId="0" applyFont="1" applyFill="1" applyBorder="1"/>
    <xf numFmtId="49" fontId="62" fillId="55" borderId="10" xfId="0" applyNumberFormat="1" applyFont="1" applyFill="1" applyBorder="1" applyAlignment="1">
      <alignment horizontal="right"/>
    </xf>
    <xf numFmtId="49" fontId="62" fillId="55" borderId="13" xfId="0" applyNumberFormat="1" applyFont="1" applyFill="1" applyBorder="1" applyAlignment="1">
      <alignment horizontal="left"/>
    </xf>
    <xf numFmtId="49" fontId="62" fillId="55" borderId="12" xfId="0" applyNumberFormat="1" applyFont="1" applyFill="1" applyBorder="1" applyAlignment="1">
      <alignment horizontal="left"/>
    </xf>
    <xf numFmtId="1" fontId="0" fillId="55" borderId="15" xfId="0" applyNumberFormat="1" applyFill="1" applyBorder="1" applyAlignment="1">
      <alignment horizontal="right"/>
    </xf>
    <xf numFmtId="3" fontId="0" fillId="55" borderId="10" xfId="0" applyNumberFormat="1" applyFill="1" applyBorder="1" applyAlignment="1">
      <alignment horizontal="right"/>
    </xf>
    <xf numFmtId="0" fontId="0" fillId="55" borderId="10" xfId="0" applyFill="1" applyBorder="1" applyAlignment="1">
      <alignment horizontal="right"/>
    </xf>
    <xf numFmtId="0" fontId="62" fillId="55" borderId="0" xfId="0" applyFont="1" applyFill="1" applyAlignment="1">
      <alignment horizontal="left"/>
    </xf>
    <xf numFmtId="0" fontId="62" fillId="55" borderId="12" xfId="0" applyFont="1" applyFill="1" applyBorder="1" applyAlignment="1">
      <alignment horizontal="left"/>
    </xf>
    <xf numFmtId="0" fontId="62" fillId="55" borderId="10" xfId="0" applyFont="1" applyFill="1" applyBorder="1" applyAlignment="1">
      <alignment horizontal="left"/>
    </xf>
    <xf numFmtId="49" fontId="56" fillId="55" borderId="0" xfId="0" applyNumberFormat="1" applyFont="1" applyFill="1"/>
    <xf numFmtId="3" fontId="0" fillId="0" borderId="10" xfId="0" applyNumberFormat="1" applyBorder="1" applyAlignment="1">
      <alignment horizontal="right"/>
    </xf>
    <xf numFmtId="0" fontId="62" fillId="55" borderId="12" xfId="0" applyFont="1" applyFill="1" applyBorder="1" applyAlignment="1">
      <alignment horizontal="right" vertical="top" wrapText="1"/>
    </xf>
    <xf numFmtId="0" fontId="62" fillId="55" borderId="14" xfId="0" applyFont="1" applyFill="1" applyBorder="1" applyAlignment="1">
      <alignment horizontal="left" vertical="top" wrapText="1"/>
    </xf>
    <xf numFmtId="0" fontId="63" fillId="55" borderId="11" xfId="0" applyFont="1" applyFill="1" applyBorder="1" applyAlignment="1">
      <alignment horizontal="left" vertical="top" wrapText="1"/>
    </xf>
    <xf numFmtId="3" fontId="63" fillId="55" borderId="11" xfId="0" applyNumberFormat="1" applyFont="1" applyFill="1" applyBorder="1" applyAlignment="1">
      <alignment horizontal="left"/>
    </xf>
    <xf numFmtId="0" fontId="63" fillId="55" borderId="10" xfId="0" applyFont="1" applyFill="1" applyBorder="1" applyAlignment="1">
      <alignment horizontal="left" vertical="top" wrapText="1"/>
    </xf>
    <xf numFmtId="0" fontId="2" fillId="0" borderId="10" xfId="0" applyFont="1" applyBorder="1"/>
    <xf numFmtId="0" fontId="61" fillId="0" borderId="10" xfId="0" applyFont="1" applyBorder="1"/>
    <xf numFmtId="0" fontId="60" fillId="0" borderId="10" xfId="0" applyFont="1" applyBorder="1"/>
    <xf numFmtId="166" fontId="60" fillId="0" borderId="10" xfId="0" applyNumberFormat="1" applyFont="1" applyBorder="1"/>
    <xf numFmtId="0" fontId="62" fillId="55" borderId="11" xfId="0" applyFont="1" applyFill="1" applyBorder="1" applyAlignment="1">
      <alignment horizontal="left"/>
    </xf>
    <xf numFmtId="0" fontId="1" fillId="0" borderId="10" xfId="0" applyFont="1" applyBorder="1"/>
    <xf numFmtId="3" fontId="63" fillId="55" borderId="10" xfId="0" applyNumberFormat="1" applyFont="1" applyFill="1" applyBorder="1" applyAlignment="1">
      <alignment horizontal="left"/>
    </xf>
    <xf numFmtId="0" fontId="71" fillId="0" borderId="10" xfId="0" applyFont="1" applyBorder="1" applyAlignment="1">
      <alignment horizontal="right"/>
    </xf>
    <xf numFmtId="3" fontId="71" fillId="0" borderId="10" xfId="0" applyNumberFormat="1" applyFont="1" applyBorder="1" applyAlignment="1">
      <alignment horizontal="right"/>
    </xf>
    <xf numFmtId="166" fontId="71" fillId="0" borderId="10" xfId="0" applyNumberFormat="1" applyFont="1" applyBorder="1" applyAlignment="1">
      <alignment horizontal="right"/>
    </xf>
    <xf numFmtId="3" fontId="0" fillId="0" borderId="16" xfId="0" applyNumberFormat="1" applyBorder="1" applyAlignment="1">
      <alignment horizontal="right"/>
    </xf>
    <xf numFmtId="3" fontId="66" fillId="55" borderId="16" xfId="0" applyNumberFormat="1" applyFont="1" applyFill="1" applyBorder="1" applyAlignment="1">
      <alignment horizontal="left"/>
    </xf>
    <xf numFmtId="0" fontId="62" fillId="55" borderId="10" xfId="84" applyFont="1" applyFill="1" applyBorder="1"/>
    <xf numFmtId="0" fontId="62" fillId="55" borderId="10" xfId="84" applyFont="1" applyFill="1" applyBorder="1" applyAlignment="1">
      <alignment horizontal="center"/>
    </xf>
    <xf numFmtId="3" fontId="62" fillId="0" borderId="10" xfId="104" applyNumberFormat="1" applyFont="1" applyBorder="1"/>
    <xf numFmtId="165" fontId="62" fillId="0" borderId="10" xfId="104" applyNumberFormat="1" applyFont="1" applyBorder="1"/>
    <xf numFmtId="0" fontId="0" fillId="55" borderId="12" xfId="0" applyFill="1" applyBorder="1" applyAlignment="1">
      <alignment horizontal="left"/>
    </xf>
    <xf numFmtId="0" fontId="7" fillId="0" borderId="10" xfId="0" applyFont="1" applyBorder="1"/>
    <xf numFmtId="49" fontId="0" fillId="55" borderId="10" xfId="0" applyNumberFormat="1" applyFill="1" applyBorder="1"/>
    <xf numFmtId="165" fontId="0" fillId="0" borderId="10" xfId="0" applyNumberFormat="1" applyBorder="1"/>
    <xf numFmtId="0" fontId="72" fillId="0" borderId="10" xfId="0" applyFont="1" applyBorder="1"/>
    <xf numFmtId="165" fontId="0" fillId="0" borderId="10" xfId="0" applyNumberFormat="1" applyBorder="1" applyAlignment="1">
      <alignment horizontal="right"/>
    </xf>
    <xf numFmtId="3" fontId="62" fillId="0" borderId="10" xfId="84" applyNumberFormat="1" applyFont="1" applyBorder="1"/>
    <xf numFmtId="165" fontId="62" fillId="0" borderId="10" xfId="84" applyNumberFormat="1" applyFont="1" applyBorder="1"/>
    <xf numFmtId="0" fontId="0" fillId="58" borderId="23" xfId="0" applyFill="1" applyBorder="1" applyAlignment="1">
      <alignment horizontal="center"/>
    </xf>
    <xf numFmtId="0" fontId="0" fillId="58" borderId="15" xfId="0" applyFill="1" applyBorder="1"/>
    <xf numFmtId="0" fontId="0" fillId="58" borderId="24" xfId="0" applyFill="1" applyBorder="1"/>
    <xf numFmtId="0" fontId="0" fillId="58" borderId="25" xfId="0" applyFill="1" applyBorder="1" applyAlignment="1">
      <alignment horizontal="center"/>
    </xf>
    <xf numFmtId="0" fontId="0" fillId="58" borderId="26" xfId="0" applyFill="1" applyBorder="1"/>
    <xf numFmtId="0" fontId="0" fillId="58" borderId="27" xfId="0" applyFill="1" applyBorder="1" applyAlignment="1">
      <alignment horizontal="center"/>
    </xf>
    <xf numFmtId="0" fontId="0" fillId="58" borderId="10" xfId="0" applyFill="1" applyBorder="1"/>
    <xf numFmtId="0" fontId="0" fillId="58" borderId="28" xfId="0" applyFill="1" applyBorder="1"/>
    <xf numFmtId="0" fontId="0" fillId="56" borderId="17" xfId="0" applyFill="1" applyBorder="1" applyAlignment="1">
      <alignment vertical="center"/>
    </xf>
    <xf numFmtId="0" fontId="0" fillId="56" borderId="14" xfId="0" applyFill="1" applyBorder="1" applyAlignment="1">
      <alignment vertical="center"/>
    </xf>
    <xf numFmtId="0" fontId="73" fillId="56" borderId="18" xfId="0" applyFont="1" applyFill="1" applyBorder="1" applyAlignment="1">
      <alignment horizontal="right" vertical="center"/>
    </xf>
    <xf numFmtId="0" fontId="74" fillId="56" borderId="14" xfId="0" applyFont="1" applyFill="1" applyBorder="1" applyAlignment="1">
      <alignment horizontal="right" vertical="center"/>
    </xf>
    <xf numFmtId="49" fontId="62" fillId="0" borderId="0" xfId="0" applyNumberFormat="1" applyFont="1" applyAlignment="1">
      <alignment horizontal="right"/>
    </xf>
    <xf numFmtId="3" fontId="62" fillId="0" borderId="0" xfId="0" applyNumberFormat="1" applyFont="1" applyAlignment="1">
      <alignment horizontal="left"/>
    </xf>
    <xf numFmtId="49" fontId="62" fillId="0" borderId="0" xfId="0" applyNumberFormat="1" applyFont="1" applyAlignment="1">
      <alignment horizontal="left"/>
    </xf>
    <xf numFmtId="49" fontId="62" fillId="0" borderId="0" xfId="0" applyNumberFormat="1" applyFont="1"/>
    <xf numFmtId="49" fontId="66" fillId="55" borderId="16" xfId="0" applyNumberFormat="1" applyFont="1" applyFill="1" applyBorder="1"/>
    <xf numFmtId="0" fontId="66" fillId="55" borderId="0" xfId="0" applyFont="1" applyFill="1" applyAlignment="1">
      <alignment horizontal="left"/>
    </xf>
    <xf numFmtId="0" fontId="66" fillId="55" borderId="12" xfId="0" applyFont="1" applyFill="1" applyBorder="1" applyAlignment="1">
      <alignment horizontal="left"/>
    </xf>
    <xf numFmtId="0" fontId="66" fillId="55" borderId="10" xfId="0" applyFont="1" applyFill="1" applyBorder="1" applyAlignment="1">
      <alignment horizontal="left"/>
    </xf>
    <xf numFmtId="0" fontId="66" fillId="55" borderId="16" xfId="0" applyFont="1" applyFill="1" applyBorder="1"/>
    <xf numFmtId="3" fontId="66" fillId="55" borderId="14" xfId="0" applyNumberFormat="1" applyFont="1" applyFill="1" applyBorder="1"/>
    <xf numFmtId="3" fontId="66" fillId="55" borderId="16" xfId="0" applyNumberFormat="1" applyFont="1" applyFill="1" applyBorder="1"/>
    <xf numFmtId="0" fontId="62" fillId="55" borderId="12" xfId="0" applyFont="1" applyFill="1" applyBorder="1" applyAlignment="1">
      <alignment horizontal="left" vertical="top" wrapText="1"/>
    </xf>
    <xf numFmtId="0" fontId="66" fillId="55" borderId="12" xfId="0" applyFont="1" applyFill="1" applyBorder="1" applyAlignment="1">
      <alignment horizontal="left" vertical="top" wrapText="1"/>
    </xf>
    <xf numFmtId="165" fontId="62" fillId="55" borderId="0" xfId="0" applyNumberFormat="1" applyFont="1" applyFill="1" applyAlignment="1">
      <alignment horizontal="left"/>
    </xf>
    <xf numFmtId="165" fontId="62" fillId="55" borderId="12" xfId="0" applyNumberFormat="1" applyFont="1" applyFill="1" applyBorder="1" applyAlignment="1">
      <alignment horizontal="left"/>
    </xf>
    <xf numFmtId="165" fontId="62" fillId="55" borderId="14" xfId="0" applyNumberFormat="1" applyFont="1" applyFill="1" applyBorder="1" applyAlignment="1">
      <alignment horizontal="left"/>
    </xf>
    <xf numFmtId="165" fontId="66" fillId="55" borderId="0" xfId="0" applyNumberFormat="1" applyFont="1" applyFill="1" applyAlignment="1">
      <alignment horizontal="left"/>
    </xf>
    <xf numFmtId="165" fontId="66" fillId="55" borderId="10" xfId="0" applyNumberFormat="1" applyFont="1" applyFill="1" applyBorder="1" applyAlignment="1">
      <alignment horizontal="left"/>
    </xf>
    <xf numFmtId="0" fontId="66" fillId="55" borderId="13" xfId="0" applyFont="1" applyFill="1" applyBorder="1"/>
    <xf numFmtId="49" fontId="66" fillId="55" borderId="13" xfId="0" applyNumberFormat="1" applyFont="1" applyFill="1" applyBorder="1" applyAlignment="1">
      <alignment horizontal="left"/>
    </xf>
    <xf numFmtId="49" fontId="66" fillId="55" borderId="10" xfId="0" applyNumberFormat="1" applyFont="1" applyFill="1" applyBorder="1" applyAlignment="1">
      <alignment horizontal="left"/>
    </xf>
    <xf numFmtId="49" fontId="66" fillId="55" borderId="14" xfId="0" applyNumberFormat="1" applyFont="1" applyFill="1" applyBorder="1" applyAlignment="1">
      <alignment horizontal="left"/>
    </xf>
    <xf numFmtId="49" fontId="66" fillId="55" borderId="16" xfId="0" applyNumberFormat="1" applyFont="1" applyFill="1" applyBorder="1" applyAlignment="1">
      <alignment horizontal="left"/>
    </xf>
    <xf numFmtId="3" fontId="66" fillId="55" borderId="10" xfId="0" applyNumberFormat="1" applyFont="1" applyFill="1" applyBorder="1" applyAlignment="1">
      <alignment horizontal="left"/>
    </xf>
    <xf numFmtId="167" fontId="39" fillId="0" borderId="0" xfId="69" applyNumberFormat="1" applyFont="1"/>
    <xf numFmtId="167" fontId="39" fillId="0" borderId="12" xfId="69" applyNumberFormat="1" applyFont="1" applyBorder="1"/>
    <xf numFmtId="167" fontId="39" fillId="0" borderId="10" xfId="69" applyNumberFormat="1" applyFont="1" applyBorder="1"/>
    <xf numFmtId="167" fontId="39" fillId="0" borderId="0" xfId="69" applyNumberFormat="1" applyFont="1" applyBorder="1"/>
    <xf numFmtId="167" fontId="39" fillId="0" borderId="13" xfId="69" applyNumberFormat="1" applyFont="1" applyBorder="1"/>
    <xf numFmtId="168" fontId="39" fillId="0" borderId="0" xfId="69" applyNumberFormat="1" applyFont="1"/>
    <xf numFmtId="167" fontId="62" fillId="55" borderId="0" xfId="69" applyNumberFormat="1" applyFont="1" applyFill="1"/>
    <xf numFmtId="167" fontId="62" fillId="55" borderId="0" xfId="69" applyNumberFormat="1" applyFont="1" applyFill="1" applyAlignment="1">
      <alignment horizontal="left"/>
    </xf>
    <xf numFmtId="167" fontId="39" fillId="0" borderId="0" xfId="69" applyNumberFormat="1" applyFont="1" applyAlignment="1">
      <alignment horizontal="right"/>
    </xf>
    <xf numFmtId="167" fontId="62" fillId="55" borderId="14" xfId="69" applyNumberFormat="1" applyFont="1" applyFill="1" applyBorder="1" applyAlignment="1">
      <alignment horizontal="left"/>
    </xf>
    <xf numFmtId="167" fontId="39" fillId="0" borderId="14" xfId="69" applyNumberFormat="1" applyFont="1" applyBorder="1" applyAlignment="1">
      <alignment horizontal="right"/>
    </xf>
    <xf numFmtId="167" fontId="62" fillId="55" borderId="12" xfId="69" applyNumberFormat="1" applyFont="1" applyFill="1" applyBorder="1" applyAlignment="1">
      <alignment horizontal="left"/>
    </xf>
    <xf numFmtId="167" fontId="9" fillId="55" borderId="0" xfId="69" applyNumberFormat="1" applyFont="1" applyFill="1" applyBorder="1" applyAlignment="1">
      <alignment horizontal="left"/>
    </xf>
    <xf numFmtId="167" fontId="62" fillId="55" borderId="0" xfId="69" applyNumberFormat="1" applyFont="1" applyFill="1" applyBorder="1"/>
    <xf numFmtId="167" fontId="66" fillId="55" borderId="0" xfId="69" applyNumberFormat="1" applyFont="1" applyFill="1"/>
    <xf numFmtId="167" fontId="66" fillId="55" borderId="14" xfId="69" applyNumberFormat="1" applyFont="1" applyFill="1" applyBorder="1" applyAlignment="1">
      <alignment horizontal="left"/>
    </xf>
    <xf numFmtId="167" fontId="66" fillId="55" borderId="10" xfId="69" applyNumberFormat="1" applyFont="1" applyFill="1" applyBorder="1"/>
    <xf numFmtId="167" fontId="66" fillId="55" borderId="16" xfId="69" applyNumberFormat="1" applyFont="1" applyFill="1" applyBorder="1" applyAlignment="1">
      <alignment horizontal="left"/>
    </xf>
    <xf numFmtId="167" fontId="39" fillId="0" borderId="16" xfId="69" applyNumberFormat="1" applyFont="1" applyBorder="1" applyAlignment="1">
      <alignment horizontal="right"/>
    </xf>
    <xf numFmtId="168" fontId="39" fillId="0" borderId="13" xfId="69" applyNumberFormat="1" applyFont="1" applyBorder="1"/>
    <xf numFmtId="168" fontId="39" fillId="0" borderId="0" xfId="69" applyNumberFormat="1" applyFont="1" applyBorder="1"/>
    <xf numFmtId="168" fontId="39" fillId="0" borderId="12" xfId="69" applyNumberFormat="1" applyFont="1" applyBorder="1"/>
    <xf numFmtId="167" fontId="39" fillId="55" borderId="12" xfId="69" applyNumberFormat="1" applyFont="1" applyFill="1" applyBorder="1"/>
    <xf numFmtId="167" fontId="56" fillId="55" borderId="12" xfId="69" applyNumberFormat="1" applyFont="1" applyFill="1" applyBorder="1"/>
    <xf numFmtId="167" fontId="39" fillId="55" borderId="0" xfId="69" applyNumberFormat="1" applyFont="1" applyFill="1"/>
    <xf numFmtId="167" fontId="63" fillId="55" borderId="0" xfId="69" applyNumberFormat="1" applyFont="1" applyFill="1"/>
    <xf numFmtId="167" fontId="39" fillId="55" borderId="16" xfId="69" applyNumberFormat="1" applyFont="1" applyFill="1" applyBorder="1"/>
    <xf numFmtId="167" fontId="39" fillId="0" borderId="16" xfId="69" applyNumberFormat="1" applyFont="1" applyBorder="1"/>
    <xf numFmtId="168" fontId="39" fillId="0" borderId="10" xfId="69" applyNumberFormat="1" applyFont="1" applyBorder="1"/>
    <xf numFmtId="167" fontId="62" fillId="55" borderId="10" xfId="69" applyNumberFormat="1" applyFont="1" applyFill="1" applyBorder="1"/>
    <xf numFmtId="167" fontId="62" fillId="55" borderId="16" xfId="69" applyNumberFormat="1" applyFont="1" applyFill="1" applyBorder="1"/>
    <xf numFmtId="168" fontId="60" fillId="0" borderId="0" xfId="69" applyNumberFormat="1" applyFont="1" applyBorder="1"/>
    <xf numFmtId="167" fontId="59" fillId="0" borderId="0" xfId="69" applyNumberFormat="1" applyFont="1"/>
    <xf numFmtId="167" fontId="62" fillId="55" borderId="0" xfId="69" applyNumberFormat="1" applyFont="1" applyFill="1" applyBorder="1" applyAlignment="1">
      <alignment horizontal="left"/>
    </xf>
    <xf numFmtId="167" fontId="39" fillId="0" borderId="14" xfId="69" applyNumberFormat="1" applyFont="1" applyBorder="1"/>
    <xf numFmtId="167" fontId="66" fillId="55" borderId="0" xfId="69" applyNumberFormat="1" applyFont="1" applyFill="1" applyBorder="1"/>
    <xf numFmtId="167" fontId="66" fillId="55" borderId="0" xfId="69" applyNumberFormat="1" applyFont="1" applyFill="1" applyBorder="1" applyAlignment="1">
      <alignment horizontal="left"/>
    </xf>
    <xf numFmtId="169" fontId="63" fillId="55" borderId="11" xfId="69" applyNumberFormat="1" applyFont="1" applyFill="1" applyBorder="1" applyAlignment="1">
      <alignment horizontal="right"/>
    </xf>
    <xf numFmtId="169" fontId="39" fillId="55" borderId="11" xfId="69" applyNumberFormat="1" applyFont="1" applyFill="1" applyBorder="1" applyAlignment="1">
      <alignment horizontal="right"/>
    </xf>
    <xf numFmtId="169" fontId="39" fillId="0" borderId="0" xfId="69" applyNumberFormat="1" applyFont="1" applyAlignment="1">
      <alignment horizontal="right"/>
    </xf>
    <xf numFmtId="167" fontId="39" fillId="0" borderId="0" xfId="69" quotePrefix="1" applyNumberFormat="1" applyFont="1" applyAlignment="1">
      <alignment horizontal="right"/>
    </xf>
    <xf numFmtId="3" fontId="0" fillId="0" borderId="0" xfId="0" quotePrefix="1" applyNumberFormat="1" applyAlignment="1">
      <alignment horizontal="right"/>
    </xf>
    <xf numFmtId="3" fontId="0" fillId="0" borderId="14" xfId="0" quotePrefix="1" applyNumberFormat="1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14" xfId="0" applyNumberFormat="1" applyBorder="1" applyAlignment="1">
      <alignment horizontal="right"/>
    </xf>
    <xf numFmtId="166" fontId="0" fillId="0" borderId="16" xfId="0" applyNumberFormat="1" applyBorder="1" applyAlignment="1">
      <alignment horizontal="right"/>
    </xf>
    <xf numFmtId="0" fontId="62" fillId="55" borderId="29" xfId="84" applyFont="1" applyFill="1" applyBorder="1" applyAlignment="1">
      <alignment horizontal="center"/>
    </xf>
    <xf numFmtId="0" fontId="62" fillId="55" borderId="19" xfId="84" applyFont="1" applyFill="1" applyBorder="1" applyAlignment="1">
      <alignment horizontal="center"/>
    </xf>
    <xf numFmtId="0" fontId="75" fillId="0" borderId="0" xfId="0" applyFont="1"/>
    <xf numFmtId="0" fontId="62" fillId="55" borderId="15" xfId="84" applyFont="1" applyFill="1" applyBorder="1"/>
    <xf numFmtId="0" fontId="62" fillId="55" borderId="15" xfId="84" applyFont="1" applyFill="1" applyBorder="1" applyAlignment="1">
      <alignment horizontal="center"/>
    </xf>
    <xf numFmtId="0" fontId="62" fillId="0" borderId="0" xfId="84" applyFont="1" applyAlignment="1">
      <alignment horizontal="center"/>
    </xf>
    <xf numFmtId="0" fontId="62" fillId="55" borderId="30" xfId="84" applyFont="1" applyFill="1" applyBorder="1" applyAlignment="1">
      <alignment horizontal="center"/>
    </xf>
    <xf numFmtId="0" fontId="62" fillId="55" borderId="16" xfId="0" applyFont="1" applyFill="1" applyBorder="1"/>
    <xf numFmtId="166" fontId="62" fillId="0" borderId="0" xfId="0" applyNumberFormat="1" applyFont="1" applyAlignment="1">
      <alignment horizontal="right"/>
    </xf>
    <xf numFmtId="166" fontId="62" fillId="0" borderId="14" xfId="0" applyNumberFormat="1" applyFont="1" applyBorder="1" applyAlignment="1">
      <alignment horizontal="right"/>
    </xf>
    <xf numFmtId="0" fontId="0" fillId="0" borderId="16" xfId="0" applyBorder="1"/>
    <xf numFmtId="166" fontId="0" fillId="0" borderId="14" xfId="0" applyNumberFormat="1" applyBorder="1"/>
    <xf numFmtId="166" fontId="0" fillId="0" borderId="16" xfId="0" applyNumberFormat="1" applyBorder="1"/>
    <xf numFmtId="166" fontId="62" fillId="0" borderId="16" xfId="0" applyNumberFormat="1" applyFont="1" applyBorder="1" applyAlignment="1">
      <alignment horizontal="right"/>
    </xf>
    <xf numFmtId="166" fontId="62" fillId="55" borderId="0" xfId="0" applyNumberFormat="1" applyFont="1" applyFill="1" applyAlignment="1">
      <alignment horizontal="left"/>
    </xf>
    <xf numFmtId="166" fontId="62" fillId="55" borderId="0" xfId="0" applyNumberFormat="1" applyFont="1" applyFill="1"/>
    <xf numFmtId="166" fontId="62" fillId="55" borderId="14" xfId="0" applyNumberFormat="1" applyFont="1" applyFill="1" applyBorder="1"/>
    <xf numFmtId="0" fontId="63" fillId="0" borderId="0" xfId="0" applyFont="1"/>
    <xf numFmtId="0" fontId="62" fillId="0" borderId="14" xfId="0" applyFont="1" applyBorder="1"/>
    <xf numFmtId="0" fontId="62" fillId="0" borderId="16" xfId="0" applyFont="1" applyBorder="1"/>
    <xf numFmtId="166" fontId="62" fillId="0" borderId="0" xfId="0" applyNumberFormat="1" applyFont="1" applyAlignment="1">
      <alignment horizontal="left"/>
    </xf>
    <xf numFmtId="166" fontId="62" fillId="0" borderId="0" xfId="0" applyNumberFormat="1" applyFont="1"/>
    <xf numFmtId="166" fontId="62" fillId="0" borderId="14" xfId="0" applyNumberFormat="1" applyFont="1" applyBorder="1"/>
    <xf numFmtId="0" fontId="62" fillId="55" borderId="10" xfId="0" applyFont="1" applyFill="1" applyBorder="1" applyAlignment="1">
      <alignment horizontal="center"/>
    </xf>
    <xf numFmtId="0" fontId="62" fillId="55" borderId="13" xfId="0" applyFont="1" applyFill="1" applyBorder="1"/>
    <xf numFmtId="0" fontId="0" fillId="0" borderId="29" xfId="0" applyBorder="1"/>
    <xf numFmtId="165" fontId="62" fillId="0" borderId="29" xfId="84" applyNumberFormat="1" applyFont="1" applyBorder="1"/>
    <xf numFmtId="0" fontId="0" fillId="0" borderId="31" xfId="0" applyBorder="1"/>
    <xf numFmtId="165" fontId="62" fillId="0" borderId="30" xfId="84" applyNumberFormat="1" applyFont="1" applyBorder="1"/>
    <xf numFmtId="0" fontId="0" fillId="0" borderId="15" xfId="0" applyBorder="1"/>
    <xf numFmtId="166" fontId="0" fillId="0" borderId="29" xfId="0" applyNumberFormat="1" applyBorder="1"/>
    <xf numFmtId="0" fontId="56" fillId="0" borderId="0" xfId="0" applyFont="1"/>
    <xf numFmtId="0" fontId="56" fillId="59" borderId="12" xfId="0" applyFont="1" applyFill="1" applyBorder="1"/>
    <xf numFmtId="168" fontId="39" fillId="0" borderId="16" xfId="69" applyNumberFormat="1" applyFont="1" applyBorder="1"/>
    <xf numFmtId="167" fontId="65" fillId="0" borderId="0" xfId="69" applyNumberFormat="1" applyFont="1"/>
    <xf numFmtId="167" fontId="65" fillId="0" borderId="12" xfId="69" applyNumberFormat="1" applyFont="1" applyBorder="1"/>
    <xf numFmtId="167" fontId="65" fillId="0" borderId="0" xfId="69" applyNumberFormat="1" applyFont="1" applyBorder="1"/>
    <xf numFmtId="167" fontId="65" fillId="0" borderId="13" xfId="69" applyNumberFormat="1" applyFont="1" applyBorder="1"/>
    <xf numFmtId="167" fontId="65" fillId="0" borderId="10" xfId="69" applyNumberFormat="1" applyFont="1" applyBorder="1"/>
    <xf numFmtId="166" fontId="0" fillId="0" borderId="30" xfId="0" applyNumberFormat="1" applyBorder="1"/>
    <xf numFmtId="3" fontId="62" fillId="0" borderId="0" xfId="0" quotePrefix="1" applyNumberFormat="1" applyFont="1" applyAlignment="1">
      <alignment horizontal="right"/>
    </xf>
    <xf numFmtId="3" fontId="62" fillId="0" borderId="14" xfId="0" applyNumberFormat="1" applyFont="1" applyBorder="1" applyAlignment="1">
      <alignment horizontal="right"/>
    </xf>
    <xf numFmtId="3" fontId="62" fillId="0" borderId="14" xfId="0" applyNumberFormat="1" applyFont="1" applyBorder="1"/>
    <xf numFmtId="3" fontId="66" fillId="0" borderId="0" xfId="0" applyNumberFormat="1" applyFont="1"/>
    <xf numFmtId="3" fontId="66" fillId="0" borderId="0" xfId="0" applyNumberFormat="1" applyFont="1" applyAlignment="1">
      <alignment horizontal="right"/>
    </xf>
    <xf numFmtId="3" fontId="62" fillId="0" borderId="0" xfId="0" quotePrefix="1" applyNumberFormat="1" applyFont="1"/>
    <xf numFmtId="3" fontId="62" fillId="0" borderId="14" xfId="0" quotePrefix="1" applyNumberFormat="1" applyFont="1" applyBorder="1" applyAlignment="1">
      <alignment horizontal="right"/>
    </xf>
    <xf numFmtId="1" fontId="62" fillId="55" borderId="10" xfId="0" applyNumberFormat="1" applyFont="1" applyFill="1" applyBorder="1" applyAlignment="1">
      <alignment horizontal="center"/>
    </xf>
    <xf numFmtId="165" fontId="0" fillId="0" borderId="14" xfId="0" applyNumberFormat="1" applyBorder="1"/>
    <xf numFmtId="165" fontId="0" fillId="0" borderId="16" xfId="0" applyNumberFormat="1" applyBorder="1"/>
    <xf numFmtId="0" fontId="0" fillId="55" borderId="11" xfId="0" applyFill="1" applyBorder="1" applyAlignment="1">
      <alignment horizontal="center"/>
    </xf>
    <xf numFmtId="0" fontId="0" fillId="55" borderId="10" xfId="0" applyFill="1" applyBorder="1" applyAlignment="1">
      <alignment horizontal="left"/>
    </xf>
    <xf numFmtId="166" fontId="0" fillId="0" borderId="31" xfId="0" applyNumberFormat="1" applyBorder="1"/>
    <xf numFmtId="168" fontId="62" fillId="0" borderId="0" xfId="69" applyNumberFormat="1" applyFont="1" applyBorder="1"/>
    <xf numFmtId="166" fontId="62" fillId="0" borderId="0" xfId="84" applyNumberFormat="1" applyFont="1"/>
    <xf numFmtId="166" fontId="62" fillId="0" borderId="10" xfId="84" applyNumberFormat="1" applyFont="1" applyBorder="1"/>
    <xf numFmtId="0" fontId="62" fillId="0" borderId="0" xfId="84" applyFont="1" applyAlignment="1">
      <alignment horizontal="right"/>
    </xf>
    <xf numFmtId="0" fontId="62" fillId="0" borderId="32" xfId="84" applyFont="1" applyBorder="1" applyAlignment="1">
      <alignment horizontal="right"/>
    </xf>
    <xf numFmtId="0" fontId="0" fillId="0" borderId="33" xfId="0" applyBorder="1"/>
    <xf numFmtId="166" fontId="0" fillId="0" borderId="33" xfId="0" applyNumberFormat="1" applyBorder="1"/>
    <xf numFmtId="3" fontId="0" fillId="0" borderId="0" xfId="0" quotePrefix="1" applyNumberFormat="1"/>
    <xf numFmtId="3" fontId="34" fillId="0" borderId="0" xfId="0" applyNumberFormat="1" applyFont="1"/>
    <xf numFmtId="49" fontId="66" fillId="55" borderId="12" xfId="0" applyNumberFormat="1" applyFont="1" applyFill="1" applyBorder="1"/>
    <xf numFmtId="167" fontId="62" fillId="0" borderId="0" xfId="69" applyNumberFormat="1" applyFont="1" applyFill="1" applyBorder="1"/>
    <xf numFmtId="167" fontId="76" fillId="0" borderId="0" xfId="0" applyNumberFormat="1" applyFont="1"/>
    <xf numFmtId="3" fontId="0" fillId="0" borderId="0" xfId="0" quotePrefix="1" applyNumberFormat="1" applyAlignment="1">
      <alignment horizontal="center"/>
    </xf>
    <xf numFmtId="167" fontId="0" fillId="0" borderId="0" xfId="0" applyNumberFormat="1"/>
    <xf numFmtId="166" fontId="62" fillId="0" borderId="32" xfId="84" applyNumberFormat="1" applyFont="1" applyBorder="1" applyAlignment="1">
      <alignment horizontal="right"/>
    </xf>
    <xf numFmtId="167" fontId="39" fillId="0" borderId="0" xfId="70" applyNumberFormat="1" applyFont="1"/>
    <xf numFmtId="167" fontId="77" fillId="0" borderId="0" xfId="69" applyNumberFormat="1" applyFont="1"/>
    <xf numFmtId="167" fontId="77" fillId="0" borderId="10" xfId="69" applyNumberFormat="1" applyFont="1" applyBorder="1"/>
    <xf numFmtId="49" fontId="63" fillId="55" borderId="15" xfId="0" applyNumberFormat="1" applyFont="1" applyFill="1" applyBorder="1" applyAlignment="1">
      <alignment horizontal="left"/>
    </xf>
    <xf numFmtId="3" fontId="62" fillId="0" borderId="12" xfId="0" applyNumberFormat="1" applyFont="1" applyBorder="1" applyAlignment="1">
      <alignment horizontal="right"/>
    </xf>
    <xf numFmtId="0" fontId="62" fillId="0" borderId="13" xfId="0" applyFont="1" applyBorder="1" applyAlignment="1">
      <alignment horizontal="left" vertical="top" wrapText="1"/>
    </xf>
    <xf numFmtId="3" fontId="0" fillId="0" borderId="13" xfId="0" applyNumberFormat="1" applyBorder="1" applyAlignment="1">
      <alignment horizontal="right"/>
    </xf>
    <xf numFmtId="0" fontId="62" fillId="0" borderId="12" xfId="0" applyFont="1" applyBorder="1" applyAlignment="1">
      <alignment horizontal="left" vertical="top" wrapText="1"/>
    </xf>
    <xf numFmtId="0" fontId="59" fillId="0" borderId="12" xfId="0" applyFont="1" applyBorder="1"/>
    <xf numFmtId="0" fontId="0" fillId="0" borderId="12" xfId="0" applyBorder="1" applyAlignment="1">
      <alignment horizontal="right"/>
    </xf>
    <xf numFmtId="166" fontId="0" fillId="0" borderId="12" xfId="0" applyNumberFormat="1" applyBorder="1" applyAlignment="1">
      <alignment horizontal="right"/>
    </xf>
    <xf numFmtId="165" fontId="62" fillId="55" borderId="14" xfId="0" applyNumberFormat="1" applyFont="1" applyFill="1" applyBorder="1"/>
    <xf numFmtId="165" fontId="62" fillId="0" borderId="0" xfId="0" applyNumberFormat="1" applyFont="1"/>
    <xf numFmtId="165" fontId="62" fillId="0" borderId="0" xfId="0" applyNumberFormat="1" applyFont="1" applyAlignment="1">
      <alignment horizontal="left"/>
    </xf>
    <xf numFmtId="165" fontId="68" fillId="0" borderId="12" xfId="0" applyNumberFormat="1" applyFont="1" applyBorder="1"/>
    <xf numFmtId="165" fontId="62" fillId="0" borderId="12" xfId="0" applyNumberFormat="1" applyFont="1" applyBorder="1" applyAlignment="1">
      <alignment horizontal="left"/>
    </xf>
    <xf numFmtId="1" fontId="0" fillId="0" borderId="0" xfId="0" applyNumberFormat="1" applyAlignment="1">
      <alignment horizontal="center"/>
    </xf>
    <xf numFmtId="167" fontId="39" fillId="0" borderId="0" xfId="69" applyNumberFormat="1" applyFont="1" applyFill="1" applyBorder="1" applyAlignment="1">
      <alignment horizontal="center"/>
    </xf>
    <xf numFmtId="0" fontId="0" fillId="55" borderId="12" xfId="0" applyFill="1" applyBorder="1"/>
    <xf numFmtId="1" fontId="0" fillId="0" borderId="12" xfId="0" applyNumberFormat="1" applyBorder="1" applyAlignment="1">
      <alignment horizontal="center"/>
    </xf>
    <xf numFmtId="167" fontId="39" fillId="0" borderId="12" xfId="69" applyNumberFormat="1" applyFont="1" applyFill="1" applyBorder="1" applyAlignment="1">
      <alignment horizontal="center"/>
    </xf>
    <xf numFmtId="0" fontId="62" fillId="0" borderId="0" xfId="84" applyFont="1"/>
    <xf numFmtId="166" fontId="62" fillId="0" borderId="15" xfId="84" applyNumberFormat="1" applyFont="1" applyBorder="1" applyAlignment="1">
      <alignment horizontal="right"/>
    </xf>
    <xf numFmtId="0" fontId="0" fillId="0" borderId="32" xfId="0" applyBorder="1"/>
    <xf numFmtId="165" fontId="62" fillId="0" borderId="33" xfId="84" applyNumberFormat="1" applyFont="1" applyBorder="1"/>
    <xf numFmtId="166" fontId="62" fillId="0" borderId="33" xfId="84" applyNumberFormat="1" applyFont="1" applyBorder="1"/>
    <xf numFmtId="49" fontId="0" fillId="0" borderId="0" xfId="0" applyNumberFormat="1"/>
    <xf numFmtId="166" fontId="39" fillId="0" borderId="12" xfId="69" applyNumberFormat="1" applyFont="1" applyBorder="1"/>
    <xf numFmtId="169" fontId="62" fillId="55" borderId="15" xfId="69" applyNumberFormat="1" applyFont="1" applyFill="1" applyBorder="1" applyAlignment="1">
      <alignment horizontal="left"/>
    </xf>
    <xf numFmtId="169" fontId="39" fillId="0" borderId="0" xfId="69" applyNumberFormat="1" applyFont="1" applyFill="1" applyBorder="1" applyAlignment="1">
      <alignment horizontal="right"/>
    </xf>
    <xf numFmtId="3" fontId="0" fillId="0" borderId="0" xfId="0" applyNumberForma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168" fontId="39" fillId="0" borderId="0" xfId="70" applyNumberFormat="1" applyFont="1"/>
    <xf numFmtId="167" fontId="39" fillId="0" borderId="0" xfId="70" applyNumberFormat="1" applyFont="1" applyBorder="1"/>
    <xf numFmtId="168" fontId="39" fillId="0" borderId="0" xfId="70" applyNumberFormat="1" applyFont="1" applyBorder="1"/>
    <xf numFmtId="165" fontId="0" fillId="0" borderId="0" xfId="0" applyNumberFormat="1" applyAlignment="1">
      <alignment horizontal="right" vertical="top" wrapText="1"/>
    </xf>
    <xf numFmtId="165" fontId="0" fillId="0" borderId="32" xfId="0" applyNumberFormat="1" applyBorder="1" applyAlignment="1">
      <alignment horizontal="right" vertical="top" wrapText="1"/>
    </xf>
    <xf numFmtId="165" fontId="0" fillId="0" borderId="33" xfId="0" applyNumberFormat="1" applyBorder="1" applyAlignment="1">
      <alignment horizontal="right" vertical="top" wrapText="1"/>
    </xf>
    <xf numFmtId="165" fontId="0" fillId="0" borderId="12" xfId="0" applyNumberFormat="1" applyBorder="1" applyAlignment="1">
      <alignment horizontal="right"/>
    </xf>
    <xf numFmtId="0" fontId="62" fillId="0" borderId="0" xfId="0" applyFont="1" applyAlignment="1">
      <alignment horizontal="left" vertical="top" wrapText="1"/>
    </xf>
    <xf numFmtId="165" fontId="0" fillId="0" borderId="13" xfId="0" applyNumberFormat="1" applyBorder="1" applyAlignment="1">
      <alignment horizontal="right"/>
    </xf>
    <xf numFmtId="165" fontId="9" fillId="55" borderId="0" xfId="0" applyNumberFormat="1" applyFont="1" applyFill="1"/>
    <xf numFmtId="165" fontId="9" fillId="55" borderId="12" xfId="0" applyNumberFormat="1" applyFont="1" applyFill="1" applyBorder="1"/>
    <xf numFmtId="1" fontId="65" fillId="0" borderId="0" xfId="0" applyNumberFormat="1" applyFont="1" applyAlignment="1">
      <alignment horizontal="center"/>
    </xf>
    <xf numFmtId="1" fontId="65" fillId="0" borderId="12" xfId="0" applyNumberFormat="1" applyFont="1" applyBorder="1" applyAlignment="1">
      <alignment horizontal="center"/>
    </xf>
    <xf numFmtId="167" fontId="65" fillId="0" borderId="0" xfId="69" applyNumberFormat="1" applyFont="1" applyFill="1"/>
    <xf numFmtId="167" fontId="0" fillId="0" borderId="0" xfId="69" applyNumberFormat="1" applyFont="1" applyFill="1"/>
    <xf numFmtId="167" fontId="0" fillId="0" borderId="12" xfId="69" applyNumberFormat="1" applyFont="1" applyFill="1" applyBorder="1"/>
    <xf numFmtId="167" fontId="0" fillId="0" borderId="0" xfId="69" applyNumberFormat="1" applyFont="1"/>
    <xf numFmtId="167" fontId="0" fillId="0" borderId="12" xfId="69" applyNumberFormat="1" applyFont="1" applyBorder="1"/>
    <xf numFmtId="49" fontId="62" fillId="55" borderId="0" xfId="0" applyNumberFormat="1" applyFont="1" applyFill="1" applyAlignment="1">
      <alignment horizontal="right"/>
    </xf>
    <xf numFmtId="49" fontId="62" fillId="55" borderId="12" xfId="0" applyNumberFormat="1" applyFont="1" applyFill="1" applyBorder="1" applyAlignment="1">
      <alignment horizontal="right"/>
    </xf>
    <xf numFmtId="167" fontId="0" fillId="0" borderId="0" xfId="69" applyNumberFormat="1" applyFont="1" applyFill="1" applyBorder="1" applyAlignment="1">
      <alignment horizontal="right"/>
    </xf>
    <xf numFmtId="167" fontId="0" fillId="0" borderId="14" xfId="69" applyNumberFormat="1" applyFont="1" applyFill="1" applyBorder="1" applyAlignment="1">
      <alignment horizontal="right"/>
    </xf>
    <xf numFmtId="167" fontId="0" fillId="0" borderId="12" xfId="69" applyNumberFormat="1" applyFont="1" applyFill="1" applyBorder="1" applyAlignment="1">
      <alignment horizontal="right"/>
    </xf>
    <xf numFmtId="167" fontId="0" fillId="0" borderId="14" xfId="69" applyNumberFormat="1" applyFont="1" applyBorder="1"/>
    <xf numFmtId="167" fontId="39" fillId="0" borderId="0" xfId="69" applyNumberFormat="1" applyFont="1" applyBorder="1" applyAlignment="1">
      <alignment horizontal="right"/>
    </xf>
    <xf numFmtId="167" fontId="39" fillId="0" borderId="12" xfId="69" applyNumberFormat="1" applyFont="1" applyBorder="1" applyAlignment="1">
      <alignment horizontal="right"/>
    </xf>
    <xf numFmtId="168" fontId="0" fillId="0" borderId="0" xfId="69" applyNumberFormat="1" applyFont="1"/>
    <xf numFmtId="167" fontId="0" fillId="0" borderId="0" xfId="69" applyNumberFormat="1" applyFont="1" applyAlignment="1">
      <alignment horizontal="right" vertical="top" wrapText="1"/>
    </xf>
    <xf numFmtId="166" fontId="39" fillId="0" borderId="12" xfId="69" applyNumberFormat="1" applyFont="1" applyFill="1" applyBorder="1"/>
    <xf numFmtId="0" fontId="78" fillId="60" borderId="29" xfId="0" applyFont="1" applyFill="1" applyBorder="1"/>
    <xf numFmtId="0" fontId="78" fillId="60" borderId="0" xfId="0" applyFont="1" applyFill="1"/>
    <xf numFmtId="0" fontId="78" fillId="60" borderId="33" xfId="0" applyFont="1" applyFill="1" applyBorder="1"/>
    <xf numFmtId="0" fontId="78" fillId="60" borderId="19" xfId="0" applyFont="1" applyFill="1" applyBorder="1"/>
    <xf numFmtId="0" fontId="78" fillId="60" borderId="13" xfId="0" applyFont="1" applyFill="1" applyBorder="1"/>
    <xf numFmtId="0" fontId="78" fillId="60" borderId="20" xfId="0" applyFont="1" applyFill="1" applyBorder="1"/>
    <xf numFmtId="0" fontId="78" fillId="60" borderId="29" xfId="0" applyFont="1" applyFill="1" applyBorder="1" applyAlignment="1">
      <alignment wrapText="1"/>
    </xf>
    <xf numFmtId="0" fontId="78" fillId="60" borderId="0" xfId="0" applyFont="1" applyFill="1" applyAlignment="1">
      <alignment wrapText="1"/>
    </xf>
    <xf numFmtId="0" fontId="78" fillId="60" borderId="33" xfId="0" applyFont="1" applyFill="1" applyBorder="1" applyAlignment="1">
      <alignment wrapText="1"/>
    </xf>
    <xf numFmtId="0" fontId="65" fillId="0" borderId="15" xfId="0" applyFont="1" applyBorder="1" applyAlignment="1">
      <alignment horizontal="left" vertical="center"/>
    </xf>
    <xf numFmtId="0" fontId="62" fillId="55" borderId="34" xfId="84" applyFont="1" applyFill="1" applyBorder="1" applyAlignment="1">
      <alignment horizontal="center"/>
    </xf>
    <xf numFmtId="0" fontId="62" fillId="55" borderId="35" xfId="84" applyFont="1" applyFill="1" applyBorder="1" applyAlignment="1">
      <alignment horizontal="center"/>
    </xf>
    <xf numFmtId="0" fontId="62" fillId="55" borderId="14" xfId="84" applyFont="1" applyFill="1" applyBorder="1" applyAlignment="1">
      <alignment horizontal="center"/>
    </xf>
    <xf numFmtId="0" fontId="0" fillId="55" borderId="14" xfId="0" applyFill="1" applyBorder="1" applyAlignment="1">
      <alignment horizontal="center"/>
    </xf>
    <xf numFmtId="0" fontId="0" fillId="55" borderId="12" xfId="0" applyFill="1" applyBorder="1" applyAlignment="1">
      <alignment horizontal="center"/>
    </xf>
    <xf numFmtId="0" fontId="0" fillId="55" borderId="22" xfId="0" applyFill="1" applyBorder="1" applyAlignment="1">
      <alignment horizontal="center"/>
    </xf>
    <xf numFmtId="0" fontId="0" fillId="55" borderId="35" xfId="0" applyFill="1" applyBorder="1" applyAlignment="1">
      <alignment horizontal="center"/>
    </xf>
    <xf numFmtId="0" fontId="0" fillId="55" borderId="34" xfId="0" applyFill="1" applyBorder="1" applyAlignment="1">
      <alignment horizontal="center"/>
    </xf>
    <xf numFmtId="0" fontId="62" fillId="55" borderId="12" xfId="84" applyFont="1" applyFill="1" applyBorder="1" applyAlignment="1">
      <alignment horizontal="center"/>
    </xf>
    <xf numFmtId="0" fontId="62" fillId="55" borderId="22" xfId="84" applyFont="1" applyFill="1" applyBorder="1" applyAlignment="1">
      <alignment horizontal="center"/>
    </xf>
    <xf numFmtId="0" fontId="62" fillId="55" borderId="36" xfId="84" applyFont="1" applyFill="1" applyBorder="1" applyAlignment="1">
      <alignment horizontal="center"/>
    </xf>
  </cellXfs>
  <cellStyles count="136">
    <cellStyle name="20 % – uthevingsfarge 1" xfId="1" builtinId="30" customBuiltin="1"/>
    <cellStyle name="20 % – uthevingsfarge 2" xfId="2" builtinId="34" customBuiltin="1"/>
    <cellStyle name="20 % – uthevingsfarge 3" xfId="3" builtinId="38" customBuiltin="1"/>
    <cellStyle name="20 % – uthevingsfarge 4" xfId="4" builtinId="42" customBuiltin="1"/>
    <cellStyle name="20 % – uthevingsfarge 5" xfId="5" builtinId="46" customBuiltin="1"/>
    <cellStyle name="20 % – uthevingsfarge 6" xfId="6" builtinId="50" customBuiltin="1"/>
    <cellStyle name="20% - uthevingsfarge 1 2" xfId="7" xr:uid="{8FDA8EAE-8DC9-4C9E-88CE-168D29941857}"/>
    <cellStyle name="20% - uthevingsfarge 1 2 2" xfId="8" xr:uid="{1F78C16F-2761-40FA-9711-77B134099512}"/>
    <cellStyle name="20% - uthevingsfarge 2 2" xfId="9" xr:uid="{6F440083-C2C6-4234-8A76-A748377EF074}"/>
    <cellStyle name="20% - uthevingsfarge 2 2 2" xfId="10" xr:uid="{F71220F2-912C-4AD6-AE70-A49DFA1E93CB}"/>
    <cellStyle name="20% - uthevingsfarge 3 2" xfId="11" xr:uid="{E423E912-1A6C-4363-9C8D-926E64638AC6}"/>
    <cellStyle name="20% - uthevingsfarge 3 2 2" xfId="12" xr:uid="{D30FD9B8-67E1-4627-9F2A-25C206269C8C}"/>
    <cellStyle name="20% - uthevingsfarge 4 2" xfId="13" xr:uid="{88B1C0D2-B8CA-4317-8FA1-0F9BE32EB361}"/>
    <cellStyle name="20% - uthevingsfarge 4 2 2" xfId="14" xr:uid="{0DB6233E-7184-406F-A6B8-87A66603D3B5}"/>
    <cellStyle name="20% - uthevingsfarge 5 2" xfId="15" xr:uid="{F44FCE83-D68E-463B-9BFA-0D40D6AF74DB}"/>
    <cellStyle name="20% - uthevingsfarge 5 2 2" xfId="16" xr:uid="{D5B4F190-13E8-4E0A-BF66-5A415B18BC8E}"/>
    <cellStyle name="20% - uthevingsfarge 6 2" xfId="17" xr:uid="{EA26C7A7-B82B-4194-8572-07BE2A6ABA65}"/>
    <cellStyle name="20% - uthevingsfarge 6 2 2" xfId="18" xr:uid="{E4AC5089-52CD-46E8-A0EF-84BB5DB1C185}"/>
    <cellStyle name="40 % – uthevingsfarge 1" xfId="19" builtinId="31" customBuiltin="1"/>
    <cellStyle name="40 % – uthevingsfarge 2" xfId="20" builtinId="35" customBuiltin="1"/>
    <cellStyle name="40 % – uthevingsfarge 3" xfId="21" builtinId="39" customBuiltin="1"/>
    <cellStyle name="40 % – uthevingsfarge 4" xfId="22" builtinId="43" customBuiltin="1"/>
    <cellStyle name="40 % – uthevingsfarge 5" xfId="23" builtinId="47" customBuiltin="1"/>
    <cellStyle name="40 % – uthevingsfarge 6" xfId="24" builtinId="51" customBuiltin="1"/>
    <cellStyle name="40% - uthevingsfarge 1 2" xfId="25" xr:uid="{8E7D1FE0-10A5-4700-AFB2-19E7E6526F5B}"/>
    <cellStyle name="40% - uthevingsfarge 1 2 2" xfId="26" xr:uid="{C57F4C90-0B76-40B0-95A9-22E72FE9B874}"/>
    <cellStyle name="40% - uthevingsfarge 2 2" xfId="27" xr:uid="{28F10B7B-CD6B-4DA6-8D1F-160FB863E189}"/>
    <cellStyle name="40% - uthevingsfarge 2 2 2" xfId="28" xr:uid="{D0D66F36-DB3B-4B0E-86C2-91E65A3DDEE3}"/>
    <cellStyle name="40% - uthevingsfarge 3 2" xfId="29" xr:uid="{FA99DCF2-5242-4256-B7E0-C64F46C3740F}"/>
    <cellStyle name="40% - uthevingsfarge 3 2 2" xfId="30" xr:uid="{8E1D1B76-04E2-49F0-8163-3CF6AF13B014}"/>
    <cellStyle name="40% - uthevingsfarge 4 2" xfId="31" xr:uid="{BD87A6B1-64EE-4F15-BE58-B14A6008AE09}"/>
    <cellStyle name="40% - uthevingsfarge 4 2 2" xfId="32" xr:uid="{E5F5F2B4-5545-4493-88BE-90C822FD20E0}"/>
    <cellStyle name="40% - uthevingsfarge 5 2" xfId="33" xr:uid="{952A3953-AD59-47CB-A33A-BAAAB4F943F4}"/>
    <cellStyle name="40% - uthevingsfarge 5 2 2" xfId="34" xr:uid="{7203CF64-D49B-4820-826F-E4753157156C}"/>
    <cellStyle name="40% - uthevingsfarge 6 2" xfId="35" xr:uid="{AF4A407F-EA04-4C3B-A756-335982A40C83}"/>
    <cellStyle name="40% - uthevingsfarge 6 2 2" xfId="36" xr:uid="{EFD914FF-9B72-4177-BE0C-30378119D9AC}"/>
    <cellStyle name="60 % – uthevingsfarge 1" xfId="37" builtinId="32" customBuiltin="1"/>
    <cellStyle name="60 % – uthevingsfarge 2" xfId="38" builtinId="36" customBuiltin="1"/>
    <cellStyle name="60 % – uthevingsfarge 3" xfId="39" builtinId="40" customBuiltin="1"/>
    <cellStyle name="60 % – uthevingsfarge 4" xfId="40" builtinId="44" customBuiltin="1"/>
    <cellStyle name="60 % – uthevingsfarge 5" xfId="41" builtinId="48" customBuiltin="1"/>
    <cellStyle name="60 % – uthevingsfarge 6" xfId="42" builtinId="52" customBuiltin="1"/>
    <cellStyle name="60% - uthevingsfarge 1 2" xfId="43" xr:uid="{E671A4E7-80CC-4332-8B7B-7EA01E2E79BF}"/>
    <cellStyle name="60% - uthevingsfarge 1 2 2" xfId="44" xr:uid="{320EC0E5-CF2F-4E2F-904C-CB16AF018587}"/>
    <cellStyle name="60% - uthevingsfarge 2 2" xfId="45" xr:uid="{9B08DC2C-90CD-45E3-A82D-8B318DC3E804}"/>
    <cellStyle name="60% - uthevingsfarge 2 2 2" xfId="46" xr:uid="{C5ECE54B-AD7F-4874-91FD-B134CDE82AB6}"/>
    <cellStyle name="60% - uthevingsfarge 3 2" xfId="47" xr:uid="{57A71B28-A76C-4657-8561-6AE7DF650991}"/>
    <cellStyle name="60% - uthevingsfarge 3 2 2" xfId="48" xr:uid="{CB3A6993-DBA9-45DC-B186-9D301E52691F}"/>
    <cellStyle name="60% - uthevingsfarge 4 2" xfId="49" xr:uid="{66F2CF83-FC0E-4D26-B908-3E2BFCEE970C}"/>
    <cellStyle name="60% - uthevingsfarge 4 2 2" xfId="50" xr:uid="{C0FA86A2-2B7B-498F-927A-F337D6B08630}"/>
    <cellStyle name="60% - uthevingsfarge 5 2" xfId="51" xr:uid="{9DC383EC-FAFF-4ADE-BA20-3FA57AA4F460}"/>
    <cellStyle name="60% - uthevingsfarge 5 2 2" xfId="52" xr:uid="{C0ABD1A1-6154-4570-97C5-97AB8A5C9372}"/>
    <cellStyle name="60% - uthevingsfarge 6 2" xfId="53" xr:uid="{1B21BD2F-1A66-486C-BCDF-1A63105E4A54}"/>
    <cellStyle name="60% - uthevingsfarge 6 2 2" xfId="54" xr:uid="{6BA1F943-E6FB-4F2D-9315-8EFD29E7CA2F}"/>
    <cellStyle name="Beregning" xfId="55" builtinId="22" customBuiltin="1"/>
    <cellStyle name="Beregning 2" xfId="56" xr:uid="{5881E4E6-4371-43A2-A278-DC67451C611D}"/>
    <cellStyle name="Dårlig" xfId="57" builtinId="27" customBuiltin="1"/>
    <cellStyle name="Dårlig 2" xfId="58" xr:uid="{527F8BF2-558D-4134-BC98-29458770F39B}"/>
    <cellStyle name="Forklarende tekst" xfId="59" builtinId="53" customBuiltin="1"/>
    <cellStyle name="Forklarende tekst 2" xfId="60" xr:uid="{2CCD8527-CB61-4613-9D90-E256E66C72D7}"/>
    <cellStyle name="God" xfId="61" builtinId="26" customBuiltin="1"/>
    <cellStyle name="God 2" xfId="62" xr:uid="{4261BC29-FCFE-4F9C-BD98-3C7D0CE80E33}"/>
    <cellStyle name="Hyperkobling 2" xfId="63" xr:uid="{43579F34-5018-4F6C-A3F2-DD73438BC87D}"/>
    <cellStyle name="Hyperkobling 3" xfId="64" xr:uid="{4FA26836-A1D4-46E2-9692-D2AEB85664BA}"/>
    <cellStyle name="Inndata" xfId="65" builtinId="20" customBuiltin="1"/>
    <cellStyle name="Inndata 2" xfId="66" xr:uid="{E3978D4D-3313-4045-B90C-AB64E80F0399}"/>
    <cellStyle name="Koblet celle" xfId="67" builtinId="24" customBuiltin="1"/>
    <cellStyle name="Koblet celle 2" xfId="68" xr:uid="{B0C01991-3646-4157-8538-CCFA6E8A6F19}"/>
    <cellStyle name="Komma" xfId="69" builtinId="3"/>
    <cellStyle name="Komma 2" xfId="70" xr:uid="{67506E51-1B0C-4D5F-AE4C-7FAB3E5262FD}"/>
    <cellStyle name="Komma 2 2" xfId="71" xr:uid="{A888CCDE-CC77-459E-A5FE-18243829F22F}"/>
    <cellStyle name="Komma 2 3" xfId="72" xr:uid="{71457E2B-10F2-4E6D-98DB-20FC4716E86E}"/>
    <cellStyle name="Komma 3" xfId="73" xr:uid="{C9891101-143A-48B8-9801-BCEB75CA380F}"/>
    <cellStyle name="Komma 3 2" xfId="74" xr:uid="{EA4BF204-93E8-4F97-98A2-29A69C10ADEB}"/>
    <cellStyle name="Komma 4" xfId="75" xr:uid="{64A67A30-21EA-456A-AECF-81C2480787ED}"/>
    <cellStyle name="Komma 5" xfId="76" xr:uid="{85242E92-B53C-4AA2-862B-286D90B6CC5B}"/>
    <cellStyle name="Komma 6" xfId="77" xr:uid="{C2C070A2-EFC2-4019-B282-E49D3FFC1A13}"/>
    <cellStyle name="Komma 7" xfId="78" xr:uid="{3D40CBC4-4ED1-447D-81AA-B4D08E62D42E}"/>
    <cellStyle name="Komma 8" xfId="79" xr:uid="{41D909AA-A359-49EE-B3BF-5C9DC0E0F008}"/>
    <cellStyle name="Kontrollcelle" xfId="80" builtinId="23" customBuiltin="1"/>
    <cellStyle name="Kontrollcelle 2" xfId="81" xr:uid="{AD8DC1C2-20A5-424B-9CFF-0D33E260D176}"/>
    <cellStyle name="Merknad 2" xfId="82" xr:uid="{676BFD60-E169-44AD-B442-9166A84F88F3}"/>
    <cellStyle name="Merknad 2 2" xfId="83" xr:uid="{85344381-4F81-4350-84D4-9FEF944979B6}"/>
    <cellStyle name="Normal" xfId="0" builtinId="0"/>
    <cellStyle name="Normal 2" xfId="84" xr:uid="{6ABE0275-FB18-46E6-9D52-4C41627AC28E}"/>
    <cellStyle name="Normal 2 2" xfId="85" xr:uid="{F8521520-87AD-45F7-AD3D-6D0B7B71735C}"/>
    <cellStyle name="Normal 2 2 2" xfId="86" xr:uid="{B2C9E4DC-2746-4CBA-97FA-2B4E3B9529FE}"/>
    <cellStyle name="Normal 2 2 3" xfId="87" xr:uid="{8F58F281-B65E-43B4-A747-20647E5EE4E9}"/>
    <cellStyle name="Normal 2 3" xfId="88" xr:uid="{30F7E440-7B21-4B6A-A218-E43DD03B7785}"/>
    <cellStyle name="Normal 2 3 2" xfId="89" xr:uid="{96A99B31-626A-4ED4-8E31-2748AD6FB305}"/>
    <cellStyle name="Normal 2 4" xfId="90" xr:uid="{71DE9230-BDDB-4E37-ABC1-A82026A8DC22}"/>
    <cellStyle name="Normal 3" xfId="91" xr:uid="{25C9C140-75FE-4276-AC29-398F037DBEC3}"/>
    <cellStyle name="Normal 3 2" xfId="92" xr:uid="{E184CDD2-7A11-478F-8217-2879E7796295}"/>
    <cellStyle name="Normal 3 2 2" xfId="93" xr:uid="{8568BC13-AF5D-4088-A475-A62899AE85EB}"/>
    <cellStyle name="Normal 3 3" xfId="94" xr:uid="{55816CEF-CB9D-4C86-9D65-6A8D0D4B88F2}"/>
    <cellStyle name="Normal 4" xfId="95" xr:uid="{655E8303-FED4-4F11-8B6B-B26059B18795}"/>
    <cellStyle name="Normal 4 2" xfId="96" xr:uid="{331279E1-3066-49A8-A2C9-CC787A1BD838}"/>
    <cellStyle name="Normal 4 2 2" xfId="97" xr:uid="{53D648A1-E6CE-4D36-8759-5758AE0DE036}"/>
    <cellStyle name="Normal 5" xfId="98" xr:uid="{5BD95FBC-5D1D-43AF-902A-DE14C56CAF11}"/>
    <cellStyle name="Normal 5 2" xfId="99" xr:uid="{BE2224A1-71E1-4888-AD8A-CED2A4EEF405}"/>
    <cellStyle name="Normal 5 3" xfId="100" xr:uid="{F7932437-C50A-4845-AF2A-1EC7BA97F53F}"/>
    <cellStyle name="Normal 6" xfId="101" xr:uid="{778A3CB5-7979-4F7A-A8D1-191B56A22D3E}"/>
    <cellStyle name="Normal 6 2" xfId="102" xr:uid="{BB9BCDA0-3792-4879-8A28-725890B140AC}"/>
    <cellStyle name="Normal 7" xfId="103" xr:uid="{20E84CB0-3A46-492C-B0F6-162EC948BA1C}"/>
    <cellStyle name="Normal_2009" xfId="104" xr:uid="{E9E3A1E1-3F77-4419-A05E-332AD135D33E}"/>
    <cellStyle name="Nøytral" xfId="105" builtinId="28" customBuiltin="1"/>
    <cellStyle name="Nøytral 2" xfId="106" xr:uid="{D7DEEB67-E577-41EA-909C-127E71C6A7A7}"/>
    <cellStyle name="Overskrift 1" xfId="107" builtinId="16" customBuiltin="1"/>
    <cellStyle name="Overskrift 1 2" xfId="108" xr:uid="{C55C1E6C-DE00-470F-B32E-3D6278FEA0E5}"/>
    <cellStyle name="Overskrift 2" xfId="109" builtinId="17" customBuiltin="1"/>
    <cellStyle name="Overskrift 2 2" xfId="110" xr:uid="{1B995BD1-F846-43B9-8C00-D31148C247E3}"/>
    <cellStyle name="Overskrift 3" xfId="111" builtinId="18" customBuiltin="1"/>
    <cellStyle name="Overskrift 3 2" xfId="112" xr:uid="{84A1C276-D6E1-4FD6-8D85-5F5F05B47EBD}"/>
    <cellStyle name="Overskrift 4" xfId="113" builtinId="19" customBuiltin="1"/>
    <cellStyle name="Overskrift 4 2" xfId="114" xr:uid="{876724D8-84C4-4133-A6EC-0261A146ECBB}"/>
    <cellStyle name="Prosent 2" xfId="115" xr:uid="{C9614718-6EB9-4A7B-ACBE-682C1BFA467E}"/>
    <cellStyle name="Tittel" xfId="116" builtinId="15" customBuiltin="1"/>
    <cellStyle name="Tittel 2" xfId="117" xr:uid="{E3FBD22B-3110-47EE-B39A-F0E2CBE1B8BE}"/>
    <cellStyle name="Totalt" xfId="118" builtinId="25" customBuiltin="1"/>
    <cellStyle name="Totalt 2" xfId="119" xr:uid="{84B168CE-D0DD-4F83-8833-F4A5437226E6}"/>
    <cellStyle name="Utdata" xfId="120" builtinId="21" customBuiltin="1"/>
    <cellStyle name="Utdata 2" xfId="121" xr:uid="{1987F424-B12C-4FB6-AAF0-96B9D2A1ABA9}"/>
    <cellStyle name="Uthevingsfarge1" xfId="122" builtinId="29" customBuiltin="1"/>
    <cellStyle name="Uthevingsfarge1 2" xfId="123" xr:uid="{03C9D575-5E40-4602-A39A-3D71AA67A30D}"/>
    <cellStyle name="Uthevingsfarge2" xfId="124" builtinId="33" customBuiltin="1"/>
    <cellStyle name="Uthevingsfarge2 2" xfId="125" xr:uid="{22C8AE7F-CA80-4DA3-9720-7FB88BB99184}"/>
    <cellStyle name="Uthevingsfarge3" xfId="126" builtinId="37" customBuiltin="1"/>
    <cellStyle name="Uthevingsfarge3 2" xfId="127" xr:uid="{6625F1FB-62D8-40BF-9EDA-B36F682CEA4F}"/>
    <cellStyle name="Uthevingsfarge4" xfId="128" builtinId="41" customBuiltin="1"/>
    <cellStyle name="Uthevingsfarge4 2" xfId="129" xr:uid="{0D2B87AC-2B36-4C36-9483-C51A90B82F9E}"/>
    <cellStyle name="Uthevingsfarge5" xfId="130" builtinId="45" customBuiltin="1"/>
    <cellStyle name="Uthevingsfarge5 2" xfId="131" xr:uid="{9B61566C-8AC9-4320-9E70-078C40C6D422}"/>
    <cellStyle name="Uthevingsfarge6" xfId="132" builtinId="49" customBuiltin="1"/>
    <cellStyle name="Uthevingsfarge6 2" xfId="133" xr:uid="{33314D75-73AD-480D-A7A6-05C25080587F}"/>
    <cellStyle name="Varseltekst" xfId="134" builtinId="11" customBuiltin="1"/>
    <cellStyle name="Varseltekst 2" xfId="135" xr:uid="{3F55A72E-E531-4598-8EC6-CC1A3C2ECCA2}"/>
  </cellStyles>
  <dxfs count="7"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 val="0"/>
        <i val="0"/>
        <color theme="1"/>
      </font>
      <border>
        <bottom style="thin">
          <color theme="1"/>
        </bottom>
      </border>
    </dxf>
    <dxf>
      <font>
        <b val="0"/>
        <i val="0"/>
        <color theme="1"/>
      </font>
      <border>
        <top style="thin">
          <color theme="1"/>
        </top>
        <bottom style="thin">
          <color theme="1"/>
        </bottom>
      </border>
    </dxf>
  </dxfs>
  <tableStyles count="1" defaultTableStyle="TableStyleMedium2" defaultPivotStyle="PivotStyleLight16">
    <tableStyle name="SSB striper" pivot="0" count="7" xr9:uid="{4B1B88EB-7787-40E1-95FB-734D41E5FB37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5" dropStyle="combo" dx="22" fmlaLink="$H$2" fmlaRange="$C$5:$C$48" sel="1" val="0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</xdr:row>
          <xdr:rowOff>28575</xdr:rowOff>
        </xdr:from>
        <xdr:to>
          <xdr:col>8</xdr:col>
          <xdr:colOff>2581275</xdr:colOff>
          <xdr:row>1</xdr:row>
          <xdr:rowOff>209550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46263</xdr:colOff>
      <xdr:row>1</xdr:row>
      <xdr:rowOff>250374</xdr:rowOff>
    </xdr:from>
    <xdr:to>
      <xdr:col>8</xdr:col>
      <xdr:colOff>2548718</xdr:colOff>
      <xdr:row>2</xdr:row>
      <xdr:rowOff>28293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7C86B4ED-C527-DC44-911C-1BF9D55416A4}"/>
            </a:ext>
          </a:extLst>
        </xdr:cNvPr>
        <xdr:cNvSpPr/>
      </xdr:nvSpPr>
      <xdr:spPr>
        <a:xfrm>
          <a:off x="3990974" y="438152"/>
          <a:ext cx="3686175" cy="2160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effectLst>
          <a:glow rad="63500">
            <a:schemeClr val="accent1">
              <a:satMod val="175000"/>
              <a:alpha val="40000"/>
            </a:schemeClr>
          </a:glo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nb-NO" sz="1100">
              <a:solidFill>
                <a:schemeClr val="tx1"/>
              </a:solidFill>
            </a:rPr>
            <a:t>Bruk rulleboksen over for å manøvrere i tabellene</a:t>
          </a:r>
        </a:p>
      </xdr:txBody>
    </xdr:sp>
    <xdr:clientData/>
  </xdr:twoCellAnchor>
  <xdr:twoCellAnchor>
    <xdr:from>
      <xdr:col>4</xdr:col>
      <xdr:colOff>81189</xdr:colOff>
      <xdr:row>1</xdr:row>
      <xdr:rowOff>249463</xdr:rowOff>
    </xdr:from>
    <xdr:to>
      <xdr:col>6</xdr:col>
      <xdr:colOff>84845</xdr:colOff>
      <xdr:row>2</xdr:row>
      <xdr:rowOff>27621</xdr:rowOff>
    </xdr:to>
    <xdr:sp macro="[0]!VelgArk" textlink="">
      <xdr:nvSpPr>
        <xdr:cNvPr id="7" name="Rektangel 6">
          <a:extLst>
            <a:ext uri="{FF2B5EF4-FFF2-40B4-BE49-F238E27FC236}">
              <a16:creationId xmlns:a16="http://schemas.microsoft.com/office/drawing/2014/main" id="{F6095DE5-579E-85B4-E219-4E3DB2C36F24}"/>
            </a:ext>
          </a:extLst>
        </xdr:cNvPr>
        <xdr:cNvSpPr/>
      </xdr:nvSpPr>
      <xdr:spPr>
        <a:xfrm>
          <a:off x="1762125" y="438149"/>
          <a:ext cx="1514475" cy="216000"/>
        </a:xfrm>
        <a:prstGeom prst="rect">
          <a:avLst/>
        </a:prstGeom>
        <a:solidFill>
          <a:sysClr val="window" lastClr="FFFFFF"/>
        </a:solidFill>
        <a:effectLst>
          <a:glow rad="63500">
            <a:schemeClr val="accent1">
              <a:satMod val="175000"/>
              <a:alpha val="40000"/>
            </a:schemeClr>
          </a:glo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nb-NO" sz="1100">
              <a:solidFill>
                <a:schemeClr val="tx2">
                  <a:lumMod val="75000"/>
                </a:schemeClr>
              </a:solidFill>
            </a:rPr>
            <a:t>Velg aktuell</a:t>
          </a:r>
          <a:r>
            <a:rPr lang="nb-NO" sz="1100" baseline="0">
              <a:solidFill>
                <a:schemeClr val="tx2">
                  <a:lumMod val="75000"/>
                </a:schemeClr>
              </a:solidFill>
            </a:rPr>
            <a:t> tabell</a:t>
          </a:r>
          <a:endParaRPr lang="nb-NO" sz="1100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35379</xdr:colOff>
      <xdr:row>1</xdr:row>
      <xdr:rowOff>249463</xdr:rowOff>
    </xdr:from>
    <xdr:to>
      <xdr:col>4</xdr:col>
      <xdr:colOff>34517</xdr:colOff>
      <xdr:row>2</xdr:row>
      <xdr:rowOff>27621</xdr:rowOff>
    </xdr:to>
    <xdr:sp macro="[0]!AapneAlleArk" textlink="">
      <xdr:nvSpPr>
        <xdr:cNvPr id="5" name="Rektangel 4">
          <a:extLst>
            <a:ext uri="{FF2B5EF4-FFF2-40B4-BE49-F238E27FC236}">
              <a16:creationId xmlns:a16="http://schemas.microsoft.com/office/drawing/2014/main" id="{DDDB34EA-363D-6E93-9E69-433E82621329}"/>
            </a:ext>
          </a:extLst>
        </xdr:cNvPr>
        <xdr:cNvSpPr/>
      </xdr:nvSpPr>
      <xdr:spPr>
        <a:xfrm>
          <a:off x="180975" y="438149"/>
          <a:ext cx="1514475" cy="216000"/>
        </a:xfrm>
        <a:prstGeom prst="rect">
          <a:avLst/>
        </a:prstGeom>
        <a:solidFill>
          <a:sysClr val="window" lastClr="FFFFFF"/>
        </a:solidFill>
        <a:effectLst>
          <a:glow rad="63500">
            <a:schemeClr val="accent1">
              <a:satMod val="175000"/>
              <a:alpha val="40000"/>
            </a:schemeClr>
          </a:glo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nb-NO" sz="1100">
              <a:solidFill>
                <a:schemeClr val="tx2">
                  <a:lumMod val="75000"/>
                </a:schemeClr>
              </a:solidFill>
            </a:rPr>
            <a:t>Åpne</a:t>
          </a:r>
          <a:r>
            <a:rPr lang="nb-NO" sz="1100" baseline="0">
              <a:solidFill>
                <a:schemeClr val="tx2">
                  <a:lumMod val="75000"/>
                </a:schemeClr>
              </a:solidFill>
            </a:rPr>
            <a:t> alle regneark</a:t>
          </a:r>
          <a:endParaRPr lang="nb-NO" sz="1100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247650</xdr:rowOff>
        </xdr:from>
        <xdr:to>
          <xdr:col>0</xdr:col>
          <xdr:colOff>638175</xdr:colOff>
          <xdr:row>1</xdr:row>
          <xdr:rowOff>152400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A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266" name="Button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A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247650</xdr:rowOff>
        </xdr:from>
        <xdr:to>
          <xdr:col>0</xdr:col>
          <xdr:colOff>638175</xdr:colOff>
          <xdr:row>1</xdr:row>
          <xdr:rowOff>152400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B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B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247650</xdr:rowOff>
        </xdr:from>
        <xdr:to>
          <xdr:col>0</xdr:col>
          <xdr:colOff>638175</xdr:colOff>
          <xdr:row>1</xdr:row>
          <xdr:rowOff>152400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C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3314" name="Butto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C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247650</xdr:rowOff>
        </xdr:from>
        <xdr:to>
          <xdr:col>0</xdr:col>
          <xdr:colOff>638175</xdr:colOff>
          <xdr:row>1</xdr:row>
          <xdr:rowOff>152400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D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D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0</xdr:rowOff>
        </xdr:from>
        <xdr:to>
          <xdr:col>0</xdr:col>
          <xdr:colOff>638175</xdr:colOff>
          <xdr:row>1</xdr:row>
          <xdr:rowOff>152400</xdr:rowOff>
        </xdr:to>
        <xdr:sp macro="" textlink="">
          <xdr:nvSpPr>
            <xdr:cNvPr id="15361" name="Button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E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0</xdr:rowOff>
        </xdr:from>
        <xdr:to>
          <xdr:col>0</xdr:col>
          <xdr:colOff>638175</xdr:colOff>
          <xdr:row>1</xdr:row>
          <xdr:rowOff>152400</xdr:rowOff>
        </xdr:to>
        <xdr:sp macro="" textlink="">
          <xdr:nvSpPr>
            <xdr:cNvPr id="15362" name="Button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E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14</xdr:row>
          <xdr:rowOff>209550</xdr:rowOff>
        </xdr:from>
        <xdr:to>
          <xdr:col>1</xdr:col>
          <xdr:colOff>371475</xdr:colOff>
          <xdr:row>15</xdr:row>
          <xdr:rowOff>133350</xdr:rowOff>
        </xdr:to>
        <xdr:sp macro="" textlink="">
          <xdr:nvSpPr>
            <xdr:cNvPr id="16386" name="Button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F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219075</xdr:rowOff>
        </xdr:from>
        <xdr:to>
          <xdr:col>1</xdr:col>
          <xdr:colOff>361950</xdr:colOff>
          <xdr:row>1</xdr:row>
          <xdr:rowOff>142875</xdr:rowOff>
        </xdr:to>
        <xdr:sp macro="" textlink="">
          <xdr:nvSpPr>
            <xdr:cNvPr id="16388" name="Button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F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14</xdr:row>
          <xdr:rowOff>209550</xdr:rowOff>
        </xdr:from>
        <xdr:to>
          <xdr:col>1</xdr:col>
          <xdr:colOff>371475</xdr:colOff>
          <xdr:row>15</xdr:row>
          <xdr:rowOff>133350</xdr:rowOff>
        </xdr:to>
        <xdr:sp macro="" textlink="">
          <xdr:nvSpPr>
            <xdr:cNvPr id="16389" name="Button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F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219075</xdr:rowOff>
        </xdr:from>
        <xdr:to>
          <xdr:col>1</xdr:col>
          <xdr:colOff>361950</xdr:colOff>
          <xdr:row>1</xdr:row>
          <xdr:rowOff>142875</xdr:rowOff>
        </xdr:to>
        <xdr:sp macro="" textlink="">
          <xdr:nvSpPr>
            <xdr:cNvPr id="16390" name="Button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F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219075</xdr:rowOff>
        </xdr:from>
        <xdr:to>
          <xdr:col>0</xdr:col>
          <xdr:colOff>638175</xdr:colOff>
          <xdr:row>1</xdr:row>
          <xdr:rowOff>152400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10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219075</xdr:rowOff>
        </xdr:from>
        <xdr:to>
          <xdr:col>0</xdr:col>
          <xdr:colOff>638175</xdr:colOff>
          <xdr:row>1</xdr:row>
          <xdr:rowOff>152400</xdr:rowOff>
        </xdr:to>
        <xdr:sp macro="" textlink="">
          <xdr:nvSpPr>
            <xdr:cNvPr id="17410" name="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10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9525</xdr:rowOff>
        </xdr:to>
        <xdr:sp macro="" textlink="">
          <xdr:nvSpPr>
            <xdr:cNvPr id="18433" name="Button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1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9525</xdr:rowOff>
        </xdr:to>
        <xdr:sp macro="" textlink="">
          <xdr:nvSpPr>
            <xdr:cNvPr id="18435" name="Button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11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0</xdr:rowOff>
        </xdr:to>
        <xdr:sp macro="" textlink="">
          <xdr:nvSpPr>
            <xdr:cNvPr id="19457" name="Button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12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0</xdr:rowOff>
        </xdr:to>
        <xdr:sp macro="" textlink="">
          <xdr:nvSpPr>
            <xdr:cNvPr id="19458" name="Button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12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0</xdr:rowOff>
        </xdr:to>
        <xdr:sp macro="" textlink="">
          <xdr:nvSpPr>
            <xdr:cNvPr id="20481" name="Button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13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0</xdr:rowOff>
        </xdr:to>
        <xdr:sp macro="" textlink="">
          <xdr:nvSpPr>
            <xdr:cNvPr id="20482" name="Button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13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219075</xdr:rowOff>
        </xdr:from>
        <xdr:to>
          <xdr:col>0</xdr:col>
          <xdr:colOff>638175</xdr:colOff>
          <xdr:row>1</xdr:row>
          <xdr:rowOff>152400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219075</xdr:rowOff>
        </xdr:from>
        <xdr:to>
          <xdr:col>0</xdr:col>
          <xdr:colOff>638175</xdr:colOff>
          <xdr:row>1</xdr:row>
          <xdr:rowOff>152400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9525</xdr:rowOff>
        </xdr:to>
        <xdr:sp macro="" textlink="">
          <xdr:nvSpPr>
            <xdr:cNvPr id="21505" name="Button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14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9525</xdr:rowOff>
        </xdr:to>
        <xdr:sp macro="" textlink="">
          <xdr:nvSpPr>
            <xdr:cNvPr id="21506" name="Button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14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0</xdr:rowOff>
        </xdr:to>
        <xdr:sp macro="" textlink="">
          <xdr:nvSpPr>
            <xdr:cNvPr id="22529" name="Button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15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0</xdr:rowOff>
        </xdr:to>
        <xdr:sp macro="" textlink="">
          <xdr:nvSpPr>
            <xdr:cNvPr id="22530" name="Button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15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0</xdr:rowOff>
        </xdr:to>
        <xdr:sp macro="" textlink="">
          <xdr:nvSpPr>
            <xdr:cNvPr id="23553" name="Button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16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0</xdr:rowOff>
        </xdr:to>
        <xdr:sp macro="" textlink="">
          <xdr:nvSpPr>
            <xdr:cNvPr id="23554" name="Button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1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0</xdr:rowOff>
        </xdr:to>
        <xdr:sp macro="" textlink="">
          <xdr:nvSpPr>
            <xdr:cNvPr id="24577" name="Button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17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0</xdr:rowOff>
        </xdr:to>
        <xdr:sp macro="" textlink="">
          <xdr:nvSpPr>
            <xdr:cNvPr id="24579" name="Button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17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0</xdr:rowOff>
        </xdr:to>
        <xdr:sp macro="" textlink="">
          <xdr:nvSpPr>
            <xdr:cNvPr id="25602" name="Button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18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23</xdr:row>
          <xdr:rowOff>19050</xdr:rowOff>
        </xdr:from>
        <xdr:to>
          <xdr:col>0</xdr:col>
          <xdr:colOff>638175</xdr:colOff>
          <xdr:row>24</xdr:row>
          <xdr:rowOff>0</xdr:rowOff>
        </xdr:to>
        <xdr:sp macro="" textlink="">
          <xdr:nvSpPr>
            <xdr:cNvPr id="25604" name="Button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18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40</xdr:row>
          <xdr:rowOff>19050</xdr:rowOff>
        </xdr:from>
        <xdr:to>
          <xdr:col>0</xdr:col>
          <xdr:colOff>638175</xdr:colOff>
          <xdr:row>41</xdr:row>
          <xdr:rowOff>0</xdr:rowOff>
        </xdr:to>
        <xdr:sp macro="" textlink="">
          <xdr:nvSpPr>
            <xdr:cNvPr id="25606" name="Button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00000000-0008-0000-1800-000006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0</xdr:rowOff>
        </xdr:to>
        <xdr:sp macro="" textlink="">
          <xdr:nvSpPr>
            <xdr:cNvPr id="25607" name="Button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00000000-0008-0000-1800-000007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23</xdr:row>
          <xdr:rowOff>19050</xdr:rowOff>
        </xdr:from>
        <xdr:to>
          <xdr:col>0</xdr:col>
          <xdr:colOff>638175</xdr:colOff>
          <xdr:row>24</xdr:row>
          <xdr:rowOff>0</xdr:rowOff>
        </xdr:to>
        <xdr:sp macro="" textlink="">
          <xdr:nvSpPr>
            <xdr:cNvPr id="25608" name="Button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00000000-0008-0000-1800-000008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40</xdr:row>
          <xdr:rowOff>19050</xdr:rowOff>
        </xdr:from>
        <xdr:to>
          <xdr:col>0</xdr:col>
          <xdr:colOff>638175</xdr:colOff>
          <xdr:row>41</xdr:row>
          <xdr:rowOff>0</xdr:rowOff>
        </xdr:to>
        <xdr:sp macro="" textlink="">
          <xdr:nvSpPr>
            <xdr:cNvPr id="25609" name="Button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00000000-0008-0000-1800-000009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0</xdr:rowOff>
        </xdr:to>
        <xdr:sp macro="" textlink="">
          <xdr:nvSpPr>
            <xdr:cNvPr id="26625" name="Button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19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17</xdr:row>
          <xdr:rowOff>19050</xdr:rowOff>
        </xdr:from>
        <xdr:to>
          <xdr:col>0</xdr:col>
          <xdr:colOff>638175</xdr:colOff>
          <xdr:row>18</xdr:row>
          <xdr:rowOff>0</xdr:rowOff>
        </xdr:to>
        <xdr:sp macro="" textlink="">
          <xdr:nvSpPr>
            <xdr:cNvPr id="26626" name="Button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19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0</xdr:rowOff>
        </xdr:to>
        <xdr:sp macro="" textlink="">
          <xdr:nvSpPr>
            <xdr:cNvPr id="26627" name="Button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19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17</xdr:row>
          <xdr:rowOff>19050</xdr:rowOff>
        </xdr:from>
        <xdr:to>
          <xdr:col>0</xdr:col>
          <xdr:colOff>638175</xdr:colOff>
          <xdr:row>18</xdr:row>
          <xdr:rowOff>0</xdr:rowOff>
        </xdr:to>
        <xdr:sp macro="" textlink="">
          <xdr:nvSpPr>
            <xdr:cNvPr id="26628" name="Button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19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0</xdr:rowOff>
        </xdr:to>
        <xdr:sp macro="" textlink="">
          <xdr:nvSpPr>
            <xdr:cNvPr id="27650" name="Button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1A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22</xdr:row>
          <xdr:rowOff>19050</xdr:rowOff>
        </xdr:from>
        <xdr:to>
          <xdr:col>0</xdr:col>
          <xdr:colOff>638175</xdr:colOff>
          <xdr:row>23</xdr:row>
          <xdr:rowOff>0</xdr:rowOff>
        </xdr:to>
        <xdr:sp macro="" textlink="">
          <xdr:nvSpPr>
            <xdr:cNvPr id="27651" name="Button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1A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0</xdr:rowOff>
        </xdr:to>
        <xdr:sp macro="" textlink="">
          <xdr:nvSpPr>
            <xdr:cNvPr id="27652" name="Button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1A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22</xdr:row>
          <xdr:rowOff>19050</xdr:rowOff>
        </xdr:from>
        <xdr:to>
          <xdr:col>0</xdr:col>
          <xdr:colOff>638175</xdr:colOff>
          <xdr:row>23</xdr:row>
          <xdr:rowOff>0</xdr:rowOff>
        </xdr:to>
        <xdr:sp macro="" textlink="">
          <xdr:nvSpPr>
            <xdr:cNvPr id="27653" name="Button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1A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0</xdr:rowOff>
        </xdr:to>
        <xdr:sp macro="" textlink="">
          <xdr:nvSpPr>
            <xdr:cNvPr id="28673" name="Button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1B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22</xdr:row>
          <xdr:rowOff>19050</xdr:rowOff>
        </xdr:from>
        <xdr:to>
          <xdr:col>0</xdr:col>
          <xdr:colOff>638175</xdr:colOff>
          <xdr:row>23</xdr:row>
          <xdr:rowOff>0</xdr:rowOff>
        </xdr:to>
        <xdr:sp macro="" textlink="">
          <xdr:nvSpPr>
            <xdr:cNvPr id="28674" name="Button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1B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0</xdr:rowOff>
        </xdr:to>
        <xdr:sp macro="" textlink="">
          <xdr:nvSpPr>
            <xdr:cNvPr id="28675" name="Button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1B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22</xdr:row>
          <xdr:rowOff>19050</xdr:rowOff>
        </xdr:from>
        <xdr:to>
          <xdr:col>0</xdr:col>
          <xdr:colOff>638175</xdr:colOff>
          <xdr:row>23</xdr:row>
          <xdr:rowOff>0</xdr:rowOff>
        </xdr:to>
        <xdr:sp macro="" textlink="">
          <xdr:nvSpPr>
            <xdr:cNvPr id="28676" name="Button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1B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0</xdr:rowOff>
        </xdr:to>
        <xdr:sp macro="" textlink="">
          <xdr:nvSpPr>
            <xdr:cNvPr id="29697" name="Button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1C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0</xdr:rowOff>
        </xdr:to>
        <xdr:sp macro="" textlink="">
          <xdr:nvSpPr>
            <xdr:cNvPr id="29698" name="Button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1C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0</xdr:rowOff>
        </xdr:to>
        <xdr:sp macro="" textlink="">
          <xdr:nvSpPr>
            <xdr:cNvPr id="30721" name="Button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1D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0</xdr:rowOff>
        </xdr:from>
        <xdr:to>
          <xdr:col>0</xdr:col>
          <xdr:colOff>638175</xdr:colOff>
          <xdr:row>1</xdr:row>
          <xdr:rowOff>152400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0</xdr:rowOff>
        </xdr:from>
        <xdr:to>
          <xdr:col>0</xdr:col>
          <xdr:colOff>638175</xdr:colOff>
          <xdr:row>1</xdr:row>
          <xdr:rowOff>152400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0</xdr:rowOff>
        </xdr:to>
        <xdr:sp macro="" textlink="">
          <xdr:nvSpPr>
            <xdr:cNvPr id="39937" name="Button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1E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9525</xdr:rowOff>
        </xdr:to>
        <xdr:sp macro="" textlink="">
          <xdr:nvSpPr>
            <xdr:cNvPr id="31746" name="Button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1F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31</xdr:row>
          <xdr:rowOff>19050</xdr:rowOff>
        </xdr:from>
        <xdr:to>
          <xdr:col>0</xdr:col>
          <xdr:colOff>638175</xdr:colOff>
          <xdr:row>32</xdr:row>
          <xdr:rowOff>9525</xdr:rowOff>
        </xdr:to>
        <xdr:sp macro="" textlink="">
          <xdr:nvSpPr>
            <xdr:cNvPr id="40961" name="Button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20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9525</xdr:rowOff>
        </xdr:to>
        <xdr:sp macro="" textlink="">
          <xdr:nvSpPr>
            <xdr:cNvPr id="40962" name="Button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20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0</xdr:rowOff>
        </xdr:to>
        <xdr:sp macro="" textlink="">
          <xdr:nvSpPr>
            <xdr:cNvPr id="32769" name="Button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21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0</xdr:rowOff>
        </xdr:to>
        <xdr:sp macro="" textlink="">
          <xdr:nvSpPr>
            <xdr:cNvPr id="32770" name="Button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21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19050</xdr:rowOff>
        </xdr:from>
        <xdr:to>
          <xdr:col>0</xdr:col>
          <xdr:colOff>638175</xdr:colOff>
          <xdr:row>3</xdr:row>
          <xdr:rowOff>0</xdr:rowOff>
        </xdr:to>
        <xdr:sp macro="" textlink="">
          <xdr:nvSpPr>
            <xdr:cNvPr id="33793" name="Button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22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19050</xdr:rowOff>
        </xdr:from>
        <xdr:to>
          <xdr:col>0</xdr:col>
          <xdr:colOff>638175</xdr:colOff>
          <xdr:row>3</xdr:row>
          <xdr:rowOff>0</xdr:rowOff>
        </xdr:to>
        <xdr:sp macro="" textlink="">
          <xdr:nvSpPr>
            <xdr:cNvPr id="33794" name="Button 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22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0</xdr:rowOff>
        </xdr:to>
        <xdr:sp macro="" textlink="">
          <xdr:nvSpPr>
            <xdr:cNvPr id="34817" name="Button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23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19050</xdr:rowOff>
        </xdr:from>
        <xdr:to>
          <xdr:col>0</xdr:col>
          <xdr:colOff>638175</xdr:colOff>
          <xdr:row>2</xdr:row>
          <xdr:rowOff>0</xdr:rowOff>
        </xdr:to>
        <xdr:sp macro="" textlink="">
          <xdr:nvSpPr>
            <xdr:cNvPr id="34818" name="Button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23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19050</xdr:rowOff>
        </xdr:from>
        <xdr:to>
          <xdr:col>0</xdr:col>
          <xdr:colOff>638175</xdr:colOff>
          <xdr:row>3</xdr:row>
          <xdr:rowOff>0</xdr:rowOff>
        </xdr:to>
        <xdr:sp macro="" textlink="">
          <xdr:nvSpPr>
            <xdr:cNvPr id="35841" name="Button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24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19050</xdr:rowOff>
        </xdr:from>
        <xdr:to>
          <xdr:col>0</xdr:col>
          <xdr:colOff>638175</xdr:colOff>
          <xdr:row>3</xdr:row>
          <xdr:rowOff>0</xdr:rowOff>
        </xdr:to>
        <xdr:sp macro="" textlink="">
          <xdr:nvSpPr>
            <xdr:cNvPr id="35842" name="Button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24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19050</xdr:rowOff>
        </xdr:from>
        <xdr:to>
          <xdr:col>0</xdr:col>
          <xdr:colOff>638175</xdr:colOff>
          <xdr:row>3</xdr:row>
          <xdr:rowOff>9525</xdr:rowOff>
        </xdr:to>
        <xdr:sp macro="" textlink="">
          <xdr:nvSpPr>
            <xdr:cNvPr id="36865" name="Button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25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829</xdr:row>
          <xdr:rowOff>19050</xdr:rowOff>
        </xdr:from>
        <xdr:to>
          <xdr:col>0</xdr:col>
          <xdr:colOff>638175</xdr:colOff>
          <xdr:row>830</xdr:row>
          <xdr:rowOff>9525</xdr:rowOff>
        </xdr:to>
        <xdr:sp macro="" textlink="">
          <xdr:nvSpPr>
            <xdr:cNvPr id="37889" name="Button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26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901</xdr:row>
          <xdr:rowOff>19050</xdr:rowOff>
        </xdr:from>
        <xdr:to>
          <xdr:col>0</xdr:col>
          <xdr:colOff>638175</xdr:colOff>
          <xdr:row>902</xdr:row>
          <xdr:rowOff>19050</xdr:rowOff>
        </xdr:to>
        <xdr:sp macro="" textlink="">
          <xdr:nvSpPr>
            <xdr:cNvPr id="37890" name="Button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26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973</xdr:row>
          <xdr:rowOff>19050</xdr:rowOff>
        </xdr:from>
        <xdr:to>
          <xdr:col>0</xdr:col>
          <xdr:colOff>638175</xdr:colOff>
          <xdr:row>974</xdr:row>
          <xdr:rowOff>9525</xdr:rowOff>
        </xdr:to>
        <xdr:sp macro="" textlink="">
          <xdr:nvSpPr>
            <xdr:cNvPr id="37892" name="Button 4" hidden="1">
              <a:extLst>
                <a:ext uri="{63B3BB69-23CF-44E3-9099-C40C66FF867C}">
                  <a14:compatExt spid="_x0000_s37892"/>
                </a:ext>
                <a:ext uri="{FF2B5EF4-FFF2-40B4-BE49-F238E27FC236}">
                  <a16:creationId xmlns:a16="http://schemas.microsoft.com/office/drawing/2014/main" id="{00000000-0008-0000-2600-00000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1045</xdr:row>
          <xdr:rowOff>19050</xdr:rowOff>
        </xdr:from>
        <xdr:to>
          <xdr:col>0</xdr:col>
          <xdr:colOff>638175</xdr:colOff>
          <xdr:row>1046</xdr:row>
          <xdr:rowOff>9525</xdr:rowOff>
        </xdr:to>
        <xdr:sp macro="" textlink="">
          <xdr:nvSpPr>
            <xdr:cNvPr id="37893" name="Button 5" hidden="1">
              <a:extLst>
                <a:ext uri="{63B3BB69-23CF-44E3-9099-C40C66FF867C}">
                  <a14:compatExt spid="_x0000_s37893"/>
                </a:ext>
                <a:ext uri="{FF2B5EF4-FFF2-40B4-BE49-F238E27FC236}">
                  <a16:creationId xmlns:a16="http://schemas.microsoft.com/office/drawing/2014/main" id="{00000000-0008-0000-2600-00000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1117</xdr:row>
          <xdr:rowOff>19050</xdr:rowOff>
        </xdr:from>
        <xdr:to>
          <xdr:col>0</xdr:col>
          <xdr:colOff>638175</xdr:colOff>
          <xdr:row>1118</xdr:row>
          <xdr:rowOff>9525</xdr:rowOff>
        </xdr:to>
        <xdr:sp macro="" textlink="">
          <xdr:nvSpPr>
            <xdr:cNvPr id="37894" name="Button 6" hidden="1">
              <a:extLst>
                <a:ext uri="{63B3BB69-23CF-44E3-9099-C40C66FF867C}">
                  <a14:compatExt spid="_x0000_s37894"/>
                </a:ext>
                <a:ext uri="{FF2B5EF4-FFF2-40B4-BE49-F238E27FC236}">
                  <a16:creationId xmlns:a16="http://schemas.microsoft.com/office/drawing/2014/main" id="{00000000-0008-0000-2600-00000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1189</xdr:row>
          <xdr:rowOff>19050</xdr:rowOff>
        </xdr:from>
        <xdr:to>
          <xdr:col>0</xdr:col>
          <xdr:colOff>638175</xdr:colOff>
          <xdr:row>1190</xdr:row>
          <xdr:rowOff>9525</xdr:rowOff>
        </xdr:to>
        <xdr:sp macro="" textlink="">
          <xdr:nvSpPr>
            <xdr:cNvPr id="37895" name="Button 7" hidden="1">
              <a:extLst>
                <a:ext uri="{63B3BB69-23CF-44E3-9099-C40C66FF867C}">
                  <a14:compatExt spid="_x0000_s37895"/>
                </a:ext>
                <a:ext uri="{FF2B5EF4-FFF2-40B4-BE49-F238E27FC236}">
                  <a16:creationId xmlns:a16="http://schemas.microsoft.com/office/drawing/2014/main" id="{00000000-0008-0000-26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1261</xdr:row>
          <xdr:rowOff>19050</xdr:rowOff>
        </xdr:from>
        <xdr:to>
          <xdr:col>0</xdr:col>
          <xdr:colOff>638175</xdr:colOff>
          <xdr:row>1262</xdr:row>
          <xdr:rowOff>9525</xdr:rowOff>
        </xdr:to>
        <xdr:sp macro="" textlink="">
          <xdr:nvSpPr>
            <xdr:cNvPr id="37896" name="Button 8" hidden="1">
              <a:extLst>
                <a:ext uri="{63B3BB69-23CF-44E3-9099-C40C66FF867C}">
                  <a14:compatExt spid="_x0000_s37896"/>
                </a:ext>
                <a:ext uri="{FF2B5EF4-FFF2-40B4-BE49-F238E27FC236}">
                  <a16:creationId xmlns:a16="http://schemas.microsoft.com/office/drawing/2014/main" id="{00000000-0008-0000-2600-000008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1333</xdr:row>
          <xdr:rowOff>19050</xdr:rowOff>
        </xdr:from>
        <xdr:to>
          <xdr:col>0</xdr:col>
          <xdr:colOff>638175</xdr:colOff>
          <xdr:row>1334</xdr:row>
          <xdr:rowOff>9525</xdr:rowOff>
        </xdr:to>
        <xdr:sp macro="" textlink="">
          <xdr:nvSpPr>
            <xdr:cNvPr id="37897" name="Button 9" hidden="1">
              <a:extLst>
                <a:ext uri="{63B3BB69-23CF-44E3-9099-C40C66FF867C}">
                  <a14:compatExt spid="_x0000_s37897"/>
                </a:ext>
                <a:ext uri="{FF2B5EF4-FFF2-40B4-BE49-F238E27FC236}">
                  <a16:creationId xmlns:a16="http://schemas.microsoft.com/office/drawing/2014/main" id="{00000000-0008-0000-2600-000009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1405</xdr:row>
          <xdr:rowOff>19050</xdr:rowOff>
        </xdr:from>
        <xdr:to>
          <xdr:col>0</xdr:col>
          <xdr:colOff>638175</xdr:colOff>
          <xdr:row>1406</xdr:row>
          <xdr:rowOff>9525</xdr:rowOff>
        </xdr:to>
        <xdr:sp macro="" textlink="">
          <xdr:nvSpPr>
            <xdr:cNvPr id="37898" name="Button 10" hidden="1">
              <a:extLst>
                <a:ext uri="{63B3BB69-23CF-44E3-9099-C40C66FF867C}">
                  <a14:compatExt spid="_x0000_s37898"/>
                </a:ext>
                <a:ext uri="{FF2B5EF4-FFF2-40B4-BE49-F238E27FC236}">
                  <a16:creationId xmlns:a16="http://schemas.microsoft.com/office/drawing/2014/main" id="{00000000-0008-0000-2600-00000A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758</xdr:row>
          <xdr:rowOff>9525</xdr:rowOff>
        </xdr:from>
        <xdr:to>
          <xdr:col>0</xdr:col>
          <xdr:colOff>638175</xdr:colOff>
          <xdr:row>758</xdr:row>
          <xdr:rowOff>152400</xdr:rowOff>
        </xdr:to>
        <xdr:sp macro="" textlink="">
          <xdr:nvSpPr>
            <xdr:cNvPr id="37900" name="Button 12" hidden="1">
              <a:extLst>
                <a:ext uri="{63B3BB69-23CF-44E3-9099-C40C66FF867C}">
                  <a14:compatExt spid="_x0000_s37900"/>
                </a:ext>
                <a:ext uri="{FF2B5EF4-FFF2-40B4-BE49-F238E27FC236}">
                  <a16:creationId xmlns:a16="http://schemas.microsoft.com/office/drawing/2014/main" id="{00000000-0008-0000-2600-00000C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691</xdr:row>
          <xdr:rowOff>9525</xdr:rowOff>
        </xdr:from>
        <xdr:to>
          <xdr:col>0</xdr:col>
          <xdr:colOff>638175</xdr:colOff>
          <xdr:row>691</xdr:row>
          <xdr:rowOff>161925</xdr:rowOff>
        </xdr:to>
        <xdr:sp macro="" textlink="">
          <xdr:nvSpPr>
            <xdr:cNvPr id="37901" name="Button 13" hidden="1">
              <a:extLst>
                <a:ext uri="{63B3BB69-23CF-44E3-9099-C40C66FF867C}">
                  <a14:compatExt spid="_x0000_s37901"/>
                </a:ext>
                <a:ext uri="{FF2B5EF4-FFF2-40B4-BE49-F238E27FC236}">
                  <a16:creationId xmlns:a16="http://schemas.microsoft.com/office/drawing/2014/main" id="{00000000-0008-0000-2600-00000D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624</xdr:row>
          <xdr:rowOff>9525</xdr:rowOff>
        </xdr:from>
        <xdr:to>
          <xdr:col>0</xdr:col>
          <xdr:colOff>638175</xdr:colOff>
          <xdr:row>624</xdr:row>
          <xdr:rowOff>161925</xdr:rowOff>
        </xdr:to>
        <xdr:sp macro="" textlink="">
          <xdr:nvSpPr>
            <xdr:cNvPr id="37902" name="Button 14" hidden="1">
              <a:extLst>
                <a:ext uri="{63B3BB69-23CF-44E3-9099-C40C66FF867C}">
                  <a14:compatExt spid="_x0000_s37902"/>
                </a:ext>
                <a:ext uri="{FF2B5EF4-FFF2-40B4-BE49-F238E27FC236}">
                  <a16:creationId xmlns:a16="http://schemas.microsoft.com/office/drawing/2014/main" id="{00000000-0008-0000-2600-00000E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557</xdr:row>
          <xdr:rowOff>9525</xdr:rowOff>
        </xdr:from>
        <xdr:to>
          <xdr:col>0</xdr:col>
          <xdr:colOff>638175</xdr:colOff>
          <xdr:row>557</xdr:row>
          <xdr:rowOff>161925</xdr:rowOff>
        </xdr:to>
        <xdr:sp macro="" textlink="">
          <xdr:nvSpPr>
            <xdr:cNvPr id="37903" name="Button 15" hidden="1">
              <a:extLst>
                <a:ext uri="{63B3BB69-23CF-44E3-9099-C40C66FF867C}">
                  <a14:compatExt spid="_x0000_s37903"/>
                </a:ext>
                <a:ext uri="{FF2B5EF4-FFF2-40B4-BE49-F238E27FC236}">
                  <a16:creationId xmlns:a16="http://schemas.microsoft.com/office/drawing/2014/main" id="{00000000-0008-0000-2600-00000F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490</xdr:row>
          <xdr:rowOff>9525</xdr:rowOff>
        </xdr:from>
        <xdr:to>
          <xdr:col>0</xdr:col>
          <xdr:colOff>638175</xdr:colOff>
          <xdr:row>490</xdr:row>
          <xdr:rowOff>161925</xdr:rowOff>
        </xdr:to>
        <xdr:sp macro="" textlink="">
          <xdr:nvSpPr>
            <xdr:cNvPr id="37904" name="Button 16" hidden="1">
              <a:extLst>
                <a:ext uri="{63B3BB69-23CF-44E3-9099-C40C66FF867C}">
                  <a14:compatExt spid="_x0000_s37904"/>
                </a:ext>
                <a:ext uri="{FF2B5EF4-FFF2-40B4-BE49-F238E27FC236}">
                  <a16:creationId xmlns:a16="http://schemas.microsoft.com/office/drawing/2014/main" id="{00000000-0008-0000-2600-000010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424</xdr:row>
          <xdr:rowOff>9525</xdr:rowOff>
        </xdr:from>
        <xdr:to>
          <xdr:col>0</xdr:col>
          <xdr:colOff>638175</xdr:colOff>
          <xdr:row>424</xdr:row>
          <xdr:rowOff>161925</xdr:rowOff>
        </xdr:to>
        <xdr:sp macro="" textlink="">
          <xdr:nvSpPr>
            <xdr:cNvPr id="37905" name="Button 17" hidden="1">
              <a:extLst>
                <a:ext uri="{63B3BB69-23CF-44E3-9099-C40C66FF867C}">
                  <a14:compatExt spid="_x0000_s37905"/>
                </a:ext>
                <a:ext uri="{FF2B5EF4-FFF2-40B4-BE49-F238E27FC236}">
                  <a16:creationId xmlns:a16="http://schemas.microsoft.com/office/drawing/2014/main" id="{00000000-0008-0000-2600-00001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358</xdr:row>
          <xdr:rowOff>9525</xdr:rowOff>
        </xdr:from>
        <xdr:to>
          <xdr:col>0</xdr:col>
          <xdr:colOff>638175</xdr:colOff>
          <xdr:row>358</xdr:row>
          <xdr:rowOff>161925</xdr:rowOff>
        </xdr:to>
        <xdr:sp macro="" textlink="">
          <xdr:nvSpPr>
            <xdr:cNvPr id="37907" name="Button 19" hidden="1">
              <a:extLst>
                <a:ext uri="{63B3BB69-23CF-44E3-9099-C40C66FF867C}">
                  <a14:compatExt spid="_x0000_s37907"/>
                </a:ext>
                <a:ext uri="{FF2B5EF4-FFF2-40B4-BE49-F238E27FC236}">
                  <a16:creationId xmlns:a16="http://schemas.microsoft.com/office/drawing/2014/main" id="{00000000-0008-0000-2600-00001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3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631</xdr:row>
          <xdr:rowOff>19050</xdr:rowOff>
        </xdr:from>
        <xdr:to>
          <xdr:col>0</xdr:col>
          <xdr:colOff>638175</xdr:colOff>
          <xdr:row>632</xdr:row>
          <xdr:rowOff>9525</xdr:rowOff>
        </xdr:to>
        <xdr:sp macro="" textlink="">
          <xdr:nvSpPr>
            <xdr:cNvPr id="38913" name="Button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27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683</xdr:row>
          <xdr:rowOff>19050</xdr:rowOff>
        </xdr:from>
        <xdr:to>
          <xdr:col>0</xdr:col>
          <xdr:colOff>638175</xdr:colOff>
          <xdr:row>684</xdr:row>
          <xdr:rowOff>9525</xdr:rowOff>
        </xdr:to>
        <xdr:sp macro="" textlink="">
          <xdr:nvSpPr>
            <xdr:cNvPr id="38915" name="Button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27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736</xdr:row>
          <xdr:rowOff>19050</xdr:rowOff>
        </xdr:from>
        <xdr:to>
          <xdr:col>0</xdr:col>
          <xdr:colOff>638175</xdr:colOff>
          <xdr:row>737</xdr:row>
          <xdr:rowOff>9525</xdr:rowOff>
        </xdr:to>
        <xdr:sp macro="" textlink="">
          <xdr:nvSpPr>
            <xdr:cNvPr id="38917" name="Button 5" hidden="1">
              <a:extLst>
                <a:ext uri="{63B3BB69-23CF-44E3-9099-C40C66FF867C}">
                  <a14:compatExt spid="_x0000_s38917"/>
                </a:ext>
                <a:ext uri="{FF2B5EF4-FFF2-40B4-BE49-F238E27FC236}">
                  <a16:creationId xmlns:a16="http://schemas.microsoft.com/office/drawing/2014/main" id="{00000000-0008-0000-2700-00000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789</xdr:row>
          <xdr:rowOff>19050</xdr:rowOff>
        </xdr:from>
        <xdr:to>
          <xdr:col>0</xdr:col>
          <xdr:colOff>638175</xdr:colOff>
          <xdr:row>790</xdr:row>
          <xdr:rowOff>9525</xdr:rowOff>
        </xdr:to>
        <xdr:sp macro="" textlink="">
          <xdr:nvSpPr>
            <xdr:cNvPr id="38919" name="Button 7" hidden="1">
              <a:extLst>
                <a:ext uri="{63B3BB69-23CF-44E3-9099-C40C66FF867C}">
                  <a14:compatExt spid="_x0000_s38919"/>
                </a:ext>
                <a:ext uri="{FF2B5EF4-FFF2-40B4-BE49-F238E27FC236}">
                  <a16:creationId xmlns:a16="http://schemas.microsoft.com/office/drawing/2014/main" id="{00000000-0008-0000-2700-00000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838</xdr:row>
          <xdr:rowOff>19050</xdr:rowOff>
        </xdr:from>
        <xdr:to>
          <xdr:col>0</xdr:col>
          <xdr:colOff>638175</xdr:colOff>
          <xdr:row>839</xdr:row>
          <xdr:rowOff>9525</xdr:rowOff>
        </xdr:to>
        <xdr:sp macro="" textlink="">
          <xdr:nvSpPr>
            <xdr:cNvPr id="38920" name="Button 8" hidden="1">
              <a:extLst>
                <a:ext uri="{63B3BB69-23CF-44E3-9099-C40C66FF867C}">
                  <a14:compatExt spid="_x0000_s38920"/>
                </a:ext>
                <a:ext uri="{FF2B5EF4-FFF2-40B4-BE49-F238E27FC236}">
                  <a16:creationId xmlns:a16="http://schemas.microsoft.com/office/drawing/2014/main" id="{00000000-0008-0000-2700-00000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580</xdr:row>
          <xdr:rowOff>19050</xdr:rowOff>
        </xdr:from>
        <xdr:to>
          <xdr:col>0</xdr:col>
          <xdr:colOff>638175</xdr:colOff>
          <xdr:row>581</xdr:row>
          <xdr:rowOff>9525</xdr:rowOff>
        </xdr:to>
        <xdr:sp macro="" textlink="">
          <xdr:nvSpPr>
            <xdr:cNvPr id="38922" name="Button 10" hidden="1">
              <a:extLst>
                <a:ext uri="{63B3BB69-23CF-44E3-9099-C40C66FF867C}">
                  <a14:compatExt spid="_x0000_s38922"/>
                </a:ext>
                <a:ext uri="{FF2B5EF4-FFF2-40B4-BE49-F238E27FC236}">
                  <a16:creationId xmlns:a16="http://schemas.microsoft.com/office/drawing/2014/main" id="{00000000-0008-0000-2700-00000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529</xdr:row>
          <xdr:rowOff>19050</xdr:rowOff>
        </xdr:from>
        <xdr:to>
          <xdr:col>0</xdr:col>
          <xdr:colOff>638175</xdr:colOff>
          <xdr:row>530</xdr:row>
          <xdr:rowOff>9525</xdr:rowOff>
        </xdr:to>
        <xdr:sp macro="" textlink="">
          <xdr:nvSpPr>
            <xdr:cNvPr id="38923" name="Button 11" hidden="1">
              <a:extLst>
                <a:ext uri="{63B3BB69-23CF-44E3-9099-C40C66FF867C}">
                  <a14:compatExt spid="_x0000_s38923"/>
                </a:ext>
                <a:ext uri="{FF2B5EF4-FFF2-40B4-BE49-F238E27FC236}">
                  <a16:creationId xmlns:a16="http://schemas.microsoft.com/office/drawing/2014/main" id="{00000000-0008-0000-2700-00000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479</xdr:row>
          <xdr:rowOff>19050</xdr:rowOff>
        </xdr:from>
        <xdr:to>
          <xdr:col>0</xdr:col>
          <xdr:colOff>638175</xdr:colOff>
          <xdr:row>480</xdr:row>
          <xdr:rowOff>9525</xdr:rowOff>
        </xdr:to>
        <xdr:sp macro="" textlink="">
          <xdr:nvSpPr>
            <xdr:cNvPr id="38925" name="Button 13" hidden="1">
              <a:extLst>
                <a:ext uri="{63B3BB69-23CF-44E3-9099-C40C66FF867C}">
                  <a14:compatExt spid="_x0000_s38925"/>
                </a:ext>
                <a:ext uri="{FF2B5EF4-FFF2-40B4-BE49-F238E27FC236}">
                  <a16:creationId xmlns:a16="http://schemas.microsoft.com/office/drawing/2014/main" id="{00000000-0008-0000-2700-00000D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429</xdr:row>
          <xdr:rowOff>19050</xdr:rowOff>
        </xdr:from>
        <xdr:to>
          <xdr:col>0</xdr:col>
          <xdr:colOff>638175</xdr:colOff>
          <xdr:row>430</xdr:row>
          <xdr:rowOff>9525</xdr:rowOff>
        </xdr:to>
        <xdr:sp macro="" textlink="">
          <xdr:nvSpPr>
            <xdr:cNvPr id="38926" name="Button 14" hidden="1">
              <a:extLst>
                <a:ext uri="{63B3BB69-23CF-44E3-9099-C40C66FF867C}">
                  <a14:compatExt spid="_x0000_s38926"/>
                </a:ext>
                <a:ext uri="{FF2B5EF4-FFF2-40B4-BE49-F238E27FC236}">
                  <a16:creationId xmlns:a16="http://schemas.microsoft.com/office/drawing/2014/main" id="{00000000-0008-0000-2700-00000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378</xdr:row>
          <xdr:rowOff>19050</xdr:rowOff>
        </xdr:from>
        <xdr:to>
          <xdr:col>0</xdr:col>
          <xdr:colOff>638175</xdr:colOff>
          <xdr:row>379</xdr:row>
          <xdr:rowOff>9525</xdr:rowOff>
        </xdr:to>
        <xdr:sp macro="" textlink="">
          <xdr:nvSpPr>
            <xdr:cNvPr id="38928" name="Button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27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327</xdr:row>
          <xdr:rowOff>19050</xdr:rowOff>
        </xdr:from>
        <xdr:to>
          <xdr:col>0</xdr:col>
          <xdr:colOff>638175</xdr:colOff>
          <xdr:row>328</xdr:row>
          <xdr:rowOff>9525</xdr:rowOff>
        </xdr:to>
        <xdr:sp macro="" textlink="">
          <xdr:nvSpPr>
            <xdr:cNvPr id="38930" name="Button 18" hidden="1">
              <a:extLst>
                <a:ext uri="{63B3BB69-23CF-44E3-9099-C40C66FF867C}">
                  <a14:compatExt spid="_x0000_s38930"/>
                </a:ext>
                <a:ext uri="{FF2B5EF4-FFF2-40B4-BE49-F238E27FC236}">
                  <a16:creationId xmlns:a16="http://schemas.microsoft.com/office/drawing/2014/main" id="{00000000-0008-0000-2700-00001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276</xdr:row>
          <xdr:rowOff>19050</xdr:rowOff>
        </xdr:from>
        <xdr:to>
          <xdr:col>0</xdr:col>
          <xdr:colOff>638175</xdr:colOff>
          <xdr:row>277</xdr:row>
          <xdr:rowOff>9525</xdr:rowOff>
        </xdr:to>
        <xdr:sp macro="" textlink="">
          <xdr:nvSpPr>
            <xdr:cNvPr id="38931" name="Button 19" hidden="1">
              <a:extLst>
                <a:ext uri="{63B3BB69-23CF-44E3-9099-C40C66FF867C}">
                  <a14:compatExt spid="_x0000_s38931"/>
                </a:ext>
                <a:ext uri="{FF2B5EF4-FFF2-40B4-BE49-F238E27FC236}">
                  <a16:creationId xmlns:a16="http://schemas.microsoft.com/office/drawing/2014/main" id="{00000000-0008-0000-2700-00001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225</xdr:row>
          <xdr:rowOff>19050</xdr:rowOff>
        </xdr:from>
        <xdr:to>
          <xdr:col>0</xdr:col>
          <xdr:colOff>638175</xdr:colOff>
          <xdr:row>226</xdr:row>
          <xdr:rowOff>9525</xdr:rowOff>
        </xdr:to>
        <xdr:sp macro="" textlink="">
          <xdr:nvSpPr>
            <xdr:cNvPr id="38932" name="Button 20" hidden="1">
              <a:extLst>
                <a:ext uri="{63B3BB69-23CF-44E3-9099-C40C66FF867C}">
                  <a14:compatExt spid="_x0000_s38932"/>
                </a:ext>
                <a:ext uri="{FF2B5EF4-FFF2-40B4-BE49-F238E27FC236}">
                  <a16:creationId xmlns:a16="http://schemas.microsoft.com/office/drawing/2014/main" id="{00000000-0008-0000-2700-00001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174</xdr:row>
          <xdr:rowOff>19050</xdr:rowOff>
        </xdr:from>
        <xdr:to>
          <xdr:col>0</xdr:col>
          <xdr:colOff>638175</xdr:colOff>
          <xdr:row>175</xdr:row>
          <xdr:rowOff>9525</xdr:rowOff>
        </xdr:to>
        <xdr:sp macro="" textlink="">
          <xdr:nvSpPr>
            <xdr:cNvPr id="38933" name="Button 21" hidden="1">
              <a:extLst>
                <a:ext uri="{63B3BB69-23CF-44E3-9099-C40C66FF867C}">
                  <a14:compatExt spid="_x0000_s38933"/>
                </a:ext>
                <a:ext uri="{FF2B5EF4-FFF2-40B4-BE49-F238E27FC236}">
                  <a16:creationId xmlns:a16="http://schemas.microsoft.com/office/drawing/2014/main" id="{00000000-0008-0000-2700-00001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131</xdr:row>
          <xdr:rowOff>19050</xdr:rowOff>
        </xdr:from>
        <xdr:to>
          <xdr:col>0</xdr:col>
          <xdr:colOff>638175</xdr:colOff>
          <xdr:row>132</xdr:row>
          <xdr:rowOff>9525</xdr:rowOff>
        </xdr:to>
        <xdr:sp macro="" textlink="">
          <xdr:nvSpPr>
            <xdr:cNvPr id="38935" name="Button 23" hidden="1">
              <a:extLst>
                <a:ext uri="{63B3BB69-23CF-44E3-9099-C40C66FF867C}">
                  <a14:compatExt spid="_x0000_s38935"/>
                </a:ext>
                <a:ext uri="{FF2B5EF4-FFF2-40B4-BE49-F238E27FC236}">
                  <a16:creationId xmlns:a16="http://schemas.microsoft.com/office/drawing/2014/main" id="{00000000-0008-0000-2700-00001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88</xdr:row>
          <xdr:rowOff>19050</xdr:rowOff>
        </xdr:from>
        <xdr:to>
          <xdr:col>0</xdr:col>
          <xdr:colOff>638175</xdr:colOff>
          <xdr:row>89</xdr:row>
          <xdr:rowOff>9525</xdr:rowOff>
        </xdr:to>
        <xdr:sp macro="" textlink="">
          <xdr:nvSpPr>
            <xdr:cNvPr id="38936" name="Button 24" hidden="1">
              <a:extLst>
                <a:ext uri="{63B3BB69-23CF-44E3-9099-C40C66FF867C}">
                  <a14:compatExt spid="_x0000_s38936"/>
                </a:ext>
                <a:ext uri="{FF2B5EF4-FFF2-40B4-BE49-F238E27FC236}">
                  <a16:creationId xmlns:a16="http://schemas.microsoft.com/office/drawing/2014/main" id="{00000000-0008-0000-2700-000018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45</xdr:row>
          <xdr:rowOff>19050</xdr:rowOff>
        </xdr:from>
        <xdr:to>
          <xdr:col>0</xdr:col>
          <xdr:colOff>638175</xdr:colOff>
          <xdr:row>46</xdr:row>
          <xdr:rowOff>9525</xdr:rowOff>
        </xdr:to>
        <xdr:sp macro="" textlink="">
          <xdr:nvSpPr>
            <xdr:cNvPr id="38937" name="Button 25" hidden="1">
              <a:extLst>
                <a:ext uri="{63B3BB69-23CF-44E3-9099-C40C66FF867C}">
                  <a14:compatExt spid="_x0000_s38937"/>
                </a:ext>
                <a:ext uri="{FF2B5EF4-FFF2-40B4-BE49-F238E27FC236}">
                  <a16:creationId xmlns:a16="http://schemas.microsoft.com/office/drawing/2014/main" id="{00000000-0008-0000-2700-000019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</xdr:row>
          <xdr:rowOff>19050</xdr:rowOff>
        </xdr:from>
        <xdr:to>
          <xdr:col>0</xdr:col>
          <xdr:colOff>638175</xdr:colOff>
          <xdr:row>3</xdr:row>
          <xdr:rowOff>9525</xdr:rowOff>
        </xdr:to>
        <xdr:sp macro="" textlink="">
          <xdr:nvSpPr>
            <xdr:cNvPr id="38938" name="Button 26" hidden="1">
              <a:extLst>
                <a:ext uri="{63B3BB69-23CF-44E3-9099-C40C66FF867C}">
                  <a14:compatExt spid="_x0000_s38938"/>
                </a:ext>
                <a:ext uri="{FF2B5EF4-FFF2-40B4-BE49-F238E27FC236}">
                  <a16:creationId xmlns:a16="http://schemas.microsoft.com/office/drawing/2014/main" id="{00000000-0008-0000-2700-00001A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0</xdr:rowOff>
        </xdr:from>
        <xdr:to>
          <xdr:col>0</xdr:col>
          <xdr:colOff>638175</xdr:colOff>
          <xdr:row>1</xdr:row>
          <xdr:rowOff>152400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0</xdr:rowOff>
        </xdr:from>
        <xdr:to>
          <xdr:col>0</xdr:col>
          <xdr:colOff>638175</xdr:colOff>
          <xdr:row>1</xdr:row>
          <xdr:rowOff>152400</xdr:rowOff>
        </xdr:to>
        <xdr:sp macro="" textlink="">
          <xdr:nvSpPr>
            <xdr:cNvPr id="5124" name="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228600</xdr:rowOff>
        </xdr:from>
        <xdr:to>
          <xdr:col>0</xdr:col>
          <xdr:colOff>638175</xdr:colOff>
          <xdr:row>1</xdr:row>
          <xdr:rowOff>133350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228600</xdr:rowOff>
        </xdr:from>
        <xdr:to>
          <xdr:col>0</xdr:col>
          <xdr:colOff>638175</xdr:colOff>
          <xdr:row>1</xdr:row>
          <xdr:rowOff>133350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0</xdr:rowOff>
        </xdr:from>
        <xdr:to>
          <xdr:col>0</xdr:col>
          <xdr:colOff>638175</xdr:colOff>
          <xdr:row>1</xdr:row>
          <xdr:rowOff>152400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0</xdr:rowOff>
        </xdr:from>
        <xdr:to>
          <xdr:col>0</xdr:col>
          <xdr:colOff>638175</xdr:colOff>
          <xdr:row>1</xdr:row>
          <xdr:rowOff>152400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247650</xdr:rowOff>
        </xdr:from>
        <xdr:to>
          <xdr:col>0</xdr:col>
          <xdr:colOff>638175</xdr:colOff>
          <xdr:row>1</xdr:row>
          <xdr:rowOff>152400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247650</xdr:rowOff>
        </xdr:from>
        <xdr:to>
          <xdr:col>0</xdr:col>
          <xdr:colOff>638175</xdr:colOff>
          <xdr:row>1</xdr:row>
          <xdr:rowOff>152400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247650</xdr:rowOff>
        </xdr:from>
        <xdr:to>
          <xdr:col>0</xdr:col>
          <xdr:colOff>638175</xdr:colOff>
          <xdr:row>1</xdr:row>
          <xdr:rowOff>152400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8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247650</xdr:rowOff>
        </xdr:from>
        <xdr:to>
          <xdr:col>0</xdr:col>
          <xdr:colOff>638175</xdr:colOff>
          <xdr:row>1</xdr:row>
          <xdr:rowOff>152400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8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247650</xdr:rowOff>
        </xdr:from>
        <xdr:to>
          <xdr:col>0</xdr:col>
          <xdr:colOff>638175</xdr:colOff>
          <xdr:row>1</xdr:row>
          <xdr:rowOff>152400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9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1" u="none" strike="noStrike" baseline="0">
                  <a:solidFill>
                    <a:srgbClr val="0000FF"/>
                  </a:solidFill>
                  <a:latin typeface="Calibri"/>
                  <a:ea typeface="Calibri"/>
                  <a:cs typeface="Calibri"/>
                </a:rPr>
                <a:t>Meny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6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4" Type="http://schemas.openxmlformats.org/officeDocument/2006/relationships/ctrlProp" Target="../ctrlProps/ctrlProp1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9.xml"/><Relationship Id="rId4" Type="http://schemas.openxmlformats.org/officeDocument/2006/relationships/ctrlProp" Target="../ctrlProps/ctrlProp1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0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Relationship Id="rId4" Type="http://schemas.openxmlformats.org/officeDocument/2006/relationships/ctrlProp" Target="../ctrlProps/ctrlProp2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Relationship Id="rId4" Type="http://schemas.openxmlformats.org/officeDocument/2006/relationships/ctrlProp" Target="../ctrlProps/ctrlProp2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4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Relationship Id="rId4" Type="http://schemas.openxmlformats.org/officeDocument/2006/relationships/ctrlProp" Target="../ctrlProps/ctrlProp25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6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Relationship Id="rId4" Type="http://schemas.openxmlformats.org/officeDocument/2006/relationships/ctrlProp" Target="../ctrlProps/ctrlProp2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7" Type="http://schemas.openxmlformats.org/officeDocument/2006/relationships/ctrlProp" Target="../ctrlProps/ctrlProp31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0.xml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2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Relationship Id="rId4" Type="http://schemas.openxmlformats.org/officeDocument/2006/relationships/ctrlProp" Target="../ctrlProps/ctrlProp3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4.xml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Relationship Id="rId4" Type="http://schemas.openxmlformats.org/officeDocument/2006/relationships/ctrlProp" Target="../ctrlProps/ctrlProp35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6.xml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Relationship Id="rId4" Type="http://schemas.openxmlformats.org/officeDocument/2006/relationships/ctrlProp" Target="../ctrlProps/ctrlProp3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8.xml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Relationship Id="rId4" Type="http://schemas.openxmlformats.org/officeDocument/2006/relationships/ctrlProp" Target="../ctrlProps/ctrlProp3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0.xml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Relationship Id="rId4" Type="http://schemas.openxmlformats.org/officeDocument/2006/relationships/ctrlProp" Target="../ctrlProps/ctrlProp4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2.xml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1.xml"/><Relationship Id="rId4" Type="http://schemas.openxmlformats.org/officeDocument/2006/relationships/ctrlProp" Target="../ctrlProps/ctrlProp43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4.xml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Relationship Id="rId4" Type="http://schemas.openxmlformats.org/officeDocument/2006/relationships/ctrlProp" Target="../ctrlProps/ctrlProp45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6.xml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3.xml"/><Relationship Id="rId4" Type="http://schemas.openxmlformats.org/officeDocument/2006/relationships/ctrlProp" Target="../ctrlProps/ctrlProp47.xm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2.xml"/><Relationship Id="rId3" Type="http://schemas.openxmlformats.org/officeDocument/2006/relationships/vmlDrawing" Target="../drawings/vmlDrawing24.vml"/><Relationship Id="rId7" Type="http://schemas.openxmlformats.org/officeDocument/2006/relationships/ctrlProp" Target="../ctrlProps/ctrlProp51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50.xml"/><Relationship Id="rId5" Type="http://schemas.openxmlformats.org/officeDocument/2006/relationships/ctrlProp" Target="../ctrlProps/ctrlProp49.xml"/><Relationship Id="rId4" Type="http://schemas.openxmlformats.org/officeDocument/2006/relationships/ctrlProp" Target="../ctrlProps/ctrlProp48.xml"/><Relationship Id="rId9" Type="http://schemas.openxmlformats.org/officeDocument/2006/relationships/ctrlProp" Target="../ctrlProps/ctrlProp53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4.xml"/><Relationship Id="rId2" Type="http://schemas.openxmlformats.org/officeDocument/2006/relationships/vmlDrawing" Target="../drawings/vmlDrawing25.vml"/><Relationship Id="rId1" Type="http://schemas.openxmlformats.org/officeDocument/2006/relationships/drawing" Target="../drawings/drawing25.xml"/><Relationship Id="rId6" Type="http://schemas.openxmlformats.org/officeDocument/2006/relationships/ctrlProp" Target="../ctrlProps/ctrlProp57.xml"/><Relationship Id="rId5" Type="http://schemas.openxmlformats.org/officeDocument/2006/relationships/ctrlProp" Target="../ctrlProps/ctrlProp56.xml"/><Relationship Id="rId4" Type="http://schemas.openxmlformats.org/officeDocument/2006/relationships/ctrlProp" Target="../ctrlProps/ctrlProp55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8.xml"/><Relationship Id="rId2" Type="http://schemas.openxmlformats.org/officeDocument/2006/relationships/vmlDrawing" Target="../drawings/vmlDrawing26.vml"/><Relationship Id="rId1" Type="http://schemas.openxmlformats.org/officeDocument/2006/relationships/drawing" Target="../drawings/drawing26.xml"/><Relationship Id="rId6" Type="http://schemas.openxmlformats.org/officeDocument/2006/relationships/ctrlProp" Target="../ctrlProps/ctrlProp61.xml"/><Relationship Id="rId5" Type="http://schemas.openxmlformats.org/officeDocument/2006/relationships/ctrlProp" Target="../ctrlProps/ctrlProp60.xml"/><Relationship Id="rId4" Type="http://schemas.openxmlformats.org/officeDocument/2006/relationships/ctrlProp" Target="../ctrlProps/ctrlProp59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7" Type="http://schemas.openxmlformats.org/officeDocument/2006/relationships/ctrlProp" Target="../ctrlProps/ctrlProp65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64.xml"/><Relationship Id="rId5" Type="http://schemas.openxmlformats.org/officeDocument/2006/relationships/ctrlProp" Target="../ctrlProps/ctrlProp63.xml"/><Relationship Id="rId4" Type="http://schemas.openxmlformats.org/officeDocument/2006/relationships/ctrlProp" Target="../ctrlProps/ctrlProp62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8.xml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9.xml"/><Relationship Id="rId2" Type="http://schemas.openxmlformats.org/officeDocument/2006/relationships/vmlDrawing" Target="../drawings/vmlDrawing30.vml"/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0.xml"/><Relationship Id="rId2" Type="http://schemas.openxmlformats.org/officeDocument/2006/relationships/vmlDrawing" Target="../drawings/vmlDrawing31.vml"/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72.xml"/><Relationship Id="rId4" Type="http://schemas.openxmlformats.org/officeDocument/2006/relationships/ctrlProp" Target="../ctrlProps/ctrlProp71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3.xml"/><Relationship Id="rId2" Type="http://schemas.openxmlformats.org/officeDocument/2006/relationships/vmlDrawing" Target="../drawings/vmlDrawing33.vml"/><Relationship Id="rId1" Type="http://schemas.openxmlformats.org/officeDocument/2006/relationships/drawing" Target="../drawings/drawing33.xml"/><Relationship Id="rId4" Type="http://schemas.openxmlformats.org/officeDocument/2006/relationships/ctrlProp" Target="../ctrlProps/ctrlProp7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76.xml"/><Relationship Id="rId4" Type="http://schemas.openxmlformats.org/officeDocument/2006/relationships/ctrlProp" Target="../ctrlProps/ctrlProp75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7.xml"/><Relationship Id="rId2" Type="http://schemas.openxmlformats.org/officeDocument/2006/relationships/vmlDrawing" Target="../drawings/vmlDrawing35.vml"/><Relationship Id="rId1" Type="http://schemas.openxmlformats.org/officeDocument/2006/relationships/drawing" Target="../drawings/drawing35.xml"/><Relationship Id="rId4" Type="http://schemas.openxmlformats.org/officeDocument/2006/relationships/ctrlProp" Target="../ctrlProps/ctrlProp78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3.bin"/><Relationship Id="rId5" Type="http://schemas.openxmlformats.org/officeDocument/2006/relationships/ctrlProp" Target="../ctrlProps/ctrlProp80.xml"/><Relationship Id="rId4" Type="http://schemas.openxmlformats.org/officeDocument/2006/relationships/ctrlProp" Target="../ctrlProps/ctrlProp79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81.xml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6.xml"/><Relationship Id="rId13" Type="http://schemas.openxmlformats.org/officeDocument/2006/relationships/ctrlProp" Target="../ctrlProps/ctrlProp91.xml"/><Relationship Id="rId18" Type="http://schemas.openxmlformats.org/officeDocument/2006/relationships/ctrlProp" Target="../ctrlProps/ctrlProp96.xml"/><Relationship Id="rId3" Type="http://schemas.openxmlformats.org/officeDocument/2006/relationships/vmlDrawing" Target="../drawings/vmlDrawing38.vml"/><Relationship Id="rId7" Type="http://schemas.openxmlformats.org/officeDocument/2006/relationships/ctrlProp" Target="../ctrlProps/ctrlProp85.xml"/><Relationship Id="rId12" Type="http://schemas.openxmlformats.org/officeDocument/2006/relationships/ctrlProp" Target="../ctrlProps/ctrlProp90.xml"/><Relationship Id="rId17" Type="http://schemas.openxmlformats.org/officeDocument/2006/relationships/ctrlProp" Target="../ctrlProps/ctrlProp95.xml"/><Relationship Id="rId2" Type="http://schemas.openxmlformats.org/officeDocument/2006/relationships/drawing" Target="../drawings/drawing38.xml"/><Relationship Id="rId16" Type="http://schemas.openxmlformats.org/officeDocument/2006/relationships/ctrlProp" Target="../ctrlProps/ctrlProp94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84.xml"/><Relationship Id="rId11" Type="http://schemas.openxmlformats.org/officeDocument/2006/relationships/ctrlProp" Target="../ctrlProps/ctrlProp89.xml"/><Relationship Id="rId5" Type="http://schemas.openxmlformats.org/officeDocument/2006/relationships/ctrlProp" Target="../ctrlProps/ctrlProp83.xml"/><Relationship Id="rId15" Type="http://schemas.openxmlformats.org/officeDocument/2006/relationships/ctrlProp" Target="../ctrlProps/ctrlProp93.xml"/><Relationship Id="rId10" Type="http://schemas.openxmlformats.org/officeDocument/2006/relationships/ctrlProp" Target="../ctrlProps/ctrlProp88.xml"/><Relationship Id="rId19" Type="http://schemas.openxmlformats.org/officeDocument/2006/relationships/ctrlProp" Target="../ctrlProps/ctrlProp97.xml"/><Relationship Id="rId4" Type="http://schemas.openxmlformats.org/officeDocument/2006/relationships/ctrlProp" Target="../ctrlProps/ctrlProp82.xml"/><Relationship Id="rId9" Type="http://schemas.openxmlformats.org/officeDocument/2006/relationships/ctrlProp" Target="../ctrlProps/ctrlProp87.xml"/><Relationship Id="rId14" Type="http://schemas.openxmlformats.org/officeDocument/2006/relationships/ctrlProp" Target="../ctrlProps/ctrlProp9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2.xml"/><Relationship Id="rId13" Type="http://schemas.openxmlformats.org/officeDocument/2006/relationships/ctrlProp" Target="../ctrlProps/ctrlProp107.xml"/><Relationship Id="rId18" Type="http://schemas.openxmlformats.org/officeDocument/2006/relationships/ctrlProp" Target="../ctrlProps/ctrlProp112.xml"/><Relationship Id="rId3" Type="http://schemas.openxmlformats.org/officeDocument/2006/relationships/vmlDrawing" Target="../drawings/vmlDrawing39.vml"/><Relationship Id="rId21" Type="http://schemas.openxmlformats.org/officeDocument/2006/relationships/ctrlProp" Target="../ctrlProps/ctrlProp115.xml"/><Relationship Id="rId7" Type="http://schemas.openxmlformats.org/officeDocument/2006/relationships/ctrlProp" Target="../ctrlProps/ctrlProp101.xml"/><Relationship Id="rId12" Type="http://schemas.openxmlformats.org/officeDocument/2006/relationships/ctrlProp" Target="../ctrlProps/ctrlProp106.xml"/><Relationship Id="rId17" Type="http://schemas.openxmlformats.org/officeDocument/2006/relationships/ctrlProp" Target="../ctrlProps/ctrlProp111.xml"/><Relationship Id="rId2" Type="http://schemas.openxmlformats.org/officeDocument/2006/relationships/drawing" Target="../drawings/drawing39.xml"/><Relationship Id="rId16" Type="http://schemas.openxmlformats.org/officeDocument/2006/relationships/ctrlProp" Target="../ctrlProps/ctrlProp110.xml"/><Relationship Id="rId20" Type="http://schemas.openxmlformats.org/officeDocument/2006/relationships/ctrlProp" Target="../ctrlProps/ctrlProp114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100.xml"/><Relationship Id="rId11" Type="http://schemas.openxmlformats.org/officeDocument/2006/relationships/ctrlProp" Target="../ctrlProps/ctrlProp105.xml"/><Relationship Id="rId5" Type="http://schemas.openxmlformats.org/officeDocument/2006/relationships/ctrlProp" Target="../ctrlProps/ctrlProp99.xml"/><Relationship Id="rId15" Type="http://schemas.openxmlformats.org/officeDocument/2006/relationships/ctrlProp" Target="../ctrlProps/ctrlProp109.xml"/><Relationship Id="rId10" Type="http://schemas.openxmlformats.org/officeDocument/2006/relationships/ctrlProp" Target="../ctrlProps/ctrlProp104.xml"/><Relationship Id="rId19" Type="http://schemas.openxmlformats.org/officeDocument/2006/relationships/ctrlProp" Target="../ctrlProps/ctrlProp113.xml"/><Relationship Id="rId4" Type="http://schemas.openxmlformats.org/officeDocument/2006/relationships/ctrlProp" Target="../ctrlProps/ctrlProp98.xml"/><Relationship Id="rId9" Type="http://schemas.openxmlformats.org/officeDocument/2006/relationships/ctrlProp" Target="../ctrlProps/ctrlProp103.xml"/><Relationship Id="rId14" Type="http://schemas.openxmlformats.org/officeDocument/2006/relationships/ctrlProp" Target="../ctrlProps/ctrlProp10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0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2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4" Type="http://schemas.openxmlformats.org/officeDocument/2006/relationships/ctrlProp" Target="../ctrlProps/ctrlProp1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4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4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0AF3C-6030-409D-97AE-6A0A2F04C54A}">
  <sheetPr codeName="Ark40"/>
  <dimension ref="A1:B5"/>
  <sheetViews>
    <sheetView workbookViewId="0">
      <selection activeCell="B9" sqref="B9"/>
    </sheetView>
  </sheetViews>
  <sheetFormatPr baseColWidth="10" defaultRowHeight="15" x14ac:dyDescent="0.25"/>
  <cols>
    <col min="1" max="1" width="22.7109375" customWidth="1"/>
    <col min="2" max="2" width="48.140625" customWidth="1"/>
  </cols>
  <sheetData>
    <row r="1" spans="1:2" x14ac:dyDescent="0.25">
      <c r="A1" s="292" t="s">
        <v>499</v>
      </c>
      <c r="B1" s="292" t="s">
        <v>498</v>
      </c>
    </row>
    <row r="2" spans="1:2" x14ac:dyDescent="0.25">
      <c r="A2" s="291" t="s">
        <v>495</v>
      </c>
      <c r="B2" t="s">
        <v>527</v>
      </c>
    </row>
    <row r="3" spans="1:2" x14ac:dyDescent="0.25">
      <c r="A3" s="291" t="s">
        <v>494</v>
      </c>
      <c r="B3" t="s">
        <v>695</v>
      </c>
    </row>
    <row r="4" spans="1:2" x14ac:dyDescent="0.25">
      <c r="A4" s="291" t="s">
        <v>497</v>
      </c>
      <c r="B4" t="s">
        <v>696</v>
      </c>
    </row>
    <row r="5" spans="1:2" x14ac:dyDescent="0.25">
      <c r="A5" s="291" t="s">
        <v>496</v>
      </c>
      <c r="B5" t="s">
        <v>697</v>
      </c>
    </row>
  </sheetData>
  <sheetProtection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207C0-4730-4429-807F-1A1F92D2C26B}">
  <sheetPr codeName="Ark8"/>
  <dimension ref="A1:BF135"/>
  <sheetViews>
    <sheetView zoomScaleNormal="100" workbookViewId="0">
      <pane xSplit="2" ySplit="4" topLeftCell="AI5" activePane="bottomRight" state="frozen"/>
      <selection activeCell="C5" sqref="C5:I5"/>
      <selection pane="topRight" activeCell="C5" sqref="C5:I5"/>
      <selection pane="bottomLeft" activeCell="C5" sqref="C5:I5"/>
      <selection pane="bottomRight" activeCell="BC134" sqref="BC134"/>
    </sheetView>
  </sheetViews>
  <sheetFormatPr baseColWidth="10" defaultRowHeight="15" x14ac:dyDescent="0.25"/>
  <cols>
    <col min="1" max="1" width="16.7109375" customWidth="1"/>
    <col min="2" max="2" width="22.140625" customWidth="1"/>
    <col min="3" max="3" width="9" customWidth="1"/>
    <col min="4" max="4" width="5.7109375" customWidth="1"/>
    <col min="5" max="5" width="9" customWidth="1"/>
    <col min="6" max="6" width="5.7109375" customWidth="1"/>
    <col min="7" max="7" width="9" customWidth="1"/>
    <col min="8" max="8" width="5.7109375" customWidth="1"/>
    <col min="9" max="9" width="9" customWidth="1"/>
    <col min="10" max="10" width="5.7109375" customWidth="1"/>
    <col min="11" max="11" width="9" customWidth="1"/>
    <col min="12" max="12" width="5.7109375" customWidth="1"/>
    <col min="13" max="13" width="9" customWidth="1"/>
    <col min="14" max="14" width="5.7109375" customWidth="1"/>
    <col min="15" max="15" width="9" customWidth="1"/>
    <col min="16" max="16" width="5.7109375" customWidth="1"/>
    <col min="17" max="17" width="9" customWidth="1"/>
    <col min="18" max="18" width="5.7109375" customWidth="1"/>
    <col min="19" max="19" width="9" customWidth="1"/>
    <col min="20" max="20" width="5.7109375" customWidth="1"/>
    <col min="21" max="21" width="9" customWidth="1"/>
    <col min="22" max="22" width="5.7109375" customWidth="1"/>
    <col min="23" max="23" width="9" customWidth="1"/>
    <col min="24" max="24" width="5.7109375" customWidth="1"/>
    <col min="25" max="25" width="9" customWidth="1"/>
    <col min="26" max="26" width="5.7109375" customWidth="1"/>
    <col min="27" max="27" width="9" customWidth="1"/>
    <col min="28" max="28" width="5.7109375" customWidth="1"/>
    <col min="29" max="29" width="9" customWidth="1"/>
    <col min="30" max="30" width="5.7109375" customWidth="1"/>
    <col min="31" max="31" width="9" customWidth="1"/>
    <col min="32" max="32" width="5.7109375" customWidth="1"/>
    <col min="33" max="33" width="9" customWidth="1"/>
    <col min="34" max="34" width="5.7109375" customWidth="1"/>
    <col min="35" max="35" width="9" customWidth="1"/>
    <col min="36" max="36" width="5.7109375" customWidth="1"/>
    <col min="37" max="37" width="9" customWidth="1"/>
    <col min="38" max="38" width="5.7109375" customWidth="1"/>
    <col min="39" max="39" width="9" customWidth="1"/>
    <col min="40" max="40" width="5.7109375" customWidth="1"/>
    <col min="41" max="41" width="9" customWidth="1"/>
    <col min="42" max="42" width="5.7109375" customWidth="1"/>
    <col min="43" max="43" width="9" customWidth="1"/>
    <col min="44" max="44" width="5.7109375" customWidth="1"/>
    <col min="45" max="45" width="9" customWidth="1"/>
    <col min="46" max="46" width="5.7109375" customWidth="1"/>
    <col min="47" max="47" width="9" customWidth="1"/>
    <col min="48" max="48" width="5.7109375" customWidth="1"/>
    <col min="49" max="49" width="9" customWidth="1"/>
    <col min="50" max="50" width="5.7109375" customWidth="1"/>
    <col min="51" max="51" width="9" customWidth="1"/>
    <col min="52" max="52" width="5.7109375" customWidth="1"/>
    <col min="53" max="53" width="9" customWidth="1"/>
    <col min="54" max="54" width="5.7109375" customWidth="1"/>
    <col min="55" max="55" width="9" customWidth="1"/>
    <col min="56" max="56" width="5.7109375" customWidth="1"/>
    <col min="57" max="57" width="9" customWidth="1"/>
    <col min="58" max="58" width="5.7109375" customWidth="1"/>
    <col min="59" max="110" width="9" customWidth="1"/>
  </cols>
  <sheetData>
    <row r="1" spans="1:58" ht="21" x14ac:dyDescent="0.35">
      <c r="A1" s="3" t="s">
        <v>504</v>
      </c>
      <c r="O1" s="3"/>
    </row>
    <row r="2" spans="1:58" ht="15.75" thickBot="1" x14ac:dyDescent="0.3"/>
    <row r="3" spans="1:58" x14ac:dyDescent="0.25">
      <c r="A3" s="75"/>
      <c r="B3" s="75" t="s">
        <v>64</v>
      </c>
      <c r="C3" s="45">
        <v>1979</v>
      </c>
      <c r="D3" s="45"/>
      <c r="E3" s="45">
        <v>1989</v>
      </c>
      <c r="F3" s="45"/>
      <c r="G3" s="45">
        <v>1999</v>
      </c>
      <c r="H3" s="45"/>
      <c r="I3" s="45">
        <v>2000</v>
      </c>
      <c r="J3" s="45"/>
      <c r="K3" s="45">
        <v>2001</v>
      </c>
      <c r="L3" s="45"/>
      <c r="M3" s="45">
        <v>2002</v>
      </c>
      <c r="N3" s="45"/>
      <c r="O3" s="45">
        <v>2003</v>
      </c>
      <c r="P3" s="45"/>
      <c r="Q3" s="45">
        <v>2004</v>
      </c>
      <c r="R3" s="45"/>
      <c r="S3" s="45">
        <v>2005</v>
      </c>
      <c r="T3" s="45"/>
      <c r="U3" s="45">
        <v>2006</v>
      </c>
      <c r="V3" s="45"/>
      <c r="W3" s="45">
        <v>2007</v>
      </c>
      <c r="X3" s="45"/>
      <c r="Y3" s="45">
        <v>2008</v>
      </c>
      <c r="Z3" s="45"/>
      <c r="AA3" s="45">
        <v>2009</v>
      </c>
      <c r="AB3" s="45"/>
      <c r="AC3" s="45">
        <v>2010</v>
      </c>
      <c r="AD3" s="45"/>
      <c r="AE3" s="45">
        <v>2011</v>
      </c>
      <c r="AF3" s="45"/>
      <c r="AG3" s="45">
        <v>2012</v>
      </c>
      <c r="AH3" s="45"/>
      <c r="AI3" s="45">
        <v>2013</v>
      </c>
      <c r="AJ3" s="45"/>
      <c r="AK3" s="45">
        <v>2014</v>
      </c>
      <c r="AL3" s="45"/>
      <c r="AM3" s="45">
        <v>2015</v>
      </c>
      <c r="AN3" s="45"/>
      <c r="AO3" s="45">
        <v>2016</v>
      </c>
      <c r="AP3" s="45"/>
      <c r="AQ3" s="45">
        <v>2017</v>
      </c>
      <c r="AR3" s="45"/>
      <c r="AS3" s="45">
        <v>2018</v>
      </c>
      <c r="AT3" s="45"/>
      <c r="AU3" s="45">
        <v>2019</v>
      </c>
      <c r="AV3" s="45"/>
      <c r="AW3" s="45">
        <v>2020</v>
      </c>
      <c r="AX3" s="45"/>
      <c r="AY3" s="45">
        <v>2021</v>
      </c>
      <c r="AZ3" s="45"/>
      <c r="BA3" s="45">
        <v>2022</v>
      </c>
      <c r="BB3" s="45"/>
      <c r="BC3" s="45">
        <v>2023</v>
      </c>
      <c r="BD3" s="45"/>
      <c r="BE3" s="45" t="s">
        <v>675</v>
      </c>
      <c r="BF3" s="45"/>
    </row>
    <row r="4" spans="1:58" ht="15.75" thickBot="1" x14ac:dyDescent="0.3">
      <c r="A4" s="76"/>
      <c r="B4" s="158" t="s">
        <v>65</v>
      </c>
      <c r="C4" s="47" t="s">
        <v>32</v>
      </c>
      <c r="D4" s="47" t="s">
        <v>27</v>
      </c>
      <c r="E4" s="47" t="s">
        <v>32</v>
      </c>
      <c r="F4" s="47" t="s">
        <v>27</v>
      </c>
      <c r="G4" s="47" t="s">
        <v>32</v>
      </c>
      <c r="H4" s="47" t="s">
        <v>27</v>
      </c>
      <c r="I4" s="47" t="s">
        <v>32</v>
      </c>
      <c r="J4" s="47" t="s">
        <v>27</v>
      </c>
      <c r="K4" s="47" t="s">
        <v>32</v>
      </c>
      <c r="L4" s="47" t="s">
        <v>27</v>
      </c>
      <c r="M4" s="47" t="s">
        <v>32</v>
      </c>
      <c r="N4" s="47" t="s">
        <v>27</v>
      </c>
      <c r="O4" s="47" t="s">
        <v>32</v>
      </c>
      <c r="P4" s="47" t="s">
        <v>27</v>
      </c>
      <c r="Q4" s="47" t="s">
        <v>32</v>
      </c>
      <c r="R4" s="47" t="s">
        <v>27</v>
      </c>
      <c r="S4" s="47" t="s">
        <v>32</v>
      </c>
      <c r="T4" s="47" t="s">
        <v>27</v>
      </c>
      <c r="U4" s="47" t="s">
        <v>32</v>
      </c>
      <c r="V4" s="47" t="s">
        <v>27</v>
      </c>
      <c r="W4" s="47" t="s">
        <v>32</v>
      </c>
      <c r="X4" s="47" t="s">
        <v>27</v>
      </c>
      <c r="Y4" s="47" t="s">
        <v>32</v>
      </c>
      <c r="Z4" s="47" t="s">
        <v>27</v>
      </c>
      <c r="AA4" s="47" t="s">
        <v>32</v>
      </c>
      <c r="AB4" s="47" t="s">
        <v>27</v>
      </c>
      <c r="AC4" s="47" t="s">
        <v>32</v>
      </c>
      <c r="AD4" s="47" t="s">
        <v>27</v>
      </c>
      <c r="AE4" s="47" t="s">
        <v>32</v>
      </c>
      <c r="AF4" s="47" t="s">
        <v>27</v>
      </c>
      <c r="AG4" s="47" t="s">
        <v>32</v>
      </c>
      <c r="AH4" s="47" t="s">
        <v>27</v>
      </c>
      <c r="AI4" s="47" t="s">
        <v>32</v>
      </c>
      <c r="AJ4" s="47" t="s">
        <v>27</v>
      </c>
      <c r="AK4" s="47" t="s">
        <v>211</v>
      </c>
      <c r="AL4" s="47" t="s">
        <v>27</v>
      </c>
      <c r="AM4" s="47" t="s">
        <v>211</v>
      </c>
      <c r="AN4" s="47" t="s">
        <v>27</v>
      </c>
      <c r="AO4" s="47" t="s">
        <v>211</v>
      </c>
      <c r="AP4" s="47" t="s">
        <v>27</v>
      </c>
      <c r="AQ4" s="47" t="s">
        <v>211</v>
      </c>
      <c r="AR4" s="47" t="s">
        <v>27</v>
      </c>
      <c r="AS4" s="47" t="s">
        <v>211</v>
      </c>
      <c r="AT4" s="47" t="s">
        <v>27</v>
      </c>
      <c r="AU4" s="47" t="s">
        <v>211</v>
      </c>
      <c r="AV4" s="47" t="s">
        <v>27</v>
      </c>
      <c r="AW4" s="47" t="s">
        <v>211</v>
      </c>
      <c r="AX4" s="47" t="s">
        <v>27</v>
      </c>
      <c r="AY4" s="47" t="s">
        <v>211</v>
      </c>
      <c r="AZ4" s="47" t="s">
        <v>27</v>
      </c>
      <c r="BA4" s="47" t="s">
        <v>211</v>
      </c>
      <c r="BB4" s="47" t="s">
        <v>27</v>
      </c>
      <c r="BC4" s="47" t="s">
        <v>211</v>
      </c>
      <c r="BD4" s="47" t="s">
        <v>27</v>
      </c>
      <c r="BE4" s="47" t="s">
        <v>211</v>
      </c>
      <c r="BF4" s="47" t="s">
        <v>27</v>
      </c>
    </row>
    <row r="5" spans="1:58" x14ac:dyDescent="0.25">
      <c r="A5" s="15" t="s">
        <v>0</v>
      </c>
      <c r="B5" s="59" t="s">
        <v>49</v>
      </c>
      <c r="C5" s="2">
        <v>449</v>
      </c>
      <c r="D5" s="2">
        <v>47.213459516298634</v>
      </c>
      <c r="E5" s="2">
        <v>161</v>
      </c>
      <c r="F5" s="2">
        <v>31.021194605009633</v>
      </c>
      <c r="G5" s="2">
        <v>40</v>
      </c>
      <c r="H5" s="2">
        <v>10.723860589812332</v>
      </c>
      <c r="I5" s="2">
        <v>24</v>
      </c>
      <c r="J5" s="2">
        <v>6.4343163538873993</v>
      </c>
      <c r="K5" s="2">
        <v>28</v>
      </c>
      <c r="L5" s="2">
        <v>9.4276094276094273</v>
      </c>
      <c r="M5" s="2">
        <v>26</v>
      </c>
      <c r="N5" s="2">
        <v>9.2857142857142865</v>
      </c>
      <c r="O5" s="2">
        <v>14</v>
      </c>
      <c r="P5" s="2">
        <v>5.384615384615385</v>
      </c>
      <c r="Q5" s="2">
        <v>14</v>
      </c>
      <c r="R5" s="2">
        <v>5.5335968379446641</v>
      </c>
      <c r="S5" s="2">
        <v>15</v>
      </c>
      <c r="T5" s="2">
        <v>6.25</v>
      </c>
      <c r="U5" s="2">
        <v>14</v>
      </c>
      <c r="V5" s="2">
        <v>6.2222222222222223</v>
      </c>
      <c r="W5" s="2">
        <v>12</v>
      </c>
      <c r="X5" s="2">
        <v>5.6603773584905657</v>
      </c>
      <c r="Y5" s="2">
        <v>10</v>
      </c>
      <c r="Z5" s="2">
        <v>5.025125628140704</v>
      </c>
      <c r="AA5" s="2">
        <v>6</v>
      </c>
      <c r="AB5" s="2">
        <v>3.3707865168539324</v>
      </c>
      <c r="AC5" s="2">
        <v>4</v>
      </c>
      <c r="AD5" s="2">
        <v>2.3391812865497075</v>
      </c>
      <c r="AE5" s="2">
        <v>5</v>
      </c>
      <c r="AF5" s="2">
        <v>3.0303030303030303</v>
      </c>
      <c r="AG5" s="2">
        <v>4</v>
      </c>
      <c r="AH5" s="2">
        <v>2.5477707006369426</v>
      </c>
      <c r="AI5" s="2">
        <v>3</v>
      </c>
      <c r="AJ5" s="2">
        <v>1.9867549668874172</v>
      </c>
      <c r="AK5" s="253" t="s">
        <v>304</v>
      </c>
      <c r="AL5" s="100">
        <v>1.3513513513513513</v>
      </c>
      <c r="AM5" s="253" t="s">
        <v>304</v>
      </c>
      <c r="AN5" s="100">
        <v>1.3986013986013985</v>
      </c>
      <c r="AO5" s="253" t="s">
        <v>304</v>
      </c>
      <c r="AP5" s="100">
        <v>1.4705882352941178</v>
      </c>
      <c r="AQ5" s="253" t="s">
        <v>304</v>
      </c>
      <c r="AR5" s="100">
        <v>0.76923076923076927</v>
      </c>
      <c r="AS5" s="253" t="s">
        <v>304</v>
      </c>
      <c r="AT5" s="100">
        <v>0.8</v>
      </c>
      <c r="AU5" s="253" t="s">
        <v>304</v>
      </c>
      <c r="AV5" s="100">
        <v>0.81300813008130079</v>
      </c>
      <c r="AW5" s="253"/>
      <c r="AX5" s="100"/>
      <c r="AY5" s="253"/>
      <c r="AZ5" s="100"/>
      <c r="BA5" s="253"/>
      <c r="BB5" s="100"/>
      <c r="BC5" s="253"/>
      <c r="BD5" s="100"/>
      <c r="BE5" s="253" t="s">
        <v>304</v>
      </c>
      <c r="BF5" s="100">
        <v>2.0202020202020203</v>
      </c>
    </row>
    <row r="6" spans="1:58" x14ac:dyDescent="0.25">
      <c r="A6" s="15"/>
      <c r="B6" s="59" t="s">
        <v>50</v>
      </c>
      <c r="C6" s="2">
        <v>363</v>
      </c>
      <c r="D6" s="2">
        <v>38.170347003154575</v>
      </c>
      <c r="E6" s="2">
        <v>254</v>
      </c>
      <c r="F6" s="2">
        <v>48.940269749518308</v>
      </c>
      <c r="G6" s="2">
        <v>200</v>
      </c>
      <c r="H6" s="2">
        <v>53.619302949061662</v>
      </c>
      <c r="I6" s="2">
        <v>165</v>
      </c>
      <c r="J6" s="2">
        <v>44.23592493297587</v>
      </c>
      <c r="K6" s="2">
        <v>143</v>
      </c>
      <c r="L6" s="2">
        <v>48.148148148148145</v>
      </c>
      <c r="M6" s="2">
        <v>123</v>
      </c>
      <c r="N6" s="2">
        <v>43.928571428571431</v>
      </c>
      <c r="O6" s="2">
        <v>118</v>
      </c>
      <c r="P6" s="2">
        <v>45.384615384615387</v>
      </c>
      <c r="Q6" s="2">
        <v>101</v>
      </c>
      <c r="R6" s="2">
        <v>39.920948616600796</v>
      </c>
      <c r="S6" s="2">
        <v>100</v>
      </c>
      <c r="T6" s="2">
        <v>41.666666666666664</v>
      </c>
      <c r="U6" s="2">
        <v>80</v>
      </c>
      <c r="V6" s="2">
        <v>35.555555555555557</v>
      </c>
      <c r="W6" s="2">
        <v>73</v>
      </c>
      <c r="X6" s="2">
        <v>34.433962264150942</v>
      </c>
      <c r="Y6" s="2">
        <v>59</v>
      </c>
      <c r="Z6" s="2">
        <v>29.64824120603015</v>
      </c>
      <c r="AA6" s="2">
        <v>50</v>
      </c>
      <c r="AB6" s="2">
        <v>28.089887640449437</v>
      </c>
      <c r="AC6" s="2">
        <v>53</v>
      </c>
      <c r="AD6" s="2">
        <v>30.994152046783626</v>
      </c>
      <c r="AE6" s="2">
        <v>44</v>
      </c>
      <c r="AF6" s="2">
        <v>26.666666666666668</v>
      </c>
      <c r="AG6" s="2">
        <v>33</v>
      </c>
      <c r="AH6" s="2">
        <v>21.019108280254777</v>
      </c>
      <c r="AI6" s="2">
        <v>27</v>
      </c>
      <c r="AJ6" s="2">
        <v>17.880794701986755</v>
      </c>
      <c r="AK6" s="2">
        <v>33</v>
      </c>
      <c r="AL6" s="2">
        <v>20.945945945945947</v>
      </c>
      <c r="AM6" s="2">
        <v>29</v>
      </c>
      <c r="AN6" s="2">
        <v>18.88111888111888</v>
      </c>
      <c r="AO6" s="2">
        <v>29</v>
      </c>
      <c r="AP6" s="2">
        <v>19.852941176470587</v>
      </c>
      <c r="AQ6" s="2">
        <v>23</v>
      </c>
      <c r="AR6" s="2">
        <v>16.923076923076923</v>
      </c>
      <c r="AS6" s="2">
        <v>24</v>
      </c>
      <c r="AT6" s="2">
        <v>18.399999999999999</v>
      </c>
      <c r="AU6" s="2">
        <v>26</v>
      </c>
      <c r="AV6" s="2">
        <v>20.325203252032519</v>
      </c>
      <c r="AW6" s="2"/>
      <c r="AX6" s="2"/>
      <c r="AY6" s="2"/>
      <c r="AZ6" s="2"/>
      <c r="BA6" s="2"/>
      <c r="BB6" s="2"/>
      <c r="BC6" s="2"/>
      <c r="BD6" s="2"/>
      <c r="BE6" s="2">
        <v>18</v>
      </c>
      <c r="BF6" s="2">
        <v>16.161616161616163</v>
      </c>
    </row>
    <row r="7" spans="1:58" x14ac:dyDescent="0.25">
      <c r="A7" s="15"/>
      <c r="B7" s="59" t="s">
        <v>51</v>
      </c>
      <c r="C7" s="2">
        <v>123</v>
      </c>
      <c r="D7" s="2">
        <v>12.933753943217665</v>
      </c>
      <c r="E7" s="2">
        <v>93</v>
      </c>
      <c r="F7" s="2">
        <v>17.919075144508671</v>
      </c>
      <c r="G7" s="2">
        <v>120</v>
      </c>
      <c r="H7" s="2">
        <v>32.171581769436997</v>
      </c>
      <c r="I7" s="2">
        <v>120</v>
      </c>
      <c r="J7" s="2">
        <v>37.61755485893417</v>
      </c>
      <c r="K7" s="2">
        <v>115</v>
      </c>
      <c r="L7" s="2">
        <v>38.72053872053872</v>
      </c>
      <c r="M7" s="2">
        <v>120</v>
      </c>
      <c r="N7" s="2">
        <v>42.857142857142854</v>
      </c>
      <c r="O7" s="2">
        <v>116</v>
      </c>
      <c r="P7" s="2">
        <v>44.61538461538462</v>
      </c>
      <c r="Q7" s="2">
        <v>122</v>
      </c>
      <c r="R7" s="2">
        <v>48.221343873517789</v>
      </c>
      <c r="S7" s="2">
        <v>107</v>
      </c>
      <c r="T7" s="2">
        <v>44.583333333333336</v>
      </c>
      <c r="U7" s="2">
        <v>111</v>
      </c>
      <c r="V7" s="2">
        <v>49.333333333333336</v>
      </c>
      <c r="W7" s="2">
        <v>103</v>
      </c>
      <c r="X7" s="2">
        <v>48.584905660377359</v>
      </c>
      <c r="Y7" s="2">
        <v>101</v>
      </c>
      <c r="Z7" s="2">
        <v>50.753768844221106</v>
      </c>
      <c r="AA7" s="2">
        <v>90</v>
      </c>
      <c r="AB7" s="2">
        <v>50.561797752808985</v>
      </c>
      <c r="AC7" s="2">
        <v>79</v>
      </c>
      <c r="AD7" s="2">
        <v>46.198830409356724</v>
      </c>
      <c r="AE7" s="2">
        <v>79</v>
      </c>
      <c r="AF7" s="2">
        <v>47.878787878787875</v>
      </c>
      <c r="AG7" s="2">
        <v>76</v>
      </c>
      <c r="AH7" s="2">
        <v>48.407643312101911</v>
      </c>
      <c r="AI7" s="2">
        <v>76</v>
      </c>
      <c r="AJ7" s="2">
        <v>50.331125827814567</v>
      </c>
      <c r="AK7" s="2">
        <v>69</v>
      </c>
      <c r="AL7" s="2">
        <v>46.621621621621621</v>
      </c>
      <c r="AM7" s="2">
        <v>64</v>
      </c>
      <c r="AN7" s="2">
        <v>44.755244755244753</v>
      </c>
      <c r="AO7" s="2">
        <v>62</v>
      </c>
      <c r="AP7" s="2">
        <v>45.588235294117645</v>
      </c>
      <c r="AQ7" s="2">
        <v>57</v>
      </c>
      <c r="AR7" s="2">
        <v>43.846153846153847</v>
      </c>
      <c r="AS7" s="2">
        <v>51</v>
      </c>
      <c r="AT7" s="2">
        <v>40.799999999999997</v>
      </c>
      <c r="AU7" s="2">
        <v>45</v>
      </c>
      <c r="AV7" s="2">
        <v>36.585365853658537</v>
      </c>
      <c r="AW7" s="2"/>
      <c r="AX7" s="2"/>
      <c r="AY7" s="2"/>
      <c r="AZ7" s="2"/>
      <c r="BA7" s="2"/>
      <c r="BB7" s="2"/>
      <c r="BC7" s="2"/>
      <c r="BD7" s="2"/>
      <c r="BE7" s="2">
        <v>31</v>
      </c>
      <c r="BF7" s="2">
        <v>31.313131313131311</v>
      </c>
    </row>
    <row r="8" spans="1:58" x14ac:dyDescent="0.25">
      <c r="A8" s="15"/>
      <c r="B8" s="59" t="s">
        <v>52</v>
      </c>
      <c r="C8" s="2">
        <v>10</v>
      </c>
      <c r="D8" s="2">
        <v>1.0515247108307046</v>
      </c>
      <c r="E8" s="2">
        <v>11</v>
      </c>
      <c r="F8" s="2">
        <v>1.7341040462427744</v>
      </c>
      <c r="G8" s="2">
        <v>13</v>
      </c>
      <c r="H8" s="2">
        <v>2.9490616621983912</v>
      </c>
      <c r="I8" s="2">
        <v>10</v>
      </c>
      <c r="J8" s="2">
        <v>2.507836990595611</v>
      </c>
      <c r="K8" s="2">
        <v>11</v>
      </c>
      <c r="L8" s="2">
        <v>3.0303030303030303</v>
      </c>
      <c r="M8" s="2">
        <v>11</v>
      </c>
      <c r="N8" s="2">
        <v>3.214285714285714</v>
      </c>
      <c r="O8" s="2">
        <v>12</v>
      </c>
      <c r="P8" s="2">
        <v>3.8461538461538463</v>
      </c>
      <c r="Q8" s="2">
        <v>16</v>
      </c>
      <c r="R8" s="2">
        <v>5.5335968379446641</v>
      </c>
      <c r="S8" s="2">
        <v>15</v>
      </c>
      <c r="T8" s="2">
        <v>6.25</v>
      </c>
      <c r="U8" s="2">
        <v>16</v>
      </c>
      <c r="V8" s="2">
        <v>7.1111111111111107</v>
      </c>
      <c r="W8" s="2">
        <v>20</v>
      </c>
      <c r="X8" s="2">
        <v>9.433962264150944</v>
      </c>
      <c r="Y8" s="2">
        <v>22</v>
      </c>
      <c r="Z8" s="2">
        <v>11.055276381909549</v>
      </c>
      <c r="AA8" s="2">
        <v>24</v>
      </c>
      <c r="AB8" s="2">
        <v>13.48314606741573</v>
      </c>
      <c r="AC8" s="2">
        <v>26</v>
      </c>
      <c r="AD8" s="2">
        <v>15.2046783625731</v>
      </c>
      <c r="AE8" s="2">
        <v>29</v>
      </c>
      <c r="AF8" s="2">
        <v>17.575757575757574</v>
      </c>
      <c r="AG8" s="2">
        <v>33</v>
      </c>
      <c r="AH8" s="2">
        <v>21.019108280254777</v>
      </c>
      <c r="AI8" s="2">
        <v>35</v>
      </c>
      <c r="AJ8" s="2">
        <v>23.178807947019866</v>
      </c>
      <c r="AK8" s="2">
        <v>36</v>
      </c>
      <c r="AL8" s="2">
        <v>24.324324324324323</v>
      </c>
      <c r="AM8" s="2">
        <v>41</v>
      </c>
      <c r="AN8" s="2">
        <v>28.67132867132867</v>
      </c>
      <c r="AO8" s="2">
        <v>36</v>
      </c>
      <c r="AP8" s="2">
        <v>26.470588235294116</v>
      </c>
      <c r="AQ8" s="2">
        <v>41</v>
      </c>
      <c r="AR8" s="2">
        <v>31.53846153846154</v>
      </c>
      <c r="AS8" s="2">
        <v>41</v>
      </c>
      <c r="AT8" s="2">
        <v>32.799999999999997</v>
      </c>
      <c r="AU8" s="2">
        <v>44</v>
      </c>
      <c r="AV8" s="2">
        <v>35.772357723577237</v>
      </c>
      <c r="AW8" s="2"/>
      <c r="AX8" s="2"/>
      <c r="AY8" s="2"/>
      <c r="AZ8" s="2"/>
      <c r="BA8" s="2"/>
      <c r="BB8" s="2"/>
      <c r="BC8" s="2"/>
      <c r="BD8" s="2"/>
      <c r="BE8" s="2">
        <v>38</v>
      </c>
      <c r="BF8" s="2">
        <v>38.383838383838381</v>
      </c>
    </row>
    <row r="9" spans="1:58" x14ac:dyDescent="0.25">
      <c r="A9" s="15"/>
      <c r="B9" s="59" t="s">
        <v>53</v>
      </c>
      <c r="C9" s="2">
        <v>6</v>
      </c>
      <c r="D9" s="2">
        <v>0.63091482649842268</v>
      </c>
      <c r="E9" s="100" t="s">
        <v>304</v>
      </c>
      <c r="F9" s="2">
        <v>0.38535645472061658</v>
      </c>
      <c r="G9" s="253" t="s">
        <v>304</v>
      </c>
      <c r="H9" s="2">
        <v>0.53619302949061665</v>
      </c>
      <c r="I9" s="253" t="s">
        <v>304</v>
      </c>
      <c r="J9" s="2">
        <v>0.62695924764890276</v>
      </c>
      <c r="K9" s="253" t="s">
        <v>304</v>
      </c>
      <c r="L9" s="2">
        <v>0.67340067340067333</v>
      </c>
      <c r="M9" s="253" t="s">
        <v>304</v>
      </c>
      <c r="N9" s="2">
        <v>0.7142857142857143</v>
      </c>
      <c r="O9" s="100" t="s">
        <v>304</v>
      </c>
      <c r="P9" s="2">
        <v>0.76923076923076927</v>
      </c>
      <c r="Q9" s="253" t="s">
        <v>304</v>
      </c>
      <c r="R9" s="2">
        <v>0.79051383399209485</v>
      </c>
      <c r="S9" s="2">
        <v>3</v>
      </c>
      <c r="T9" s="2">
        <v>1.25</v>
      </c>
      <c r="U9" s="2">
        <v>4</v>
      </c>
      <c r="V9" s="2">
        <v>1.7777777777777777</v>
      </c>
      <c r="W9" s="2">
        <v>4</v>
      </c>
      <c r="X9" s="2">
        <v>1.8867924528301887</v>
      </c>
      <c r="Y9" s="2">
        <v>7</v>
      </c>
      <c r="Z9" s="2">
        <v>3.5175879396984926</v>
      </c>
      <c r="AA9" s="2">
        <v>8</v>
      </c>
      <c r="AB9" s="2">
        <v>4.4943820224719104</v>
      </c>
      <c r="AC9" s="2">
        <v>9</v>
      </c>
      <c r="AD9" s="2">
        <v>5.2631578947368425</v>
      </c>
      <c r="AE9" s="2">
        <v>8</v>
      </c>
      <c r="AF9" s="2">
        <v>4.8484848484848486</v>
      </c>
      <c r="AG9" s="2">
        <v>11</v>
      </c>
      <c r="AH9" s="2">
        <v>7.0063694267515926</v>
      </c>
      <c r="AI9" s="2">
        <v>10</v>
      </c>
      <c r="AJ9" s="2">
        <v>6.6225165562913908</v>
      </c>
      <c r="AK9" s="2">
        <v>10</v>
      </c>
      <c r="AL9" s="2">
        <v>6.756756756756757</v>
      </c>
      <c r="AM9" s="2">
        <v>9</v>
      </c>
      <c r="AN9" s="2">
        <v>6.2937062937062933</v>
      </c>
      <c r="AO9" s="2">
        <v>9</v>
      </c>
      <c r="AP9" s="2">
        <v>6.617647058823529</v>
      </c>
      <c r="AQ9" s="2">
        <v>9</v>
      </c>
      <c r="AR9" s="2">
        <v>6.9230769230769234</v>
      </c>
      <c r="AS9" s="2">
        <v>9</v>
      </c>
      <c r="AT9" s="2">
        <v>7.2</v>
      </c>
      <c r="AU9" s="2">
        <v>8</v>
      </c>
      <c r="AV9" s="2">
        <v>6.5040650406504064</v>
      </c>
      <c r="AW9" s="2"/>
      <c r="AX9" s="2"/>
      <c r="AY9" s="2"/>
      <c r="AZ9" s="2"/>
      <c r="BA9" s="2"/>
      <c r="BB9" s="2"/>
      <c r="BC9" s="2"/>
      <c r="BD9" s="2"/>
      <c r="BE9" s="2">
        <v>12</v>
      </c>
      <c r="BF9" s="2">
        <v>12.121212121212121</v>
      </c>
    </row>
    <row r="10" spans="1:58" x14ac:dyDescent="0.25">
      <c r="A10" s="15"/>
      <c r="B10" s="69" t="s">
        <v>40</v>
      </c>
      <c r="C10" s="68">
        <v>951</v>
      </c>
      <c r="D10" s="68"/>
      <c r="E10" s="68">
        <v>519</v>
      </c>
      <c r="F10" s="68"/>
      <c r="G10" s="68">
        <v>373</v>
      </c>
      <c r="H10" s="68"/>
      <c r="I10" s="68">
        <v>319</v>
      </c>
      <c r="J10" s="68"/>
      <c r="K10" s="68">
        <v>297</v>
      </c>
      <c r="L10" s="68"/>
      <c r="M10" s="68">
        <v>280</v>
      </c>
      <c r="N10" s="68"/>
      <c r="O10" s="68">
        <v>260</v>
      </c>
      <c r="P10" s="68"/>
      <c r="Q10" s="68">
        <v>253</v>
      </c>
      <c r="R10" s="68"/>
      <c r="S10" s="68">
        <v>240</v>
      </c>
      <c r="T10" s="68"/>
      <c r="U10" s="68">
        <v>225</v>
      </c>
      <c r="V10" s="68"/>
      <c r="W10" s="68">
        <v>212</v>
      </c>
      <c r="X10" s="68"/>
      <c r="Y10" s="68">
        <v>199</v>
      </c>
      <c r="Z10" s="68"/>
      <c r="AA10" s="68">
        <v>178</v>
      </c>
      <c r="AB10" s="68"/>
      <c r="AC10" s="68">
        <v>171</v>
      </c>
      <c r="AD10" s="68"/>
      <c r="AE10" s="68">
        <v>165</v>
      </c>
      <c r="AF10" s="68"/>
      <c r="AG10" s="68">
        <v>157</v>
      </c>
      <c r="AH10" s="68"/>
      <c r="AI10" s="68">
        <v>151</v>
      </c>
      <c r="AJ10" s="68"/>
      <c r="AK10" s="68">
        <v>148</v>
      </c>
      <c r="AL10" s="68"/>
      <c r="AM10" s="68">
        <v>143</v>
      </c>
      <c r="AN10" s="68"/>
      <c r="AO10" s="68">
        <v>136</v>
      </c>
      <c r="AP10" s="68"/>
      <c r="AQ10" s="68">
        <v>130</v>
      </c>
      <c r="AR10" s="68"/>
      <c r="AS10" s="68">
        <v>125</v>
      </c>
      <c r="AT10" s="68"/>
      <c r="AU10" s="68">
        <v>123</v>
      </c>
      <c r="AV10" s="68"/>
      <c r="AW10" s="68"/>
      <c r="AX10" s="68"/>
      <c r="AY10" s="68"/>
      <c r="AZ10" s="68"/>
      <c r="BA10" s="68"/>
      <c r="BB10" s="68"/>
      <c r="BC10" s="68"/>
      <c r="BD10" s="68"/>
      <c r="BE10" s="68">
        <v>99</v>
      </c>
      <c r="BF10" s="68"/>
    </row>
    <row r="11" spans="1:58" x14ac:dyDescent="0.25">
      <c r="A11" s="41"/>
      <c r="B11" s="70" t="s">
        <v>54</v>
      </c>
      <c r="C11" s="51">
        <v>11249</v>
      </c>
      <c r="D11" s="51"/>
      <c r="E11" s="51">
        <v>7526</v>
      </c>
      <c r="F11" s="51"/>
      <c r="G11" s="51">
        <v>6921</v>
      </c>
      <c r="H11" s="51"/>
      <c r="I11" s="51">
        <v>6258</v>
      </c>
      <c r="J11" s="51"/>
      <c r="K11" s="51">
        <v>5912</v>
      </c>
      <c r="L11" s="51"/>
      <c r="M11" s="51">
        <v>5793</v>
      </c>
      <c r="N11" s="51"/>
      <c r="O11" s="51">
        <v>5603</v>
      </c>
      <c r="P11" s="51"/>
      <c r="Q11" s="51">
        <v>5605</v>
      </c>
      <c r="R11" s="51"/>
      <c r="S11" s="51">
        <v>5500</v>
      </c>
      <c r="T11" s="51"/>
      <c r="U11" s="51">
        <v>5326</v>
      </c>
      <c r="V11" s="51"/>
      <c r="W11" s="51">
        <v>5297</v>
      </c>
      <c r="X11" s="51"/>
      <c r="Y11" s="51">
        <v>5392</v>
      </c>
      <c r="Z11" s="51"/>
      <c r="AA11" s="51">
        <v>5087</v>
      </c>
      <c r="AB11" s="51"/>
      <c r="AC11" s="51">
        <v>5135</v>
      </c>
      <c r="AD11" s="51"/>
      <c r="AE11" s="51">
        <v>5131</v>
      </c>
      <c r="AF11" s="51"/>
      <c r="AG11" s="51">
        <v>5190</v>
      </c>
      <c r="AH11" s="51"/>
      <c r="AI11" s="51">
        <v>5119</v>
      </c>
      <c r="AJ11" s="51"/>
      <c r="AK11" s="51">
        <v>5121</v>
      </c>
      <c r="AL11" s="51"/>
      <c r="AM11" s="51">
        <v>5032</v>
      </c>
      <c r="AN11" s="51"/>
      <c r="AO11" s="51">
        <v>4931</v>
      </c>
      <c r="AP11" s="51"/>
      <c r="AQ11" s="51">
        <v>4851</v>
      </c>
      <c r="AR11" s="51"/>
      <c r="AS11" s="51">
        <v>4747</v>
      </c>
      <c r="AT11" s="51"/>
      <c r="AU11" s="51">
        <v>4678</v>
      </c>
      <c r="AV11" s="51"/>
      <c r="AW11" s="51"/>
      <c r="AX11" s="51"/>
      <c r="AY11" s="51"/>
      <c r="AZ11" s="51"/>
      <c r="BA11" s="51"/>
      <c r="BB11" s="51"/>
      <c r="BC11" s="51"/>
      <c r="BD11" s="51"/>
      <c r="BE11" s="51">
        <v>4265</v>
      </c>
      <c r="BF11" s="51"/>
    </row>
    <row r="12" spans="1:58" x14ac:dyDescent="0.25">
      <c r="A12" s="48" t="s">
        <v>676</v>
      </c>
      <c r="B12" s="59" t="s">
        <v>49</v>
      </c>
      <c r="C12" s="2">
        <v>481</v>
      </c>
      <c r="D12" s="2">
        <v>46.835443037974684</v>
      </c>
      <c r="E12" s="2">
        <v>161</v>
      </c>
      <c r="F12" s="2">
        <v>29.981378026070765</v>
      </c>
      <c r="G12" s="2">
        <v>46</v>
      </c>
      <c r="H12" s="2">
        <v>12.466124661246612</v>
      </c>
      <c r="I12" s="2">
        <v>25</v>
      </c>
      <c r="J12" s="2">
        <v>8.1168831168831161</v>
      </c>
      <c r="K12" s="2">
        <v>26</v>
      </c>
      <c r="L12" s="2">
        <v>8.934707903780069</v>
      </c>
      <c r="M12" s="2">
        <v>19</v>
      </c>
      <c r="N12" s="2">
        <v>7.3643410852713185</v>
      </c>
      <c r="O12" s="2">
        <v>13</v>
      </c>
      <c r="P12" s="2">
        <v>5.394190871369295</v>
      </c>
      <c r="Q12" s="2">
        <v>12</v>
      </c>
      <c r="R12" s="2">
        <v>5.1282051282051277</v>
      </c>
      <c r="S12" s="2">
        <v>9</v>
      </c>
      <c r="T12" s="2">
        <v>4.0723981900452486</v>
      </c>
      <c r="U12" s="2">
        <v>12</v>
      </c>
      <c r="V12" s="2">
        <v>5.825242718446602</v>
      </c>
      <c r="W12" s="2">
        <v>8</v>
      </c>
      <c r="X12" s="2">
        <v>4.2553191489361701</v>
      </c>
      <c r="Y12" s="2">
        <v>6</v>
      </c>
      <c r="Z12" s="2">
        <v>3.4482758620689653</v>
      </c>
      <c r="AA12" s="2">
        <v>9</v>
      </c>
      <c r="AB12" s="2">
        <v>5.4878048780487809</v>
      </c>
      <c r="AC12" s="2">
        <v>9</v>
      </c>
      <c r="AD12" s="2">
        <v>5.625</v>
      </c>
      <c r="AE12" s="2">
        <v>8</v>
      </c>
      <c r="AF12" s="2">
        <v>5.161290322580645</v>
      </c>
      <c r="AG12" s="2">
        <v>4</v>
      </c>
      <c r="AH12" s="2">
        <v>2.6845637583892619</v>
      </c>
      <c r="AI12" s="2">
        <v>5</v>
      </c>
      <c r="AJ12" s="2">
        <v>3.4482758620689653</v>
      </c>
      <c r="AK12" s="2">
        <v>3</v>
      </c>
      <c r="AL12" s="2">
        <v>2.1897810218978102</v>
      </c>
      <c r="AM12" s="2">
        <v>3</v>
      </c>
      <c r="AN12" s="2">
        <v>2.2900763358778624</v>
      </c>
      <c r="AO12" s="2">
        <v>3</v>
      </c>
      <c r="AP12" s="2">
        <v>2.4</v>
      </c>
      <c r="AQ12" s="2">
        <v>4</v>
      </c>
      <c r="AR12" s="2">
        <v>3.2520325203252032</v>
      </c>
      <c r="AS12" s="2">
        <v>3</v>
      </c>
      <c r="AT12" s="2">
        <v>2.5</v>
      </c>
      <c r="AU12" s="2">
        <v>5</v>
      </c>
      <c r="AV12" s="2">
        <v>4.2735042735042734</v>
      </c>
      <c r="AW12" s="2"/>
      <c r="AX12" s="2"/>
      <c r="AY12" s="2"/>
      <c r="AZ12" s="2"/>
      <c r="BA12" s="2"/>
      <c r="BB12" s="2"/>
      <c r="BC12" s="2"/>
      <c r="BD12" s="2"/>
      <c r="BE12" s="2">
        <v>6</v>
      </c>
      <c r="BF12" s="2">
        <v>5.882352941176471</v>
      </c>
    </row>
    <row r="13" spans="1:58" x14ac:dyDescent="0.25">
      <c r="A13" s="15"/>
      <c r="B13" s="59" t="s">
        <v>50</v>
      </c>
      <c r="C13" s="2">
        <v>367</v>
      </c>
      <c r="D13" s="2">
        <v>35.735150925024342</v>
      </c>
      <c r="E13" s="2">
        <v>274</v>
      </c>
      <c r="F13" s="2">
        <v>51.024208566108008</v>
      </c>
      <c r="G13" s="2">
        <v>185</v>
      </c>
      <c r="H13" s="2">
        <v>50.135501355013545</v>
      </c>
      <c r="I13" s="2">
        <v>155</v>
      </c>
      <c r="J13" s="2">
        <v>50.324675324675326</v>
      </c>
      <c r="K13" s="2">
        <v>143</v>
      </c>
      <c r="L13" s="2">
        <v>49.140893470790374</v>
      </c>
      <c r="M13" s="2">
        <v>114</v>
      </c>
      <c r="N13" s="2">
        <v>44.186046511627907</v>
      </c>
      <c r="O13" s="2">
        <v>99</v>
      </c>
      <c r="P13" s="2">
        <v>41.078838174273855</v>
      </c>
      <c r="Q13" s="2">
        <v>101</v>
      </c>
      <c r="R13" s="2">
        <v>43.162393162393165</v>
      </c>
      <c r="S13" s="2">
        <v>96</v>
      </c>
      <c r="T13" s="2">
        <v>43.438914027149323</v>
      </c>
      <c r="U13" s="2">
        <v>79</v>
      </c>
      <c r="V13" s="2">
        <v>38.349514563106794</v>
      </c>
      <c r="W13" s="2">
        <v>73</v>
      </c>
      <c r="X13" s="2">
        <v>38.829787234042556</v>
      </c>
      <c r="Y13" s="2">
        <v>53</v>
      </c>
      <c r="Z13" s="2">
        <v>30.459770114942529</v>
      </c>
      <c r="AA13" s="2">
        <v>48</v>
      </c>
      <c r="AB13" s="2">
        <v>29.26829268292683</v>
      </c>
      <c r="AC13" s="2">
        <v>44</v>
      </c>
      <c r="AD13" s="2">
        <v>27.5</v>
      </c>
      <c r="AE13" s="2">
        <v>43</v>
      </c>
      <c r="AF13" s="2">
        <v>27.741935483870968</v>
      </c>
      <c r="AG13" s="2">
        <v>40</v>
      </c>
      <c r="AH13" s="2">
        <v>26.845637583892618</v>
      </c>
      <c r="AI13" s="2">
        <v>36</v>
      </c>
      <c r="AJ13" s="2">
        <v>24.827586206896552</v>
      </c>
      <c r="AK13" s="2">
        <v>34</v>
      </c>
      <c r="AL13" s="2">
        <v>24.817518248175183</v>
      </c>
      <c r="AM13" s="2">
        <v>28</v>
      </c>
      <c r="AN13" s="2">
        <v>21.374045801526716</v>
      </c>
      <c r="AO13" s="2">
        <v>27</v>
      </c>
      <c r="AP13" s="2">
        <v>21.6</v>
      </c>
      <c r="AQ13" s="2">
        <v>25</v>
      </c>
      <c r="AR13" s="2">
        <v>20.325203252032519</v>
      </c>
      <c r="AS13" s="2">
        <v>26</v>
      </c>
      <c r="AT13" s="2">
        <v>21.666666666666668</v>
      </c>
      <c r="AU13" s="2">
        <v>27</v>
      </c>
      <c r="AV13" s="2">
        <v>23.076923076923077</v>
      </c>
      <c r="AW13" s="2"/>
      <c r="AX13" s="2"/>
      <c r="AY13" s="2"/>
      <c r="AZ13" s="2"/>
      <c r="BA13" s="2"/>
      <c r="BB13" s="2"/>
      <c r="BC13" s="2"/>
      <c r="BD13" s="2"/>
      <c r="BE13" s="2">
        <v>17</v>
      </c>
      <c r="BF13" s="2">
        <v>16.666666666666668</v>
      </c>
    </row>
    <row r="14" spans="1:58" x14ac:dyDescent="0.25">
      <c r="A14" s="15"/>
      <c r="B14" s="59" t="s">
        <v>51</v>
      </c>
      <c r="C14" s="2">
        <v>167</v>
      </c>
      <c r="D14" s="2">
        <v>16.260954235637783</v>
      </c>
      <c r="E14" s="2">
        <v>96</v>
      </c>
      <c r="F14" s="2">
        <v>17.877094972067038</v>
      </c>
      <c r="G14" s="2">
        <v>129</v>
      </c>
      <c r="H14" s="2">
        <v>34.959349593495936</v>
      </c>
      <c r="I14" s="2">
        <v>119</v>
      </c>
      <c r="J14" s="2">
        <v>38.636363636363633</v>
      </c>
      <c r="K14" s="2">
        <v>110</v>
      </c>
      <c r="L14" s="2">
        <v>37.800687285223368</v>
      </c>
      <c r="M14" s="2">
        <v>115</v>
      </c>
      <c r="N14" s="2">
        <v>44.573643410852718</v>
      </c>
      <c r="O14" s="2">
        <v>120</v>
      </c>
      <c r="P14" s="2">
        <v>49.792531120331951</v>
      </c>
      <c r="Q14" s="2">
        <v>110</v>
      </c>
      <c r="R14" s="2">
        <v>47.008547008547005</v>
      </c>
      <c r="S14" s="2">
        <v>103</v>
      </c>
      <c r="T14" s="2">
        <v>46.606334841628957</v>
      </c>
      <c r="U14" s="2">
        <v>101</v>
      </c>
      <c r="V14" s="2">
        <v>49.029126213592235</v>
      </c>
      <c r="W14" s="2">
        <v>89</v>
      </c>
      <c r="X14" s="2">
        <v>47.340425531914896</v>
      </c>
      <c r="Y14" s="2">
        <v>95</v>
      </c>
      <c r="Z14" s="2">
        <v>54.597701149425291</v>
      </c>
      <c r="AA14" s="2">
        <v>88</v>
      </c>
      <c r="AB14" s="2">
        <v>53.658536585365852</v>
      </c>
      <c r="AC14" s="2">
        <v>82</v>
      </c>
      <c r="AD14" s="2">
        <v>51.25</v>
      </c>
      <c r="AE14" s="2">
        <v>79</v>
      </c>
      <c r="AF14" s="2">
        <v>50.967741935483872</v>
      </c>
      <c r="AG14" s="2">
        <v>72</v>
      </c>
      <c r="AH14" s="2">
        <v>48.322147651006709</v>
      </c>
      <c r="AI14" s="2">
        <v>75</v>
      </c>
      <c r="AJ14" s="2">
        <v>51.724137931034484</v>
      </c>
      <c r="AK14" s="2">
        <v>65</v>
      </c>
      <c r="AL14" s="2">
        <v>47.445255474452551</v>
      </c>
      <c r="AM14" s="2">
        <v>65</v>
      </c>
      <c r="AN14" s="2">
        <v>49.618320610687022</v>
      </c>
      <c r="AO14" s="2">
        <v>57</v>
      </c>
      <c r="AP14" s="2">
        <v>45.6</v>
      </c>
      <c r="AQ14" s="2">
        <v>55</v>
      </c>
      <c r="AR14" s="2">
        <v>44.715447154471548</v>
      </c>
      <c r="AS14" s="2">
        <v>55</v>
      </c>
      <c r="AT14" s="2">
        <v>45.833333333333336</v>
      </c>
      <c r="AU14" s="2">
        <v>50</v>
      </c>
      <c r="AV14" s="2">
        <v>42.735042735042732</v>
      </c>
      <c r="AW14" s="2"/>
      <c r="AX14" s="2"/>
      <c r="AY14" s="2"/>
      <c r="AZ14" s="2"/>
      <c r="BA14" s="2"/>
      <c r="BB14" s="2"/>
      <c r="BC14" s="2"/>
      <c r="BD14" s="2"/>
      <c r="BE14" s="2">
        <v>33</v>
      </c>
      <c r="BF14" s="2">
        <v>32.352941176470587</v>
      </c>
    </row>
    <row r="15" spans="1:58" x14ac:dyDescent="0.25">
      <c r="A15" s="15"/>
      <c r="B15" s="59" t="s">
        <v>52</v>
      </c>
      <c r="C15" s="2">
        <v>12</v>
      </c>
      <c r="D15" s="2">
        <v>0.97370983446932824</v>
      </c>
      <c r="E15" s="2">
        <v>6</v>
      </c>
      <c r="F15" s="2">
        <v>0.93109869646182497</v>
      </c>
      <c r="G15" s="2">
        <v>9</v>
      </c>
      <c r="H15" s="2">
        <v>1.8970189701897018</v>
      </c>
      <c r="I15" s="2">
        <v>9</v>
      </c>
      <c r="J15" s="2">
        <v>2.2727272727272729</v>
      </c>
      <c r="K15" s="2">
        <v>12</v>
      </c>
      <c r="L15" s="2">
        <v>3.4364261168384882</v>
      </c>
      <c r="M15" s="2">
        <v>10</v>
      </c>
      <c r="N15" s="2">
        <v>3.4883720930232558</v>
      </c>
      <c r="O15" s="2">
        <v>9</v>
      </c>
      <c r="P15" s="2">
        <v>3.3195020746887969</v>
      </c>
      <c r="Q15" s="2">
        <v>11</v>
      </c>
      <c r="R15" s="2">
        <v>4.2735042735042734</v>
      </c>
      <c r="S15" s="2">
        <v>13</v>
      </c>
      <c r="T15" s="2">
        <v>5.4298642533936654</v>
      </c>
      <c r="U15" s="2">
        <v>14</v>
      </c>
      <c r="V15" s="2">
        <v>5.825242718446602</v>
      </c>
      <c r="W15" s="2">
        <v>13</v>
      </c>
      <c r="X15" s="2">
        <v>6.9148936170212769</v>
      </c>
      <c r="Y15" s="2">
        <v>15</v>
      </c>
      <c r="Z15" s="2">
        <v>8.6206896551724146</v>
      </c>
      <c r="AA15" s="2">
        <v>15</v>
      </c>
      <c r="AB15" s="2">
        <v>9.1463414634146343</v>
      </c>
      <c r="AC15" s="2">
        <v>20</v>
      </c>
      <c r="AD15" s="2">
        <v>12.5</v>
      </c>
      <c r="AE15" s="2">
        <v>22</v>
      </c>
      <c r="AF15" s="2">
        <v>14.193548387096774</v>
      </c>
      <c r="AG15" s="2">
        <v>29</v>
      </c>
      <c r="AH15" s="2">
        <v>19.463087248322147</v>
      </c>
      <c r="AI15" s="2">
        <v>25</v>
      </c>
      <c r="AJ15" s="2">
        <v>17.241379310344829</v>
      </c>
      <c r="AK15" s="2">
        <v>29</v>
      </c>
      <c r="AL15" s="2">
        <v>21.167883211678831</v>
      </c>
      <c r="AM15" s="2">
        <v>29</v>
      </c>
      <c r="AN15" s="2">
        <v>22.137404580152673</v>
      </c>
      <c r="AO15" s="2">
        <v>33</v>
      </c>
      <c r="AP15" s="2">
        <v>26.4</v>
      </c>
      <c r="AQ15" s="2">
        <v>32</v>
      </c>
      <c r="AR15" s="2">
        <v>26.016260162601625</v>
      </c>
      <c r="AS15" s="2">
        <v>29</v>
      </c>
      <c r="AT15" s="2">
        <v>24.166666666666668</v>
      </c>
      <c r="AU15" s="2">
        <v>27</v>
      </c>
      <c r="AV15" s="2">
        <v>23.076923076923077</v>
      </c>
      <c r="AW15" s="2"/>
      <c r="AX15" s="2"/>
      <c r="AY15" s="2"/>
      <c r="AZ15" s="2"/>
      <c r="BA15" s="2"/>
      <c r="BB15" s="2"/>
      <c r="BC15" s="2"/>
      <c r="BD15" s="2"/>
      <c r="BE15" s="2">
        <v>38</v>
      </c>
      <c r="BF15" s="2">
        <v>37.254901960784316</v>
      </c>
    </row>
    <row r="16" spans="1:58" x14ac:dyDescent="0.25">
      <c r="A16" s="15"/>
      <c r="B16" s="59" t="s">
        <v>53</v>
      </c>
      <c r="C16" s="100" t="s">
        <v>304</v>
      </c>
      <c r="D16" s="2">
        <v>0.19474196689386564</v>
      </c>
      <c r="E16" s="100" t="s">
        <v>304</v>
      </c>
      <c r="F16" s="2">
        <v>0.18621973929236499</v>
      </c>
      <c r="G16" s="100" t="s">
        <v>304</v>
      </c>
      <c r="H16" s="2">
        <v>0.54200542005420049</v>
      </c>
      <c r="I16" s="100" t="s">
        <v>304</v>
      </c>
      <c r="J16" s="2">
        <v>0.64935064935064934</v>
      </c>
      <c r="K16" s="100" t="s">
        <v>304</v>
      </c>
      <c r="L16" s="2">
        <v>0.6872852233676976</v>
      </c>
      <c r="M16" s="100" t="s">
        <v>304</v>
      </c>
      <c r="N16" s="2">
        <v>0.38759689922480622</v>
      </c>
      <c r="O16" s="100" t="s">
        <v>304</v>
      </c>
      <c r="P16" s="2">
        <v>0.41493775933609961</v>
      </c>
      <c r="Q16" s="100" t="s">
        <v>304</v>
      </c>
      <c r="R16" s="2">
        <v>0.42735042735042739</v>
      </c>
      <c r="S16" s="100" t="s">
        <v>304</v>
      </c>
      <c r="T16" s="2">
        <v>0.45248868778280543</v>
      </c>
      <c r="U16" s="100" t="s">
        <v>304</v>
      </c>
      <c r="V16" s="2">
        <v>0.970873786407767</v>
      </c>
      <c r="W16" s="2">
        <v>5</v>
      </c>
      <c r="X16" s="2">
        <v>2.6595744680851063</v>
      </c>
      <c r="Y16" s="2">
        <v>5</v>
      </c>
      <c r="Z16" s="2">
        <v>2.8735632183908044</v>
      </c>
      <c r="AA16" s="2">
        <v>4</v>
      </c>
      <c r="AB16" s="2">
        <v>2.4390243902439024</v>
      </c>
      <c r="AC16" s="2">
        <v>5</v>
      </c>
      <c r="AD16" s="2">
        <v>3.125</v>
      </c>
      <c r="AE16" s="2">
        <v>3</v>
      </c>
      <c r="AF16" s="2">
        <v>1.935483870967742</v>
      </c>
      <c r="AG16" s="2">
        <v>4</v>
      </c>
      <c r="AH16" s="2">
        <v>2.6845637583892619</v>
      </c>
      <c r="AI16" s="2">
        <v>4</v>
      </c>
      <c r="AJ16" s="2">
        <v>2.7586206896551726</v>
      </c>
      <c r="AK16" s="2">
        <v>6</v>
      </c>
      <c r="AL16" s="2">
        <v>4.3795620437956204</v>
      </c>
      <c r="AM16" s="2">
        <v>6</v>
      </c>
      <c r="AN16" s="2">
        <v>4.5801526717557248</v>
      </c>
      <c r="AO16" s="2">
        <v>5</v>
      </c>
      <c r="AP16" s="2">
        <v>4</v>
      </c>
      <c r="AQ16" s="2">
        <v>7</v>
      </c>
      <c r="AR16" s="2">
        <v>5.691056910569106</v>
      </c>
      <c r="AS16" s="2">
        <v>7</v>
      </c>
      <c r="AT16" s="2">
        <v>5.833333333333333</v>
      </c>
      <c r="AU16" s="2">
        <v>8</v>
      </c>
      <c r="AV16" s="2">
        <v>6.8376068376068373</v>
      </c>
      <c r="AW16" s="2"/>
      <c r="AX16" s="2"/>
      <c r="AY16" s="2"/>
      <c r="AZ16" s="2"/>
      <c r="BA16" s="2"/>
      <c r="BB16" s="2"/>
      <c r="BC16" s="2"/>
      <c r="BD16" s="2"/>
      <c r="BE16" s="2">
        <v>8</v>
      </c>
      <c r="BF16" s="2">
        <v>7.8431372549019605</v>
      </c>
    </row>
    <row r="17" spans="1:58" x14ac:dyDescent="0.25">
      <c r="A17" s="15"/>
      <c r="B17" s="69" t="s">
        <v>40</v>
      </c>
      <c r="C17" s="68">
        <v>1027</v>
      </c>
      <c r="D17" s="68"/>
      <c r="E17" s="68">
        <v>537</v>
      </c>
      <c r="F17" s="68"/>
      <c r="G17" s="68">
        <v>369</v>
      </c>
      <c r="H17" s="68"/>
      <c r="I17" s="68">
        <v>308</v>
      </c>
      <c r="J17" s="68"/>
      <c r="K17" s="68">
        <v>291</v>
      </c>
      <c r="L17" s="68"/>
      <c r="M17" s="68">
        <v>258</v>
      </c>
      <c r="N17" s="68"/>
      <c r="O17" s="68">
        <v>241</v>
      </c>
      <c r="P17" s="68"/>
      <c r="Q17" s="68">
        <v>234</v>
      </c>
      <c r="R17" s="68"/>
      <c r="S17" s="68">
        <v>221</v>
      </c>
      <c r="T17" s="68"/>
      <c r="U17" s="68">
        <v>206</v>
      </c>
      <c r="V17" s="68"/>
      <c r="W17" s="68">
        <v>188</v>
      </c>
      <c r="X17" s="68"/>
      <c r="Y17" s="68">
        <v>174</v>
      </c>
      <c r="Z17" s="68"/>
      <c r="AA17" s="68">
        <v>164</v>
      </c>
      <c r="AB17" s="68"/>
      <c r="AC17" s="68">
        <v>160</v>
      </c>
      <c r="AD17" s="68"/>
      <c r="AE17" s="68">
        <v>155</v>
      </c>
      <c r="AF17" s="68"/>
      <c r="AG17" s="68">
        <v>149</v>
      </c>
      <c r="AH17" s="68"/>
      <c r="AI17" s="68">
        <v>145</v>
      </c>
      <c r="AJ17" s="68"/>
      <c r="AK17" s="68">
        <v>137</v>
      </c>
      <c r="AL17" s="68"/>
      <c r="AM17" s="68">
        <v>131</v>
      </c>
      <c r="AN17" s="68"/>
      <c r="AO17" s="68">
        <v>125</v>
      </c>
      <c r="AP17" s="68"/>
      <c r="AQ17" s="68">
        <v>123</v>
      </c>
      <c r="AR17" s="68"/>
      <c r="AS17" s="68">
        <v>120</v>
      </c>
      <c r="AT17" s="68"/>
      <c r="AU17" s="68">
        <v>117</v>
      </c>
      <c r="AV17" s="68"/>
      <c r="AW17" s="68"/>
      <c r="AX17" s="68"/>
      <c r="AY17" s="68"/>
      <c r="AZ17" s="68"/>
      <c r="BA17" s="68"/>
      <c r="BB17" s="68"/>
      <c r="BC17" s="68"/>
      <c r="BD17" s="68"/>
      <c r="BE17" s="68">
        <v>102</v>
      </c>
      <c r="BF17" s="68"/>
    </row>
    <row r="18" spans="1:58" x14ac:dyDescent="0.25">
      <c r="A18" s="41"/>
      <c r="B18" s="70" t="s">
        <v>54</v>
      </c>
      <c r="C18" s="51">
        <v>12350</v>
      </c>
      <c r="D18" s="51"/>
      <c r="E18" s="51">
        <v>7600</v>
      </c>
      <c r="F18" s="51"/>
      <c r="G18" s="51">
        <v>6762</v>
      </c>
      <c r="H18" s="51"/>
      <c r="I18" s="51">
        <v>5998</v>
      </c>
      <c r="J18" s="51"/>
      <c r="K18" s="51">
        <v>5754</v>
      </c>
      <c r="L18" s="51"/>
      <c r="M18" s="51">
        <v>5317</v>
      </c>
      <c r="N18" s="51"/>
      <c r="O18" s="51">
        <v>5167</v>
      </c>
      <c r="P18" s="51"/>
      <c r="Q18" s="51">
        <v>5061</v>
      </c>
      <c r="R18" s="51"/>
      <c r="S18" s="51">
        <v>4854</v>
      </c>
      <c r="T18" s="51"/>
      <c r="U18" s="51">
        <v>4746</v>
      </c>
      <c r="V18" s="51"/>
      <c r="W18" s="51">
        <v>4595</v>
      </c>
      <c r="X18" s="51"/>
      <c r="Y18" s="51">
        <v>4559</v>
      </c>
      <c r="Z18" s="51"/>
      <c r="AA18" s="51">
        <v>4363</v>
      </c>
      <c r="AB18" s="51"/>
      <c r="AC18" s="51">
        <v>4400</v>
      </c>
      <c r="AD18" s="51"/>
      <c r="AE18" s="51">
        <v>4463</v>
      </c>
      <c r="AF18" s="51"/>
      <c r="AG18" s="51">
        <v>4491</v>
      </c>
      <c r="AH18" s="51"/>
      <c r="AI18" s="51">
        <v>4489</v>
      </c>
      <c r="AJ18" s="51"/>
      <c r="AK18" s="51">
        <v>4410</v>
      </c>
      <c r="AL18" s="51"/>
      <c r="AM18" s="51">
        <v>4253</v>
      </c>
      <c r="AN18" s="51"/>
      <c r="AO18" s="51">
        <v>4141</v>
      </c>
      <c r="AP18" s="51"/>
      <c r="AQ18" s="51">
        <v>4231</v>
      </c>
      <c r="AR18" s="51"/>
      <c r="AS18" s="51">
        <v>4121</v>
      </c>
      <c r="AT18" s="51"/>
      <c r="AU18" s="51">
        <v>4017</v>
      </c>
      <c r="AV18" s="51"/>
      <c r="AW18" s="51"/>
      <c r="AX18" s="51"/>
      <c r="AY18" s="51"/>
      <c r="AZ18" s="51"/>
      <c r="BA18" s="51"/>
      <c r="BB18" s="51"/>
      <c r="BC18" s="51"/>
      <c r="BD18" s="51"/>
      <c r="BE18" s="51">
        <v>4055</v>
      </c>
      <c r="BF18" s="51"/>
    </row>
    <row r="19" spans="1:58" x14ac:dyDescent="0.25">
      <c r="A19" s="15" t="s">
        <v>9</v>
      </c>
      <c r="B19" s="59" t="s">
        <v>49</v>
      </c>
      <c r="C19" s="2">
        <v>921</v>
      </c>
      <c r="D19" s="2">
        <v>71.506211180124225</v>
      </c>
      <c r="E19" s="2">
        <v>445</v>
      </c>
      <c r="F19" s="2">
        <v>54.735547355473557</v>
      </c>
      <c r="G19" s="2">
        <v>222</v>
      </c>
      <c r="H19" s="2">
        <v>37.061769616026716</v>
      </c>
      <c r="I19" s="2">
        <v>195</v>
      </c>
      <c r="J19" s="2">
        <v>36.178107606679035</v>
      </c>
      <c r="K19" s="2">
        <v>186</v>
      </c>
      <c r="L19" s="2">
        <v>36.186770428015564</v>
      </c>
      <c r="M19" s="2">
        <v>155</v>
      </c>
      <c r="N19" s="2">
        <v>32.091097308488614</v>
      </c>
      <c r="O19" s="2">
        <v>123</v>
      </c>
      <c r="P19" s="2">
        <v>27.212389380530972</v>
      </c>
      <c r="Q19" s="2">
        <v>107</v>
      </c>
      <c r="R19" s="2">
        <v>25.176470588235293</v>
      </c>
      <c r="S19" s="2">
        <v>107</v>
      </c>
      <c r="T19" s="2">
        <v>27.365728900255753</v>
      </c>
      <c r="U19" s="2">
        <v>101</v>
      </c>
      <c r="V19" s="2">
        <v>27.823691460055098</v>
      </c>
      <c r="W19" s="2">
        <v>73</v>
      </c>
      <c r="X19" s="2">
        <v>22.741433021806852</v>
      </c>
      <c r="Y19" s="2">
        <v>62</v>
      </c>
      <c r="Z19" s="2">
        <v>21.453287197231834</v>
      </c>
      <c r="AA19" s="2">
        <v>55</v>
      </c>
      <c r="AB19" s="2">
        <v>20.599250936329589</v>
      </c>
      <c r="AC19" s="2">
        <v>50</v>
      </c>
      <c r="AD19" s="2">
        <v>20.242914979757085</v>
      </c>
      <c r="AE19" s="2">
        <v>38</v>
      </c>
      <c r="AF19" s="2">
        <v>16.170212765957448</v>
      </c>
      <c r="AG19" s="2">
        <v>40</v>
      </c>
      <c r="AH19" s="2">
        <v>17.699115044247787</v>
      </c>
      <c r="AI19" s="2">
        <v>30</v>
      </c>
      <c r="AJ19" s="2">
        <v>14.354066985645932</v>
      </c>
      <c r="AK19" s="2">
        <v>39</v>
      </c>
      <c r="AL19" s="2">
        <v>19.597989949748744</v>
      </c>
      <c r="AM19" s="2">
        <v>38</v>
      </c>
      <c r="AN19" s="2">
        <v>19.689119170984455</v>
      </c>
      <c r="AO19" s="2">
        <v>31</v>
      </c>
      <c r="AP19" s="2">
        <v>16.666666666666668</v>
      </c>
      <c r="AQ19" s="2">
        <v>31</v>
      </c>
      <c r="AR19" s="2">
        <v>17.714285714285715</v>
      </c>
      <c r="AS19" s="2">
        <v>31</v>
      </c>
      <c r="AT19" s="2">
        <v>18.452380952380953</v>
      </c>
      <c r="AU19" s="2">
        <v>26</v>
      </c>
      <c r="AV19" s="2">
        <v>16.352201257861637</v>
      </c>
      <c r="AW19" s="2"/>
      <c r="AX19" s="2"/>
      <c r="AY19" s="2"/>
      <c r="AZ19" s="2"/>
      <c r="BA19" s="2"/>
      <c r="BB19" s="2"/>
      <c r="BC19" s="2"/>
      <c r="BD19" s="2"/>
      <c r="BE19" s="2">
        <v>16</v>
      </c>
      <c r="BF19" s="2">
        <v>12.030075187969924</v>
      </c>
    </row>
    <row r="20" spans="1:58" x14ac:dyDescent="0.25">
      <c r="A20" s="15"/>
      <c r="B20" s="59" t="s">
        <v>50</v>
      </c>
      <c r="C20" s="2">
        <v>327</v>
      </c>
      <c r="D20" s="2">
        <v>25.388198757763973</v>
      </c>
      <c r="E20" s="2">
        <v>340</v>
      </c>
      <c r="F20" s="2">
        <v>41.82041820418204</v>
      </c>
      <c r="G20" s="2">
        <v>325</v>
      </c>
      <c r="H20" s="2">
        <v>54.257095158597664</v>
      </c>
      <c r="I20" s="2">
        <v>298</v>
      </c>
      <c r="J20" s="2">
        <v>55.287569573283854</v>
      </c>
      <c r="K20" s="2">
        <v>275</v>
      </c>
      <c r="L20" s="2">
        <v>53.501945525291831</v>
      </c>
      <c r="M20" s="2">
        <v>274</v>
      </c>
      <c r="N20" s="2">
        <v>56.728778467908903</v>
      </c>
      <c r="O20" s="2">
        <v>259</v>
      </c>
      <c r="P20" s="2">
        <v>57.30088495575221</v>
      </c>
      <c r="Q20" s="2">
        <v>256</v>
      </c>
      <c r="R20" s="2">
        <v>60.235294117647051</v>
      </c>
      <c r="S20" s="2">
        <v>219</v>
      </c>
      <c r="T20" s="2">
        <v>56.010230179028135</v>
      </c>
      <c r="U20" s="2">
        <v>196</v>
      </c>
      <c r="V20" s="2">
        <v>53.994490358126718</v>
      </c>
      <c r="W20" s="2">
        <v>169</v>
      </c>
      <c r="X20" s="2">
        <v>52.647975077881618</v>
      </c>
      <c r="Y20" s="2">
        <v>150</v>
      </c>
      <c r="Z20" s="2">
        <v>51.903114186851212</v>
      </c>
      <c r="AA20" s="2">
        <v>133</v>
      </c>
      <c r="AB20" s="2">
        <v>49.812734082397007</v>
      </c>
      <c r="AC20" s="2">
        <v>111</v>
      </c>
      <c r="AD20" s="2">
        <v>44.939271255060731</v>
      </c>
      <c r="AE20" s="2">
        <v>110</v>
      </c>
      <c r="AF20" s="2">
        <v>46.808510638297875</v>
      </c>
      <c r="AG20" s="2">
        <v>101</v>
      </c>
      <c r="AH20" s="2">
        <v>44.690265486725664</v>
      </c>
      <c r="AI20" s="2">
        <v>97</v>
      </c>
      <c r="AJ20" s="2">
        <v>46.411483253588514</v>
      </c>
      <c r="AK20" s="2">
        <v>80</v>
      </c>
      <c r="AL20" s="2">
        <v>40.201005025125632</v>
      </c>
      <c r="AM20" s="2">
        <v>72</v>
      </c>
      <c r="AN20" s="2">
        <v>37.305699481865283</v>
      </c>
      <c r="AO20" s="2">
        <v>72</v>
      </c>
      <c r="AP20" s="2">
        <v>38.70967741935484</v>
      </c>
      <c r="AQ20" s="2">
        <v>53</v>
      </c>
      <c r="AR20" s="2">
        <v>30.285714285714285</v>
      </c>
      <c r="AS20" s="2">
        <v>50</v>
      </c>
      <c r="AT20" s="2">
        <v>29.761904761904763</v>
      </c>
      <c r="AU20" s="2">
        <v>51</v>
      </c>
      <c r="AV20" s="2">
        <v>32.075471698113205</v>
      </c>
      <c r="AW20" s="2"/>
      <c r="AX20" s="2"/>
      <c r="AY20" s="2"/>
      <c r="AZ20" s="2"/>
      <c r="BA20" s="2"/>
      <c r="BB20" s="2"/>
      <c r="BC20" s="2"/>
      <c r="BD20" s="2"/>
      <c r="BE20" s="2">
        <v>37</v>
      </c>
      <c r="BF20" s="2">
        <v>27.819548872180452</v>
      </c>
    </row>
    <row r="21" spans="1:58" x14ac:dyDescent="0.25">
      <c r="A21" s="15"/>
      <c r="B21" s="59" t="s">
        <v>51</v>
      </c>
      <c r="C21" s="2">
        <v>37</v>
      </c>
      <c r="D21" s="2">
        <v>2.872670807453416</v>
      </c>
      <c r="E21" s="2">
        <v>28</v>
      </c>
      <c r="F21" s="2">
        <v>3.198031980319803</v>
      </c>
      <c r="G21" s="2">
        <v>52</v>
      </c>
      <c r="H21" s="2">
        <v>8.3472454090150254</v>
      </c>
      <c r="I21" s="2">
        <v>43</v>
      </c>
      <c r="J21" s="2">
        <v>7.9777365491651206</v>
      </c>
      <c r="K21" s="2">
        <v>53</v>
      </c>
      <c r="L21" s="2">
        <v>9.9221789883268485</v>
      </c>
      <c r="M21" s="2">
        <v>50</v>
      </c>
      <c r="N21" s="2">
        <v>10.351966873706004</v>
      </c>
      <c r="O21" s="2">
        <v>64</v>
      </c>
      <c r="P21" s="2">
        <v>14.159292035398231</v>
      </c>
      <c r="Q21" s="2">
        <v>52</v>
      </c>
      <c r="R21" s="2">
        <v>12.23529411764706</v>
      </c>
      <c r="S21" s="2">
        <v>54</v>
      </c>
      <c r="T21" s="2">
        <v>13.81074168797954</v>
      </c>
      <c r="U21" s="2">
        <v>55</v>
      </c>
      <c r="V21" s="2">
        <v>15.151515151515152</v>
      </c>
      <c r="W21" s="2">
        <v>64</v>
      </c>
      <c r="X21" s="2">
        <v>19.937694704049843</v>
      </c>
      <c r="Y21" s="2">
        <v>57</v>
      </c>
      <c r="Z21" s="2">
        <v>19.72318339100346</v>
      </c>
      <c r="AA21" s="2">
        <v>60</v>
      </c>
      <c r="AB21" s="2">
        <v>22.471910112359552</v>
      </c>
      <c r="AC21" s="2">
        <v>63</v>
      </c>
      <c r="AD21" s="2">
        <v>25.506072874493928</v>
      </c>
      <c r="AE21" s="2">
        <v>61</v>
      </c>
      <c r="AF21" s="2">
        <v>25.957446808510639</v>
      </c>
      <c r="AG21" s="2">
        <v>58</v>
      </c>
      <c r="AH21" s="2">
        <v>25.663716814159294</v>
      </c>
      <c r="AI21" s="2">
        <v>53</v>
      </c>
      <c r="AJ21" s="2">
        <v>25.358851674641148</v>
      </c>
      <c r="AK21" s="2">
        <v>55</v>
      </c>
      <c r="AL21" s="2">
        <v>27.638190954773869</v>
      </c>
      <c r="AM21" s="2">
        <v>55</v>
      </c>
      <c r="AN21" s="2">
        <v>28.497409326424872</v>
      </c>
      <c r="AO21" s="2">
        <v>52</v>
      </c>
      <c r="AP21" s="2">
        <v>27.956989247311828</v>
      </c>
      <c r="AQ21" s="2">
        <v>57</v>
      </c>
      <c r="AR21" s="2">
        <v>32.571428571428569</v>
      </c>
      <c r="AS21" s="2">
        <v>52</v>
      </c>
      <c r="AT21" s="2">
        <v>30.952380952380953</v>
      </c>
      <c r="AU21" s="2">
        <v>49</v>
      </c>
      <c r="AV21" s="2">
        <v>30.817610062893081</v>
      </c>
      <c r="AW21" s="2"/>
      <c r="AX21" s="2"/>
      <c r="AY21" s="2"/>
      <c r="AZ21" s="2"/>
      <c r="BA21" s="2"/>
      <c r="BB21" s="2"/>
      <c r="BC21" s="2"/>
      <c r="BD21" s="2"/>
      <c r="BE21" s="2">
        <v>42</v>
      </c>
      <c r="BF21" s="2">
        <v>31.578947368421051</v>
      </c>
    </row>
    <row r="22" spans="1:58" x14ac:dyDescent="0.25">
      <c r="A22" s="15"/>
      <c r="B22" s="59" t="s">
        <v>52</v>
      </c>
      <c r="C22" s="100" t="s">
        <v>304</v>
      </c>
      <c r="D22" s="2">
        <v>0.23291925465838509</v>
      </c>
      <c r="E22" s="100" t="s">
        <v>304</v>
      </c>
      <c r="F22" s="2">
        <v>0.24600246002460024</v>
      </c>
      <c r="G22" s="100" t="s">
        <v>304</v>
      </c>
      <c r="H22" s="2">
        <v>0.333889816360601</v>
      </c>
      <c r="I22" s="2">
        <v>3</v>
      </c>
      <c r="J22" s="2">
        <v>0.55658627087198509</v>
      </c>
      <c r="K22" s="100" t="s">
        <v>304</v>
      </c>
      <c r="L22" s="2">
        <v>0.38910505836575876</v>
      </c>
      <c r="M22" s="2">
        <v>4</v>
      </c>
      <c r="N22" s="2">
        <v>0.82815734989648038</v>
      </c>
      <c r="O22" s="2">
        <v>6</v>
      </c>
      <c r="P22" s="2">
        <v>1.3274336283185841</v>
      </c>
      <c r="Q22" s="2">
        <v>10</v>
      </c>
      <c r="R22" s="2">
        <v>2.1176470588235294</v>
      </c>
      <c r="S22" s="2">
        <v>11</v>
      </c>
      <c r="T22" s="2">
        <v>2.5575447570332481</v>
      </c>
      <c r="U22" s="2">
        <v>11</v>
      </c>
      <c r="V22" s="2">
        <v>2.4793388429752068</v>
      </c>
      <c r="W22" s="2">
        <v>15</v>
      </c>
      <c r="X22" s="2">
        <v>4.0498442367601246</v>
      </c>
      <c r="Y22" s="2">
        <v>15</v>
      </c>
      <c r="Z22" s="2">
        <v>5.1903114186851207</v>
      </c>
      <c r="AA22" s="2">
        <v>14</v>
      </c>
      <c r="AB22" s="2">
        <v>5.2434456928838955</v>
      </c>
      <c r="AC22" s="2">
        <v>18</v>
      </c>
      <c r="AD22" s="2">
        <v>7.287449392712551</v>
      </c>
      <c r="AE22" s="2">
        <v>21</v>
      </c>
      <c r="AF22" s="2">
        <v>8.9361702127659566</v>
      </c>
      <c r="AG22" s="2">
        <v>23</v>
      </c>
      <c r="AH22" s="2">
        <v>10.176991150442477</v>
      </c>
      <c r="AI22" s="2">
        <v>24</v>
      </c>
      <c r="AJ22" s="2">
        <v>11.483253588516746</v>
      </c>
      <c r="AK22" s="2">
        <v>19</v>
      </c>
      <c r="AL22" s="2">
        <v>9.5477386934673358</v>
      </c>
      <c r="AM22" s="2">
        <v>24</v>
      </c>
      <c r="AN22" s="2">
        <v>12.435233160621761</v>
      </c>
      <c r="AO22" s="2">
        <v>25</v>
      </c>
      <c r="AP22" s="2">
        <v>13.440860215053764</v>
      </c>
      <c r="AQ22" s="2">
        <v>30</v>
      </c>
      <c r="AR22" s="2">
        <v>17.142857142857142</v>
      </c>
      <c r="AS22" s="2">
        <v>31</v>
      </c>
      <c r="AT22" s="2">
        <v>18.452380952380953</v>
      </c>
      <c r="AU22" s="2">
        <v>29</v>
      </c>
      <c r="AV22" s="2">
        <v>18.238993710691823</v>
      </c>
      <c r="AW22" s="2"/>
      <c r="AX22" s="2"/>
      <c r="AY22" s="2"/>
      <c r="AZ22" s="2"/>
      <c r="BA22" s="2"/>
      <c r="BB22" s="2"/>
      <c r="BC22" s="2"/>
      <c r="BD22" s="2"/>
      <c r="BE22" s="2">
        <v>33</v>
      </c>
      <c r="BF22" s="2">
        <v>24.81203007518797</v>
      </c>
    </row>
    <row r="23" spans="1:58" x14ac:dyDescent="0.25">
      <c r="A23" s="15"/>
      <c r="B23" s="59" t="s">
        <v>53</v>
      </c>
      <c r="C23" s="100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53">
        <v>0</v>
      </c>
      <c r="P23" s="2">
        <v>0</v>
      </c>
      <c r="Q23" s="100" t="s">
        <v>304</v>
      </c>
      <c r="R23" s="2">
        <v>0.23529411764705879</v>
      </c>
      <c r="S23" s="100" t="s">
        <v>304</v>
      </c>
      <c r="T23" s="2">
        <v>0.25575447570332482</v>
      </c>
      <c r="U23" s="100" t="s">
        <v>304</v>
      </c>
      <c r="V23" s="2">
        <v>0.55096418732782371</v>
      </c>
      <c r="W23" s="100" t="s">
        <v>304</v>
      </c>
      <c r="X23" s="2">
        <v>0.62305295950155759</v>
      </c>
      <c r="Y23" s="2">
        <v>5</v>
      </c>
      <c r="Z23" s="2">
        <v>1.7301038062283738</v>
      </c>
      <c r="AA23" s="100">
        <v>5</v>
      </c>
      <c r="AB23" s="2">
        <v>1.8726591760299625</v>
      </c>
      <c r="AC23" s="2">
        <v>5</v>
      </c>
      <c r="AD23" s="2">
        <v>2.0242914979757085</v>
      </c>
      <c r="AE23" s="2">
        <v>5</v>
      </c>
      <c r="AF23" s="2">
        <v>2.1276595744680851</v>
      </c>
      <c r="AG23" s="2">
        <v>4</v>
      </c>
      <c r="AH23" s="2">
        <v>1.7699115044247788</v>
      </c>
      <c r="AI23" s="2">
        <v>5</v>
      </c>
      <c r="AJ23" s="2">
        <v>2.3923444976076556</v>
      </c>
      <c r="AK23" s="2">
        <v>6</v>
      </c>
      <c r="AL23" s="2">
        <v>3.0150753768844223</v>
      </c>
      <c r="AM23" s="2">
        <v>4</v>
      </c>
      <c r="AN23" s="2">
        <v>2.0725388601036268</v>
      </c>
      <c r="AO23" s="2">
        <v>6</v>
      </c>
      <c r="AP23" s="2">
        <v>3.225806451612903</v>
      </c>
      <c r="AQ23" s="2">
        <v>4</v>
      </c>
      <c r="AR23" s="2">
        <v>2.2857142857142856</v>
      </c>
      <c r="AS23" s="2">
        <v>4</v>
      </c>
      <c r="AT23" s="2">
        <v>2.3809523809523809</v>
      </c>
      <c r="AU23" s="2">
        <v>4</v>
      </c>
      <c r="AV23" s="2">
        <v>2.5157232704402515</v>
      </c>
      <c r="AW23" s="2"/>
      <c r="AX23" s="2"/>
      <c r="AY23" s="2"/>
      <c r="AZ23" s="2"/>
      <c r="BA23" s="2"/>
      <c r="BB23" s="2"/>
      <c r="BC23" s="2"/>
      <c r="BD23" s="2"/>
      <c r="BE23" s="2">
        <v>5</v>
      </c>
      <c r="BF23" s="2">
        <v>3.7593984962406015</v>
      </c>
    </row>
    <row r="24" spans="1:58" x14ac:dyDescent="0.25">
      <c r="A24" s="15"/>
      <c r="B24" s="70" t="s">
        <v>40</v>
      </c>
      <c r="C24" s="51">
        <v>1288</v>
      </c>
      <c r="D24" s="51"/>
      <c r="E24" s="51">
        <v>813</v>
      </c>
      <c r="F24" s="51"/>
      <c r="G24" s="51">
        <v>599</v>
      </c>
      <c r="H24" s="51"/>
      <c r="I24" s="51">
        <v>539</v>
      </c>
      <c r="J24" s="51"/>
      <c r="K24" s="51">
        <v>514</v>
      </c>
      <c r="L24" s="51"/>
      <c r="M24" s="51">
        <v>483</v>
      </c>
      <c r="N24" s="51"/>
      <c r="O24" s="51">
        <v>452</v>
      </c>
      <c r="P24" s="51"/>
      <c r="Q24" s="51">
        <v>425</v>
      </c>
      <c r="R24" s="51"/>
      <c r="S24" s="51">
        <v>391</v>
      </c>
      <c r="T24" s="51"/>
      <c r="U24" s="51">
        <v>363</v>
      </c>
      <c r="V24" s="51"/>
      <c r="W24" s="51">
        <v>321</v>
      </c>
      <c r="X24" s="51"/>
      <c r="Y24" s="51">
        <v>289</v>
      </c>
      <c r="Z24" s="51"/>
      <c r="AA24" s="51">
        <v>267</v>
      </c>
      <c r="AB24" s="51"/>
      <c r="AC24" s="51">
        <v>247</v>
      </c>
      <c r="AD24" s="51"/>
      <c r="AE24" s="51">
        <v>235</v>
      </c>
      <c r="AF24" s="51"/>
      <c r="AG24" s="51">
        <v>226</v>
      </c>
      <c r="AH24" s="51"/>
      <c r="AI24" s="51">
        <v>209</v>
      </c>
      <c r="AJ24" s="51"/>
      <c r="AK24" s="51">
        <v>199</v>
      </c>
      <c r="AL24" s="51"/>
      <c r="AM24" s="51">
        <v>193</v>
      </c>
      <c r="AN24" s="51"/>
      <c r="AO24" s="51">
        <v>186</v>
      </c>
      <c r="AP24" s="51"/>
      <c r="AQ24" s="51">
        <v>175</v>
      </c>
      <c r="AR24" s="51"/>
      <c r="AS24" s="51">
        <v>168</v>
      </c>
      <c r="AT24" s="51"/>
      <c r="AU24" s="51">
        <v>159</v>
      </c>
      <c r="AV24" s="51"/>
      <c r="AW24" s="51"/>
      <c r="AX24" s="51"/>
      <c r="AY24" s="51"/>
      <c r="AZ24" s="51"/>
      <c r="BA24" s="51"/>
      <c r="BB24" s="51"/>
      <c r="BC24" s="51"/>
      <c r="BD24" s="51"/>
      <c r="BE24" s="51">
        <v>133</v>
      </c>
      <c r="BF24" s="51"/>
    </row>
    <row r="25" spans="1:58" x14ac:dyDescent="0.25">
      <c r="A25" s="41"/>
      <c r="B25" s="70" t="s">
        <v>54</v>
      </c>
      <c r="C25" s="51">
        <v>9604</v>
      </c>
      <c r="D25" s="51"/>
      <c r="E25" s="51">
        <v>7733</v>
      </c>
      <c r="F25" s="51"/>
      <c r="G25" s="51">
        <v>7164</v>
      </c>
      <c r="H25" s="51"/>
      <c r="I25" s="51">
        <v>6609</v>
      </c>
      <c r="J25" s="51"/>
      <c r="K25" s="51">
        <v>6404</v>
      </c>
      <c r="L25" s="51"/>
      <c r="M25" s="51">
        <v>6246</v>
      </c>
      <c r="N25" s="51"/>
      <c r="O25" s="51">
        <v>6221</v>
      </c>
      <c r="P25" s="51"/>
      <c r="Q25" s="51">
        <v>5988</v>
      </c>
      <c r="R25" s="51"/>
      <c r="S25" s="51">
        <v>5689</v>
      </c>
      <c r="T25" s="51"/>
      <c r="U25" s="51">
        <v>5549</v>
      </c>
      <c r="V25" s="51"/>
      <c r="W25" s="51">
        <v>5285</v>
      </c>
      <c r="X25" s="51"/>
      <c r="Y25" s="51">
        <v>5342</v>
      </c>
      <c r="Z25" s="51"/>
      <c r="AA25" s="51">
        <v>5103</v>
      </c>
      <c r="AB25" s="51"/>
      <c r="AC25" s="51">
        <v>5049</v>
      </c>
      <c r="AD25" s="51"/>
      <c r="AE25" s="51">
        <v>4923</v>
      </c>
      <c r="AF25" s="51"/>
      <c r="AG25" s="51">
        <v>4866</v>
      </c>
      <c r="AH25" s="51"/>
      <c r="AI25" s="51">
        <v>4679</v>
      </c>
      <c r="AJ25" s="51"/>
      <c r="AK25" s="51">
        <v>4370</v>
      </c>
      <c r="AL25" s="51"/>
      <c r="AM25" s="51">
        <v>4454</v>
      </c>
      <c r="AN25" s="51"/>
      <c r="AO25" s="51">
        <v>4497</v>
      </c>
      <c r="AP25" s="51"/>
      <c r="AQ25" s="51">
        <v>4469</v>
      </c>
      <c r="AR25" s="51"/>
      <c r="AS25" s="51">
        <v>4414</v>
      </c>
      <c r="AT25" s="51"/>
      <c r="AU25" s="51">
        <v>4148</v>
      </c>
      <c r="AV25" s="51"/>
      <c r="AW25" s="51"/>
      <c r="AX25" s="51"/>
      <c r="AY25" s="51"/>
      <c r="AZ25" s="51"/>
      <c r="BA25" s="51"/>
      <c r="BB25" s="51"/>
      <c r="BC25" s="51"/>
      <c r="BD25" s="51"/>
      <c r="BE25" s="51">
        <v>4089</v>
      </c>
      <c r="BF25" s="51"/>
    </row>
    <row r="26" spans="1:58" x14ac:dyDescent="0.25">
      <c r="A26" s="15" t="s">
        <v>548</v>
      </c>
      <c r="B26" s="59" t="s">
        <v>49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53"/>
      <c r="AL26" s="100"/>
      <c r="AM26" s="253"/>
      <c r="AN26" s="100"/>
      <c r="AO26" s="253"/>
      <c r="AP26" s="100"/>
      <c r="AQ26" s="253"/>
      <c r="AR26" s="100"/>
      <c r="AS26" s="253"/>
      <c r="AT26" s="100"/>
      <c r="AU26" s="253"/>
      <c r="AV26" s="100"/>
      <c r="AW26" s="253">
        <v>30</v>
      </c>
      <c r="AX26" s="100">
        <v>7.59493670886076</v>
      </c>
      <c r="AY26" s="253">
        <v>21</v>
      </c>
      <c r="AZ26" s="100">
        <v>5.6603773584905666</v>
      </c>
      <c r="BA26" s="253">
        <v>26</v>
      </c>
      <c r="BB26" s="100">
        <v>7.1823204419889501</v>
      </c>
      <c r="BC26" s="253">
        <v>26</v>
      </c>
      <c r="BD26" s="100">
        <v>7.4498567335243555</v>
      </c>
      <c r="BE26" s="253"/>
      <c r="BF26" s="100"/>
    </row>
    <row r="27" spans="1:58" x14ac:dyDescent="0.25">
      <c r="A27" s="15"/>
      <c r="B27" s="59" t="s">
        <v>50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>
        <v>88</v>
      </c>
      <c r="AX27" s="2">
        <v>22.278481012658226</v>
      </c>
      <c r="AY27" s="2">
        <v>82</v>
      </c>
      <c r="AZ27" s="2">
        <v>22.102425876010781</v>
      </c>
      <c r="BA27" s="2">
        <v>72</v>
      </c>
      <c r="BB27" s="2">
        <v>19.88950276243094</v>
      </c>
      <c r="BC27" s="2">
        <v>76</v>
      </c>
      <c r="BD27" s="2">
        <v>21.776504297994272</v>
      </c>
      <c r="BE27" s="2"/>
      <c r="BF27" s="2"/>
    </row>
    <row r="28" spans="1:58" x14ac:dyDescent="0.25">
      <c r="A28" s="15"/>
      <c r="B28" s="59" t="s">
        <v>51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>
        <v>146</v>
      </c>
      <c r="AX28" s="2">
        <v>36.962025316455701</v>
      </c>
      <c r="AY28" s="2">
        <v>135</v>
      </c>
      <c r="AZ28" s="2">
        <v>36.388140161725069</v>
      </c>
      <c r="BA28" s="2">
        <v>132</v>
      </c>
      <c r="BB28" s="2">
        <v>36.464088397790057</v>
      </c>
      <c r="BC28" s="2">
        <v>114</v>
      </c>
      <c r="BD28" s="2">
        <v>32.664756446991404</v>
      </c>
      <c r="BE28" s="2"/>
      <c r="BF28" s="2"/>
    </row>
    <row r="29" spans="1:58" x14ac:dyDescent="0.25">
      <c r="A29" s="15"/>
      <c r="B29" s="59" t="s">
        <v>52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>
        <v>106</v>
      </c>
      <c r="AX29" s="2">
        <v>26.835443037974681</v>
      </c>
      <c r="AY29" s="2">
        <v>103</v>
      </c>
      <c r="AZ29" s="2">
        <v>27.762803234501348</v>
      </c>
      <c r="BA29" s="2">
        <v>103</v>
      </c>
      <c r="BB29" s="2">
        <v>28.453038674033149</v>
      </c>
      <c r="BC29" s="2">
        <v>105</v>
      </c>
      <c r="BD29" s="2">
        <v>30.085959885386821</v>
      </c>
      <c r="BE29" s="2"/>
      <c r="BF29" s="2"/>
    </row>
    <row r="30" spans="1:58" x14ac:dyDescent="0.25">
      <c r="A30" s="15"/>
      <c r="B30" s="59" t="s">
        <v>53</v>
      </c>
      <c r="C30" s="2"/>
      <c r="D30" s="2"/>
      <c r="E30" s="100"/>
      <c r="F30" s="2"/>
      <c r="G30" s="100"/>
      <c r="H30" s="2"/>
      <c r="I30" s="100"/>
      <c r="J30" s="2"/>
      <c r="K30" s="100"/>
      <c r="L30" s="2"/>
      <c r="M30" s="100"/>
      <c r="N30" s="2"/>
      <c r="O30" s="100"/>
      <c r="P30" s="2"/>
      <c r="Q30" s="100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>
        <v>25</v>
      </c>
      <c r="AX30" s="2">
        <v>6.3291139240506329</v>
      </c>
      <c r="AY30" s="2">
        <v>30</v>
      </c>
      <c r="AZ30" s="2">
        <v>8.0862533692722369</v>
      </c>
      <c r="BA30" s="2">
        <v>29</v>
      </c>
      <c r="BB30" s="2">
        <v>8.0110497237569067</v>
      </c>
      <c r="BC30" s="2">
        <v>28</v>
      </c>
      <c r="BD30" s="2">
        <v>8.0229226361031518</v>
      </c>
      <c r="BE30" s="2"/>
      <c r="BF30" s="2"/>
    </row>
    <row r="31" spans="1:58" x14ac:dyDescent="0.25">
      <c r="A31" s="15"/>
      <c r="B31" s="69" t="s">
        <v>40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>
        <v>395</v>
      </c>
      <c r="AX31" s="68"/>
      <c r="AY31" s="68">
        <v>371</v>
      </c>
      <c r="AZ31" s="68"/>
      <c r="BA31" s="68">
        <v>362</v>
      </c>
      <c r="BB31" s="68"/>
      <c r="BC31" s="68">
        <v>349</v>
      </c>
      <c r="BD31" s="68"/>
      <c r="BE31" s="68"/>
      <c r="BF31" s="68"/>
    </row>
    <row r="32" spans="1:58" x14ac:dyDescent="0.25">
      <c r="A32" s="41"/>
      <c r="B32" s="70" t="s">
        <v>54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>
        <v>13491</v>
      </c>
      <c r="AX32" s="51"/>
      <c r="AY32" s="51">
        <v>13357</v>
      </c>
      <c r="AZ32" s="51"/>
      <c r="BA32" s="51">
        <v>12999</v>
      </c>
      <c r="BB32" s="51"/>
      <c r="BC32" s="51">
        <v>12468</v>
      </c>
      <c r="BD32" s="51"/>
      <c r="BE32" s="51"/>
      <c r="BF32" s="51"/>
    </row>
    <row r="33" spans="1:58" x14ac:dyDescent="0.25">
      <c r="A33" s="48" t="s">
        <v>549</v>
      </c>
      <c r="B33" s="59" t="s">
        <v>49</v>
      </c>
      <c r="C33" s="2">
        <v>3892</v>
      </c>
      <c r="D33" s="2">
        <v>59.601837672281775</v>
      </c>
      <c r="E33" s="2">
        <v>1966</v>
      </c>
      <c r="F33" s="2">
        <v>40.270380991396969</v>
      </c>
      <c r="G33" s="2">
        <v>1011</v>
      </c>
      <c r="H33" s="2">
        <v>26.293888166449936</v>
      </c>
      <c r="I33" s="2">
        <v>864</v>
      </c>
      <c r="J33" s="2">
        <v>24.174594292109681</v>
      </c>
      <c r="K33" s="2">
        <v>746</v>
      </c>
      <c r="L33" s="2">
        <v>21.832016388645009</v>
      </c>
      <c r="M33" s="2">
        <v>589</v>
      </c>
      <c r="N33" s="2">
        <v>18.551181102362204</v>
      </c>
      <c r="O33" s="2">
        <v>533</v>
      </c>
      <c r="P33" s="2">
        <v>17.573359709858227</v>
      </c>
      <c r="Q33" s="2">
        <v>463</v>
      </c>
      <c r="R33" s="2">
        <v>16.104347826086958</v>
      </c>
      <c r="S33" s="2">
        <v>407</v>
      </c>
      <c r="T33" s="2">
        <v>14.864864864864865</v>
      </c>
      <c r="U33" s="2">
        <v>337</v>
      </c>
      <c r="V33" s="2">
        <v>13.128165173354109</v>
      </c>
      <c r="W33" s="2">
        <v>309</v>
      </c>
      <c r="X33" s="2">
        <v>12.826899128268993</v>
      </c>
      <c r="Y33" s="2">
        <v>273</v>
      </c>
      <c r="Z33" s="2">
        <v>12.144128113879002</v>
      </c>
      <c r="AA33" s="2">
        <v>232</v>
      </c>
      <c r="AB33" s="2">
        <v>10.866510538641688</v>
      </c>
      <c r="AC33" s="2">
        <v>201</v>
      </c>
      <c r="AD33" s="2">
        <v>9.8000975134080939</v>
      </c>
      <c r="AE33" s="2">
        <v>191</v>
      </c>
      <c r="AF33" s="2">
        <v>9.7052845528455283</v>
      </c>
      <c r="AG33" s="2">
        <v>159</v>
      </c>
      <c r="AH33" s="2">
        <v>8.520900321543408</v>
      </c>
      <c r="AI33" s="2">
        <v>138</v>
      </c>
      <c r="AJ33" s="2">
        <v>7.6794657762938225</v>
      </c>
      <c r="AK33" s="2">
        <v>122</v>
      </c>
      <c r="AL33" s="2">
        <v>7.0276497695852536</v>
      </c>
      <c r="AM33" s="2">
        <v>123</v>
      </c>
      <c r="AN33" s="2">
        <v>7.3083778966131909</v>
      </c>
      <c r="AO33" s="2">
        <v>115</v>
      </c>
      <c r="AP33" s="2">
        <v>7.0856438693776962</v>
      </c>
      <c r="AQ33" s="2">
        <v>128</v>
      </c>
      <c r="AR33" s="2">
        <v>8.1893793985924503</v>
      </c>
      <c r="AS33" s="2">
        <v>115</v>
      </c>
      <c r="AT33" s="2">
        <v>7.6564580559254329</v>
      </c>
      <c r="AU33" s="2">
        <v>105</v>
      </c>
      <c r="AV33" s="2">
        <v>7.2264280798348253</v>
      </c>
      <c r="AW33" s="2">
        <v>79</v>
      </c>
      <c r="AX33" s="2">
        <v>5.800293685756241</v>
      </c>
      <c r="AY33" s="2">
        <v>73</v>
      </c>
      <c r="AZ33" s="2">
        <v>5.5386949924127471</v>
      </c>
      <c r="BA33" s="2">
        <v>73</v>
      </c>
      <c r="BB33" s="2">
        <v>5.7525610717100077</v>
      </c>
      <c r="BC33" s="2">
        <v>67</v>
      </c>
      <c r="BD33" s="2">
        <v>5.5601659751037342</v>
      </c>
      <c r="BE33" s="2">
        <v>60</v>
      </c>
      <c r="BF33" s="2">
        <v>5.1502145922746783</v>
      </c>
    </row>
    <row r="34" spans="1:58" x14ac:dyDescent="0.25">
      <c r="A34" s="15"/>
      <c r="B34" s="59" t="s">
        <v>50</v>
      </c>
      <c r="C34" s="2">
        <v>2148</v>
      </c>
      <c r="D34" s="2">
        <v>32.89433384379786</v>
      </c>
      <c r="E34" s="2">
        <v>2547</v>
      </c>
      <c r="F34" s="2">
        <v>52.171241294551422</v>
      </c>
      <c r="G34" s="2">
        <v>2298</v>
      </c>
      <c r="H34" s="2">
        <v>59.765929778933682</v>
      </c>
      <c r="I34" s="2">
        <v>2161</v>
      </c>
      <c r="J34" s="2">
        <v>60.464465584778956</v>
      </c>
      <c r="K34" s="2">
        <v>2093</v>
      </c>
      <c r="L34" s="2">
        <v>61.252560725782843</v>
      </c>
      <c r="M34" s="2">
        <v>1949</v>
      </c>
      <c r="N34" s="2">
        <v>61.385826771653541</v>
      </c>
      <c r="O34" s="2">
        <v>1798</v>
      </c>
      <c r="P34" s="2">
        <v>59.281239696669964</v>
      </c>
      <c r="Q34" s="2">
        <v>1697</v>
      </c>
      <c r="R34" s="2">
        <v>59.026086956521738</v>
      </c>
      <c r="S34" s="2">
        <v>1637</v>
      </c>
      <c r="T34" s="2">
        <v>59.788166544923307</v>
      </c>
      <c r="U34" s="2">
        <v>1486</v>
      </c>
      <c r="V34" s="2">
        <v>57.888585897935329</v>
      </c>
      <c r="W34" s="2">
        <v>1292</v>
      </c>
      <c r="X34" s="2">
        <v>53.632212536322122</v>
      </c>
      <c r="Y34" s="2">
        <v>1164</v>
      </c>
      <c r="Z34" s="2">
        <v>51.779359430604984</v>
      </c>
      <c r="AA34" s="2">
        <v>1095</v>
      </c>
      <c r="AB34" s="2">
        <v>51.288056206088996</v>
      </c>
      <c r="AC34" s="2">
        <v>1021</v>
      </c>
      <c r="AD34" s="2">
        <v>49.780594831789372</v>
      </c>
      <c r="AE34" s="2">
        <v>954</v>
      </c>
      <c r="AF34" s="2">
        <v>48.475609756097562</v>
      </c>
      <c r="AG34" s="2">
        <v>858</v>
      </c>
      <c r="AH34" s="2">
        <v>45.980707395498392</v>
      </c>
      <c r="AI34" s="2">
        <v>803</v>
      </c>
      <c r="AJ34" s="2">
        <v>44.685587089593767</v>
      </c>
      <c r="AK34" s="2">
        <v>788</v>
      </c>
      <c r="AL34" s="2">
        <v>45.39170506912442</v>
      </c>
      <c r="AM34" s="2">
        <v>727</v>
      </c>
      <c r="AN34" s="2">
        <v>43.196672608437311</v>
      </c>
      <c r="AO34" s="2">
        <v>699</v>
      </c>
      <c r="AP34" s="2">
        <v>43.068391866913124</v>
      </c>
      <c r="AQ34" s="2">
        <v>607</v>
      </c>
      <c r="AR34" s="2">
        <v>38.83557261676264</v>
      </c>
      <c r="AS34" s="2">
        <v>587</v>
      </c>
      <c r="AT34" s="2">
        <v>39.081225033288945</v>
      </c>
      <c r="AU34" s="2">
        <v>554</v>
      </c>
      <c r="AV34" s="2">
        <v>38.128011011699932</v>
      </c>
      <c r="AW34" s="2">
        <v>479</v>
      </c>
      <c r="AX34" s="2">
        <v>35.168869309838477</v>
      </c>
      <c r="AY34" s="2">
        <v>438</v>
      </c>
      <c r="AZ34" s="2">
        <v>33.232169954476483</v>
      </c>
      <c r="BA34" s="2">
        <v>414</v>
      </c>
      <c r="BB34" s="2">
        <v>32.62411347517731</v>
      </c>
      <c r="BC34" s="2">
        <v>376</v>
      </c>
      <c r="BD34" s="2">
        <v>31.203319502074688</v>
      </c>
      <c r="BE34" s="2">
        <v>332</v>
      </c>
      <c r="BF34" s="2">
        <v>28.497854077253219</v>
      </c>
    </row>
    <row r="35" spans="1:58" x14ac:dyDescent="0.25">
      <c r="A35" s="15"/>
      <c r="B35" s="59" t="s">
        <v>51</v>
      </c>
      <c r="C35" s="2">
        <v>446</v>
      </c>
      <c r="D35" s="2">
        <v>6.8300153139356823</v>
      </c>
      <c r="E35" s="2">
        <v>336</v>
      </c>
      <c r="F35" s="2">
        <v>6.8824252355591975</v>
      </c>
      <c r="G35" s="2">
        <v>482</v>
      </c>
      <c r="H35" s="2">
        <v>12.535760728218465</v>
      </c>
      <c r="I35" s="2">
        <v>496</v>
      </c>
      <c r="J35" s="2">
        <v>13.878007834359259</v>
      </c>
      <c r="K35" s="2">
        <v>517</v>
      </c>
      <c r="L35" s="2">
        <v>15.130231196956395</v>
      </c>
      <c r="M35" s="2">
        <v>570</v>
      </c>
      <c r="N35" s="2">
        <v>17.952755905511811</v>
      </c>
      <c r="O35" s="2">
        <v>633</v>
      </c>
      <c r="P35" s="2">
        <v>20.870425321463898</v>
      </c>
      <c r="Q35" s="2">
        <v>637</v>
      </c>
      <c r="R35" s="2">
        <v>22.156521739130437</v>
      </c>
      <c r="S35" s="2">
        <v>606</v>
      </c>
      <c r="T35" s="2">
        <v>22.132943754565375</v>
      </c>
      <c r="U35" s="2">
        <v>629</v>
      </c>
      <c r="V35" s="2">
        <v>24.503311258278146</v>
      </c>
      <c r="W35" s="2">
        <v>685</v>
      </c>
      <c r="X35" s="2">
        <v>28.435035284350352</v>
      </c>
      <c r="Y35" s="2">
        <v>658</v>
      </c>
      <c r="Z35" s="2">
        <v>29.270462633451956</v>
      </c>
      <c r="AA35" s="2">
        <v>648</v>
      </c>
      <c r="AB35" s="2">
        <v>30.351288056206087</v>
      </c>
      <c r="AC35" s="2">
        <v>649</v>
      </c>
      <c r="AD35" s="2">
        <v>31.643100926377375</v>
      </c>
      <c r="AE35" s="2">
        <v>627</v>
      </c>
      <c r="AF35" s="2">
        <v>31.859756097560975</v>
      </c>
      <c r="AG35" s="2">
        <v>632</v>
      </c>
      <c r="AH35" s="2">
        <v>33.869239013933552</v>
      </c>
      <c r="AI35" s="2">
        <v>638</v>
      </c>
      <c r="AJ35" s="2">
        <v>35.503617139677239</v>
      </c>
      <c r="AK35" s="2">
        <v>593</v>
      </c>
      <c r="AL35" s="2">
        <v>34.15898617511521</v>
      </c>
      <c r="AM35" s="2">
        <v>594</v>
      </c>
      <c r="AN35" s="2">
        <v>35.294117647058826</v>
      </c>
      <c r="AO35" s="2">
        <v>568</v>
      </c>
      <c r="AP35" s="2">
        <v>34.996919285274188</v>
      </c>
      <c r="AQ35" s="2">
        <v>579</v>
      </c>
      <c r="AR35" s="2">
        <v>37.044145873320538</v>
      </c>
      <c r="AS35" s="2">
        <v>547</v>
      </c>
      <c r="AT35" s="2">
        <v>36.418109187749671</v>
      </c>
      <c r="AU35" s="2">
        <v>533</v>
      </c>
      <c r="AV35" s="2">
        <v>36.682725395732966</v>
      </c>
      <c r="AW35" s="2">
        <v>517</v>
      </c>
      <c r="AX35" s="2">
        <v>37.958883994126289</v>
      </c>
      <c r="AY35" s="2">
        <v>501</v>
      </c>
      <c r="AZ35" s="2">
        <v>38.012139605462828</v>
      </c>
      <c r="BA35" s="2">
        <v>469</v>
      </c>
      <c r="BB35" s="2">
        <v>36.95823483057525</v>
      </c>
      <c r="BC35" s="2">
        <v>448</v>
      </c>
      <c r="BD35" s="2">
        <v>37.178423236514526</v>
      </c>
      <c r="BE35" s="2">
        <v>440</v>
      </c>
      <c r="BF35" s="2">
        <v>37.768240343347642</v>
      </c>
    </row>
    <row r="36" spans="1:58" x14ac:dyDescent="0.25">
      <c r="A36" s="15"/>
      <c r="B36" s="59" t="s">
        <v>52</v>
      </c>
      <c r="C36" s="2">
        <v>41</v>
      </c>
      <c r="D36" s="2">
        <v>0.62787136294027568</v>
      </c>
      <c r="E36" s="2">
        <v>30</v>
      </c>
      <c r="F36" s="2">
        <v>0.61450225317492835</v>
      </c>
      <c r="G36" s="2">
        <v>50</v>
      </c>
      <c r="H36" s="2">
        <v>1.3003901170351104</v>
      </c>
      <c r="I36" s="2">
        <v>49</v>
      </c>
      <c r="J36" s="2">
        <v>1.3710128707330722</v>
      </c>
      <c r="K36" s="2">
        <v>55</v>
      </c>
      <c r="L36" s="2">
        <v>1.6095990635059996</v>
      </c>
      <c r="M36" s="2">
        <v>62</v>
      </c>
      <c r="N36" s="2">
        <v>1.9527559055118111</v>
      </c>
      <c r="O36" s="2">
        <v>65</v>
      </c>
      <c r="P36" s="2">
        <v>2.143092647543686</v>
      </c>
      <c r="Q36" s="2">
        <v>73</v>
      </c>
      <c r="R36" s="2">
        <v>2.5391304347826087</v>
      </c>
      <c r="S36" s="2">
        <v>79</v>
      </c>
      <c r="T36" s="2">
        <v>2.8853177501826153</v>
      </c>
      <c r="U36" s="2">
        <v>108</v>
      </c>
      <c r="V36" s="2">
        <v>4.2072458122321779</v>
      </c>
      <c r="W36" s="2">
        <v>111</v>
      </c>
      <c r="X36" s="2">
        <v>4.6077210460772102</v>
      </c>
      <c r="Y36" s="2">
        <v>129</v>
      </c>
      <c r="Z36" s="2">
        <v>5.7384341637010676</v>
      </c>
      <c r="AA36" s="2">
        <v>141</v>
      </c>
      <c r="AB36" s="2">
        <v>6.6042154566744724</v>
      </c>
      <c r="AC36" s="2">
        <v>153</v>
      </c>
      <c r="AD36" s="2">
        <v>7.4597757191613852</v>
      </c>
      <c r="AE36" s="2">
        <v>167</v>
      </c>
      <c r="AF36" s="2">
        <v>8.4857723577235777</v>
      </c>
      <c r="AG36" s="2">
        <v>181</v>
      </c>
      <c r="AH36" s="2">
        <v>9.69989281886388</v>
      </c>
      <c r="AI36" s="2">
        <v>184</v>
      </c>
      <c r="AJ36" s="2">
        <v>10.239287701725097</v>
      </c>
      <c r="AK36" s="2">
        <v>199</v>
      </c>
      <c r="AL36" s="2">
        <v>11.463133640552996</v>
      </c>
      <c r="AM36" s="2">
        <v>200</v>
      </c>
      <c r="AN36" s="2">
        <v>11.883541295306001</v>
      </c>
      <c r="AO36" s="2">
        <v>202</v>
      </c>
      <c r="AP36" s="2">
        <v>12.446087492298213</v>
      </c>
      <c r="AQ36" s="2">
        <v>218</v>
      </c>
      <c r="AR36" s="2">
        <v>13.947536788227769</v>
      </c>
      <c r="AS36" s="2">
        <v>226</v>
      </c>
      <c r="AT36" s="2">
        <v>15.046604527296935</v>
      </c>
      <c r="AU36" s="2">
        <v>235</v>
      </c>
      <c r="AV36" s="2">
        <v>16.173434273916033</v>
      </c>
      <c r="AW36" s="2">
        <v>248</v>
      </c>
      <c r="AX36" s="2">
        <v>18.208516886930983</v>
      </c>
      <c r="AY36" s="2">
        <v>263</v>
      </c>
      <c r="AZ36" s="2">
        <v>19.954476479514415</v>
      </c>
      <c r="BA36" s="2">
        <v>278</v>
      </c>
      <c r="BB36" s="2">
        <v>21.907013396375099</v>
      </c>
      <c r="BC36" s="2">
        <v>278</v>
      </c>
      <c r="BD36" s="2">
        <v>23.070539419087137</v>
      </c>
      <c r="BE36" s="2">
        <v>284</v>
      </c>
      <c r="BF36" s="2">
        <v>24.377682403433475</v>
      </c>
    </row>
    <row r="37" spans="1:58" x14ac:dyDescent="0.25">
      <c r="A37" s="15"/>
      <c r="B37" s="59" t="s">
        <v>53</v>
      </c>
      <c r="C37" s="100">
        <v>3</v>
      </c>
      <c r="D37" s="2">
        <v>4.5941807044410414E-2</v>
      </c>
      <c r="E37" s="100">
        <v>3</v>
      </c>
      <c r="F37" s="2">
        <v>6.1450225317492835E-2</v>
      </c>
      <c r="G37" s="100">
        <v>4</v>
      </c>
      <c r="H37" s="2">
        <v>0.10403120936280884</v>
      </c>
      <c r="I37" s="100">
        <v>4</v>
      </c>
      <c r="J37" s="2">
        <v>0.11191941801902631</v>
      </c>
      <c r="K37" s="100">
        <v>6</v>
      </c>
      <c r="L37" s="2">
        <v>0.17559262510974538</v>
      </c>
      <c r="M37" s="100">
        <v>5</v>
      </c>
      <c r="N37" s="2">
        <v>0.15748031496062992</v>
      </c>
      <c r="O37" s="100">
        <v>4</v>
      </c>
      <c r="P37" s="2">
        <v>0.13188262446422683</v>
      </c>
      <c r="Q37" s="100">
        <v>5</v>
      </c>
      <c r="R37" s="2">
        <v>0.17391304347826086</v>
      </c>
      <c r="S37" s="100">
        <v>9</v>
      </c>
      <c r="T37" s="2">
        <v>0.3287070854638422</v>
      </c>
      <c r="U37" s="100">
        <v>7</v>
      </c>
      <c r="V37" s="2">
        <v>0.27269185820023373</v>
      </c>
      <c r="W37" s="2">
        <v>12</v>
      </c>
      <c r="X37" s="2">
        <v>0.49813200498132004</v>
      </c>
      <c r="Y37" s="2">
        <v>24</v>
      </c>
      <c r="Z37" s="2">
        <v>1.0676156583629894</v>
      </c>
      <c r="AA37" s="2">
        <v>19</v>
      </c>
      <c r="AB37" s="2">
        <v>0.88992974238875888</v>
      </c>
      <c r="AC37" s="2">
        <v>27</v>
      </c>
      <c r="AD37" s="2">
        <v>1.3164310092637739</v>
      </c>
      <c r="AE37" s="2">
        <v>29</v>
      </c>
      <c r="AF37" s="2">
        <v>1.4735772357723578</v>
      </c>
      <c r="AG37" s="2">
        <v>36</v>
      </c>
      <c r="AH37" s="2">
        <v>1.929260450160772</v>
      </c>
      <c r="AI37" s="2">
        <v>34</v>
      </c>
      <c r="AJ37" s="2">
        <v>1.8920422927100722</v>
      </c>
      <c r="AK37" s="2">
        <v>34</v>
      </c>
      <c r="AL37" s="2">
        <v>1.9585253456221197</v>
      </c>
      <c r="AM37" s="2">
        <v>39</v>
      </c>
      <c r="AN37" s="2">
        <v>2.3172905525846703</v>
      </c>
      <c r="AO37" s="2">
        <v>39</v>
      </c>
      <c r="AP37" s="2">
        <v>2.4029574861367835</v>
      </c>
      <c r="AQ37" s="2">
        <v>31</v>
      </c>
      <c r="AR37" s="2">
        <v>1.9833653230966091</v>
      </c>
      <c r="AS37" s="2">
        <v>27</v>
      </c>
      <c r="AT37" s="2">
        <v>1.7976031957390146</v>
      </c>
      <c r="AU37" s="2">
        <v>26</v>
      </c>
      <c r="AV37" s="2">
        <v>1.7894012388162424</v>
      </c>
      <c r="AW37" s="2">
        <v>39</v>
      </c>
      <c r="AX37" s="2">
        <v>2.8634361233480177</v>
      </c>
      <c r="AY37" s="2">
        <v>43</v>
      </c>
      <c r="AZ37" s="2">
        <v>3.2625189681335356</v>
      </c>
      <c r="BA37" s="2">
        <v>35</v>
      </c>
      <c r="BB37" s="2">
        <v>2.7580772261623325</v>
      </c>
      <c r="BC37" s="2">
        <v>36</v>
      </c>
      <c r="BD37" s="2">
        <v>2.9875518672199171</v>
      </c>
      <c r="BE37" s="2">
        <v>49</v>
      </c>
      <c r="BF37" s="2">
        <v>4.2060085836909868</v>
      </c>
    </row>
    <row r="38" spans="1:58" x14ac:dyDescent="0.25">
      <c r="A38" s="15"/>
      <c r="B38" s="69" t="s">
        <v>40</v>
      </c>
      <c r="C38" s="68">
        <v>6530</v>
      </c>
      <c r="D38" s="68"/>
      <c r="E38" s="68">
        <v>4882</v>
      </c>
      <c r="F38" s="68"/>
      <c r="G38" s="68">
        <v>3845</v>
      </c>
      <c r="H38" s="68"/>
      <c r="I38" s="68">
        <v>3574</v>
      </c>
      <c r="J38" s="68"/>
      <c r="K38" s="68">
        <v>3417</v>
      </c>
      <c r="L38" s="68"/>
      <c r="M38" s="68">
        <v>3175</v>
      </c>
      <c r="N38" s="68"/>
      <c r="O38" s="68">
        <v>3033</v>
      </c>
      <c r="P38" s="68"/>
      <c r="Q38" s="68">
        <v>2875</v>
      </c>
      <c r="R38" s="68"/>
      <c r="S38" s="68">
        <v>2738</v>
      </c>
      <c r="T38" s="68"/>
      <c r="U38" s="68">
        <v>2567</v>
      </c>
      <c r="V38" s="68"/>
      <c r="W38" s="68">
        <v>2409</v>
      </c>
      <c r="X38" s="68"/>
      <c r="Y38" s="68">
        <v>2248</v>
      </c>
      <c r="Z38" s="68"/>
      <c r="AA38" s="68">
        <v>2135</v>
      </c>
      <c r="AB38" s="68"/>
      <c r="AC38" s="68">
        <v>2051</v>
      </c>
      <c r="AD38" s="68"/>
      <c r="AE38" s="68">
        <v>1968</v>
      </c>
      <c r="AF38" s="68"/>
      <c r="AG38" s="68">
        <v>1866</v>
      </c>
      <c r="AH38" s="68"/>
      <c r="AI38" s="68">
        <v>1797</v>
      </c>
      <c r="AJ38" s="68"/>
      <c r="AK38" s="68">
        <v>1736</v>
      </c>
      <c r="AL38" s="68"/>
      <c r="AM38" s="68">
        <v>1683</v>
      </c>
      <c r="AN38" s="68"/>
      <c r="AO38" s="68">
        <v>1623</v>
      </c>
      <c r="AP38" s="68"/>
      <c r="AQ38" s="68">
        <v>1563</v>
      </c>
      <c r="AR38" s="68"/>
      <c r="AS38" s="68">
        <v>1502</v>
      </c>
      <c r="AT38" s="68"/>
      <c r="AU38" s="68">
        <v>1453</v>
      </c>
      <c r="AV38" s="68"/>
      <c r="AW38" s="68">
        <v>1362</v>
      </c>
      <c r="AX38" s="68"/>
      <c r="AY38" s="68">
        <v>1318</v>
      </c>
      <c r="AZ38" s="68"/>
      <c r="BA38" s="68">
        <v>1269</v>
      </c>
      <c r="BB38" s="68"/>
      <c r="BC38" s="68">
        <v>1205</v>
      </c>
      <c r="BD38" s="68"/>
      <c r="BE38" s="68">
        <v>1165</v>
      </c>
      <c r="BF38" s="68"/>
    </row>
    <row r="39" spans="1:58" x14ac:dyDescent="0.25">
      <c r="A39" s="41"/>
      <c r="B39" s="70" t="s">
        <v>54</v>
      </c>
      <c r="C39" s="51">
        <v>62485</v>
      </c>
      <c r="D39" s="51"/>
      <c r="E39" s="51">
        <v>56173</v>
      </c>
      <c r="F39" s="51"/>
      <c r="G39" s="51">
        <v>53130</v>
      </c>
      <c r="H39" s="51"/>
      <c r="I39" s="51">
        <v>51163</v>
      </c>
      <c r="J39" s="51"/>
      <c r="K39" s="51">
        <v>50393</v>
      </c>
      <c r="L39" s="51"/>
      <c r="M39" s="51">
        <v>49147</v>
      </c>
      <c r="N39" s="51"/>
      <c r="O39" s="51">
        <v>48925</v>
      </c>
      <c r="P39" s="51"/>
      <c r="Q39" s="51">
        <v>47254</v>
      </c>
      <c r="R39" s="51"/>
      <c r="S39" s="51">
        <v>46206</v>
      </c>
      <c r="T39" s="51"/>
      <c r="U39" s="51">
        <v>45547</v>
      </c>
      <c r="V39" s="51"/>
      <c r="W39" s="51">
        <v>45113</v>
      </c>
      <c r="X39" s="51"/>
      <c r="Y39" s="51">
        <v>44608</v>
      </c>
      <c r="Z39" s="51"/>
      <c r="AA39" s="51">
        <v>43132</v>
      </c>
      <c r="AB39" s="51"/>
      <c r="AC39" s="51">
        <v>43196</v>
      </c>
      <c r="AD39" s="51"/>
      <c r="AE39" s="51">
        <v>42473</v>
      </c>
      <c r="AF39" s="51"/>
      <c r="AG39" s="51">
        <v>42562</v>
      </c>
      <c r="AH39" s="51"/>
      <c r="AI39" s="51">
        <v>42073</v>
      </c>
      <c r="AJ39" s="51"/>
      <c r="AK39" s="51">
        <v>40892</v>
      </c>
      <c r="AL39" s="51"/>
      <c r="AM39" s="51">
        <v>40695</v>
      </c>
      <c r="AN39" s="51"/>
      <c r="AO39" s="51">
        <v>39853</v>
      </c>
      <c r="AP39" s="51"/>
      <c r="AQ39" s="51">
        <v>39323</v>
      </c>
      <c r="AR39" s="51"/>
      <c r="AS39" s="51">
        <v>38280</v>
      </c>
      <c r="AT39" s="51"/>
      <c r="AU39" s="51">
        <v>37442</v>
      </c>
      <c r="AV39" s="51"/>
      <c r="AW39" s="51">
        <v>37773</v>
      </c>
      <c r="AX39" s="51"/>
      <c r="AY39" s="51">
        <v>38371</v>
      </c>
      <c r="AZ39" s="51"/>
      <c r="BA39" s="51">
        <v>37709</v>
      </c>
      <c r="BB39" s="51"/>
      <c r="BC39" s="51">
        <v>36098</v>
      </c>
      <c r="BD39" s="51"/>
      <c r="BE39" s="51">
        <v>36835</v>
      </c>
      <c r="BF39" s="51"/>
    </row>
    <row r="40" spans="1:58" x14ac:dyDescent="0.25">
      <c r="A40" s="15" t="s">
        <v>677</v>
      </c>
      <c r="B40" s="59" t="s">
        <v>49</v>
      </c>
      <c r="C40" s="2">
        <v>194</v>
      </c>
      <c r="D40" s="2">
        <v>49.743589743589745</v>
      </c>
      <c r="E40" s="2">
        <v>89</v>
      </c>
      <c r="F40" s="2">
        <v>34.099616858237546</v>
      </c>
      <c r="G40" s="2">
        <v>20</v>
      </c>
      <c r="H40" s="2">
        <v>10.810810810810811</v>
      </c>
      <c r="I40" s="2">
        <v>13</v>
      </c>
      <c r="J40" s="2">
        <v>7.7380952380952381</v>
      </c>
      <c r="K40" s="2">
        <v>15</v>
      </c>
      <c r="L40" s="2">
        <v>9.67741935483871</v>
      </c>
      <c r="M40" s="2">
        <v>10</v>
      </c>
      <c r="N40" s="2">
        <v>7.4626865671641784</v>
      </c>
      <c r="O40" s="2">
        <v>9</v>
      </c>
      <c r="P40" s="2">
        <v>7.4380165289256199</v>
      </c>
      <c r="Q40" s="2">
        <v>8</v>
      </c>
      <c r="R40" s="2">
        <v>6.8965517241379306</v>
      </c>
      <c r="S40" s="2">
        <v>7</v>
      </c>
      <c r="T40" s="2">
        <v>6.4220183486238529</v>
      </c>
      <c r="U40" s="2">
        <v>3</v>
      </c>
      <c r="V40" s="2">
        <v>3.1578947368421053</v>
      </c>
      <c r="W40" s="2">
        <v>7</v>
      </c>
      <c r="X40" s="2">
        <v>7.6923076923076925</v>
      </c>
      <c r="Y40" s="2">
        <v>6</v>
      </c>
      <c r="Z40" s="2">
        <v>6.7415730337078648</v>
      </c>
      <c r="AA40" s="2">
        <v>6</v>
      </c>
      <c r="AB40" s="2">
        <v>6.9767441860465116</v>
      </c>
      <c r="AC40" s="2">
        <v>5</v>
      </c>
      <c r="AD40" s="2">
        <v>6.0975609756097562</v>
      </c>
      <c r="AE40" s="2">
        <v>5</v>
      </c>
      <c r="AF40" s="2">
        <v>6.1728395061728394</v>
      </c>
      <c r="AG40" s="2">
        <v>5</v>
      </c>
      <c r="AH40" s="2">
        <v>6.4102564102564106</v>
      </c>
      <c r="AI40" s="2">
        <v>5</v>
      </c>
      <c r="AJ40" s="2">
        <v>6.5789473684210522</v>
      </c>
      <c r="AK40" s="2">
        <v>4</v>
      </c>
      <c r="AL40" s="2">
        <v>5.5555555555555554</v>
      </c>
      <c r="AM40" s="2">
        <v>6</v>
      </c>
      <c r="AN40" s="2">
        <v>8.5714285714285712</v>
      </c>
      <c r="AO40" s="2">
        <v>4</v>
      </c>
      <c r="AP40" s="2">
        <v>6.0606060606060606</v>
      </c>
      <c r="AQ40" s="2">
        <v>4</v>
      </c>
      <c r="AR40" s="2">
        <v>6.25</v>
      </c>
      <c r="AS40" s="2">
        <v>4</v>
      </c>
      <c r="AT40" s="2">
        <v>6.25</v>
      </c>
      <c r="AU40" s="2">
        <v>4</v>
      </c>
      <c r="AV40" s="2">
        <v>6.666666666666667</v>
      </c>
      <c r="AW40" s="2"/>
      <c r="AX40" s="2"/>
      <c r="AY40" s="2"/>
      <c r="AZ40" s="2"/>
      <c r="BA40" s="2"/>
      <c r="BB40" s="2"/>
      <c r="BC40" s="2"/>
      <c r="BD40" s="2"/>
      <c r="BE40" s="2">
        <v>4</v>
      </c>
      <c r="BF40" s="2">
        <v>8.5106382978723403</v>
      </c>
    </row>
    <row r="41" spans="1:58" x14ac:dyDescent="0.25">
      <c r="A41" s="15"/>
      <c r="B41" s="59" t="s">
        <v>50</v>
      </c>
      <c r="C41" s="2">
        <v>136</v>
      </c>
      <c r="D41" s="2">
        <v>34.871794871794869</v>
      </c>
      <c r="E41" s="2">
        <v>121</v>
      </c>
      <c r="F41" s="2">
        <v>46.360153256704983</v>
      </c>
      <c r="G41" s="2">
        <v>90</v>
      </c>
      <c r="H41" s="2">
        <v>48.648648648648653</v>
      </c>
      <c r="I41" s="2">
        <v>75</v>
      </c>
      <c r="J41" s="2">
        <v>44.642857142857146</v>
      </c>
      <c r="K41" s="2">
        <v>68</v>
      </c>
      <c r="L41" s="2">
        <v>43.870967741935488</v>
      </c>
      <c r="M41" s="2">
        <v>58</v>
      </c>
      <c r="N41" s="2">
        <v>43.283582089552233</v>
      </c>
      <c r="O41" s="2">
        <v>44</v>
      </c>
      <c r="P41" s="2">
        <v>36.363636363636367</v>
      </c>
      <c r="Q41" s="2">
        <v>39</v>
      </c>
      <c r="R41" s="2">
        <v>33.620689655172413</v>
      </c>
      <c r="S41" s="2">
        <v>36</v>
      </c>
      <c r="T41" s="2">
        <v>33.027522935779814</v>
      </c>
      <c r="U41" s="2">
        <v>30</v>
      </c>
      <c r="V41" s="2">
        <v>31.578947368421051</v>
      </c>
      <c r="W41" s="2">
        <v>22</v>
      </c>
      <c r="X41" s="2">
        <v>24.175824175824175</v>
      </c>
      <c r="Y41" s="2">
        <v>18</v>
      </c>
      <c r="Z41" s="2">
        <v>20.224719101123597</v>
      </c>
      <c r="AA41" s="2">
        <v>22</v>
      </c>
      <c r="AB41" s="2">
        <v>25.581395348837209</v>
      </c>
      <c r="AC41" s="2">
        <v>17</v>
      </c>
      <c r="AD41" s="2">
        <v>20.73170731707317</v>
      </c>
      <c r="AE41" s="2">
        <v>17</v>
      </c>
      <c r="AF41" s="2">
        <v>20.987654320987655</v>
      </c>
      <c r="AG41" s="2">
        <v>15</v>
      </c>
      <c r="AH41" s="2">
        <v>19.23076923076923</v>
      </c>
      <c r="AI41" s="2">
        <v>14</v>
      </c>
      <c r="AJ41" s="2">
        <v>18.421052631578949</v>
      </c>
      <c r="AK41" s="2">
        <v>14</v>
      </c>
      <c r="AL41" s="2">
        <v>19.444444444444443</v>
      </c>
      <c r="AM41" s="2">
        <v>8</v>
      </c>
      <c r="AN41" s="2">
        <v>11.428571428571429</v>
      </c>
      <c r="AO41" s="2">
        <v>8</v>
      </c>
      <c r="AP41" s="2">
        <v>12.121212121212121</v>
      </c>
      <c r="AQ41" s="2">
        <v>10</v>
      </c>
      <c r="AR41" s="2">
        <v>15.625</v>
      </c>
      <c r="AS41" s="2">
        <v>10</v>
      </c>
      <c r="AT41" s="2">
        <v>15.625</v>
      </c>
      <c r="AU41" s="2">
        <v>9</v>
      </c>
      <c r="AV41" s="2">
        <v>15</v>
      </c>
      <c r="AW41" s="2"/>
      <c r="AX41" s="2"/>
      <c r="AY41" s="2"/>
      <c r="AZ41" s="2"/>
      <c r="BA41" s="2"/>
      <c r="BB41" s="2"/>
      <c r="BC41" s="2"/>
      <c r="BD41" s="2"/>
      <c r="BE41" s="2">
        <v>2</v>
      </c>
      <c r="BF41" s="2">
        <v>4.2553191489361701</v>
      </c>
    </row>
    <row r="42" spans="1:58" x14ac:dyDescent="0.25">
      <c r="A42" s="15"/>
      <c r="B42" s="59" t="s">
        <v>51</v>
      </c>
      <c r="C42" s="2">
        <v>54</v>
      </c>
      <c r="D42" s="2">
        <v>13.846153846153847</v>
      </c>
      <c r="E42" s="2">
        <v>47</v>
      </c>
      <c r="F42" s="2">
        <v>18.007662835249043</v>
      </c>
      <c r="G42" s="2">
        <v>71</v>
      </c>
      <c r="H42" s="2">
        <v>38.378378378378379</v>
      </c>
      <c r="I42" s="2">
        <v>77</v>
      </c>
      <c r="J42" s="2">
        <v>45.833333333333329</v>
      </c>
      <c r="K42" s="2">
        <v>67</v>
      </c>
      <c r="L42" s="2">
        <v>43.225806451612904</v>
      </c>
      <c r="M42" s="2">
        <v>62</v>
      </c>
      <c r="N42" s="2">
        <v>46.268656716417908</v>
      </c>
      <c r="O42" s="2">
        <v>60</v>
      </c>
      <c r="P42" s="2">
        <v>49.586776859504134</v>
      </c>
      <c r="Q42" s="2">
        <v>62</v>
      </c>
      <c r="R42" s="2">
        <v>53.448275862068961</v>
      </c>
      <c r="S42" s="2">
        <v>55</v>
      </c>
      <c r="T42" s="2">
        <v>50.458715596330272</v>
      </c>
      <c r="U42" s="2">
        <v>49</v>
      </c>
      <c r="V42" s="2">
        <v>51.578947368421055</v>
      </c>
      <c r="W42" s="2">
        <v>49</v>
      </c>
      <c r="X42" s="2">
        <v>53.846153846153847</v>
      </c>
      <c r="Y42" s="2">
        <v>47</v>
      </c>
      <c r="Z42" s="2">
        <v>52.80898876404494</v>
      </c>
      <c r="AA42" s="2">
        <v>38</v>
      </c>
      <c r="AB42" s="2">
        <v>44.186046511627907</v>
      </c>
      <c r="AC42" s="2">
        <v>42</v>
      </c>
      <c r="AD42" s="2">
        <v>51.219512195121951</v>
      </c>
      <c r="AE42" s="2">
        <v>38</v>
      </c>
      <c r="AF42" s="2">
        <v>46.913580246913583</v>
      </c>
      <c r="AG42" s="2">
        <v>34</v>
      </c>
      <c r="AH42" s="2">
        <v>43.589743589743591</v>
      </c>
      <c r="AI42" s="2">
        <v>34</v>
      </c>
      <c r="AJ42" s="2">
        <v>44.736842105263158</v>
      </c>
      <c r="AK42" s="2">
        <v>28</v>
      </c>
      <c r="AL42" s="2">
        <v>38.888888888888886</v>
      </c>
      <c r="AM42" s="2">
        <v>30</v>
      </c>
      <c r="AN42" s="2">
        <v>42.857142857142854</v>
      </c>
      <c r="AO42" s="2">
        <v>28</v>
      </c>
      <c r="AP42" s="2">
        <v>42.424242424242422</v>
      </c>
      <c r="AQ42" s="2">
        <v>24</v>
      </c>
      <c r="AR42" s="2">
        <v>37.5</v>
      </c>
      <c r="AS42" s="2">
        <v>22</v>
      </c>
      <c r="AT42" s="2">
        <v>34.375</v>
      </c>
      <c r="AU42" s="2">
        <v>23</v>
      </c>
      <c r="AV42" s="2">
        <v>38.333333333333336</v>
      </c>
      <c r="AW42" s="2"/>
      <c r="AX42" s="2"/>
      <c r="AY42" s="2"/>
      <c r="AZ42" s="2"/>
      <c r="BA42" s="2"/>
      <c r="BB42" s="2"/>
      <c r="BC42" s="2"/>
      <c r="BD42" s="2"/>
      <c r="BE42" s="2">
        <v>14</v>
      </c>
      <c r="BF42" s="2">
        <v>29.787234042553191</v>
      </c>
    </row>
    <row r="43" spans="1:58" x14ac:dyDescent="0.25">
      <c r="A43" s="15"/>
      <c r="B43" s="59" t="s">
        <v>52</v>
      </c>
      <c r="C43" s="2">
        <v>6</v>
      </c>
      <c r="D43" s="2">
        <v>1.0256410256410255</v>
      </c>
      <c r="E43" s="2">
        <v>4</v>
      </c>
      <c r="F43" s="2">
        <v>1.5325670498084289</v>
      </c>
      <c r="G43" s="2">
        <v>4</v>
      </c>
      <c r="H43" s="2">
        <v>2.1621621621621623</v>
      </c>
      <c r="I43" s="2">
        <v>3</v>
      </c>
      <c r="J43" s="2">
        <v>1.7857142857142856</v>
      </c>
      <c r="K43" s="2">
        <v>5</v>
      </c>
      <c r="L43" s="2">
        <v>3.225806451612903</v>
      </c>
      <c r="M43" s="2">
        <v>4</v>
      </c>
      <c r="N43" s="2">
        <v>2.9850746268656714</v>
      </c>
      <c r="O43" s="2">
        <v>8</v>
      </c>
      <c r="P43" s="2">
        <v>4.9586776859504136</v>
      </c>
      <c r="Q43" s="2">
        <v>7</v>
      </c>
      <c r="R43" s="2">
        <v>5.1724137931034484</v>
      </c>
      <c r="S43" s="2">
        <v>11</v>
      </c>
      <c r="T43" s="2">
        <v>8.2568807339449535</v>
      </c>
      <c r="U43" s="2">
        <v>13</v>
      </c>
      <c r="V43" s="2">
        <v>11.578947368421053</v>
      </c>
      <c r="W43" s="2">
        <v>10</v>
      </c>
      <c r="X43" s="2">
        <v>10.989010989010989</v>
      </c>
      <c r="Y43" s="2">
        <v>15</v>
      </c>
      <c r="Z43" s="2">
        <v>16.853932584269664</v>
      </c>
      <c r="AA43" s="2">
        <v>20</v>
      </c>
      <c r="AB43" s="2">
        <v>20.930232558139537</v>
      </c>
      <c r="AC43" s="2">
        <v>14</v>
      </c>
      <c r="AD43" s="2">
        <v>17.073170731707318</v>
      </c>
      <c r="AE43" s="2">
        <v>17</v>
      </c>
      <c r="AF43" s="2">
        <v>20.987654320987655</v>
      </c>
      <c r="AG43" s="2">
        <v>19</v>
      </c>
      <c r="AH43" s="2">
        <v>24.358974358974358</v>
      </c>
      <c r="AI43" s="2">
        <v>18</v>
      </c>
      <c r="AJ43" s="2">
        <v>23.684210526315791</v>
      </c>
      <c r="AK43" s="2">
        <v>21</v>
      </c>
      <c r="AL43" s="2">
        <v>29.166666666666668</v>
      </c>
      <c r="AM43" s="2">
        <v>21</v>
      </c>
      <c r="AN43" s="2">
        <v>30</v>
      </c>
      <c r="AO43" s="2">
        <v>19</v>
      </c>
      <c r="AP43" s="2">
        <v>28.787878787878789</v>
      </c>
      <c r="AQ43" s="2">
        <v>16</v>
      </c>
      <c r="AR43" s="2">
        <v>25</v>
      </c>
      <c r="AS43" s="2">
        <v>20</v>
      </c>
      <c r="AT43" s="2">
        <v>31.25</v>
      </c>
      <c r="AU43" s="2">
        <v>20</v>
      </c>
      <c r="AV43" s="2">
        <v>33.333333333333336</v>
      </c>
      <c r="AW43" s="2"/>
      <c r="AX43" s="2"/>
      <c r="AY43" s="2"/>
      <c r="AZ43" s="2"/>
      <c r="BA43" s="2"/>
      <c r="BB43" s="2"/>
      <c r="BC43" s="2"/>
      <c r="BD43" s="2"/>
      <c r="BE43" s="2">
        <v>18</v>
      </c>
      <c r="BF43" s="2">
        <v>38.297872340425535</v>
      </c>
    </row>
    <row r="44" spans="1:58" x14ac:dyDescent="0.25">
      <c r="A44" s="15"/>
      <c r="B44" s="59" t="s">
        <v>53</v>
      </c>
      <c r="C44" s="253" t="s">
        <v>304</v>
      </c>
      <c r="D44" s="2">
        <v>0.51282051282051277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53" t="s">
        <v>304</v>
      </c>
      <c r="P44" s="2">
        <v>1.6528925619834711</v>
      </c>
      <c r="Q44" s="253" t="s">
        <v>304</v>
      </c>
      <c r="R44" s="2">
        <v>0.86206896551724133</v>
      </c>
      <c r="S44" s="253" t="s">
        <v>304</v>
      </c>
      <c r="T44" s="2">
        <v>1.834862385321101</v>
      </c>
      <c r="U44" s="253" t="s">
        <v>304</v>
      </c>
      <c r="V44" s="2">
        <v>2.1052631578947367</v>
      </c>
      <c r="W44" s="2">
        <v>3</v>
      </c>
      <c r="X44" s="2">
        <v>3.2967032967032965</v>
      </c>
      <c r="Y44" s="2">
        <v>3</v>
      </c>
      <c r="Z44" s="2">
        <v>3.3707865168539324</v>
      </c>
      <c r="AA44" s="253" t="s">
        <v>304</v>
      </c>
      <c r="AB44" s="2">
        <v>2.3255813953488373</v>
      </c>
      <c r="AC44" s="2">
        <v>4</v>
      </c>
      <c r="AD44" s="2">
        <v>4.8780487804878048</v>
      </c>
      <c r="AE44" s="2">
        <v>4</v>
      </c>
      <c r="AF44" s="2">
        <v>4.9382716049382713</v>
      </c>
      <c r="AG44" s="2">
        <v>5</v>
      </c>
      <c r="AH44" s="2">
        <v>6.4102564102564106</v>
      </c>
      <c r="AI44" s="2">
        <v>5</v>
      </c>
      <c r="AJ44" s="2">
        <v>6.5789473684210522</v>
      </c>
      <c r="AK44" s="2">
        <v>5</v>
      </c>
      <c r="AL44" s="2">
        <v>6.9444444444444446</v>
      </c>
      <c r="AM44" s="2">
        <v>5</v>
      </c>
      <c r="AN44" s="2">
        <v>7.1428571428571432</v>
      </c>
      <c r="AO44" s="2">
        <v>7</v>
      </c>
      <c r="AP44" s="2">
        <v>10.606060606060606</v>
      </c>
      <c r="AQ44" s="2">
        <v>10</v>
      </c>
      <c r="AR44" s="2">
        <v>15.625</v>
      </c>
      <c r="AS44" s="2">
        <v>8</v>
      </c>
      <c r="AT44" s="2">
        <v>12.5</v>
      </c>
      <c r="AU44" s="2">
        <v>4</v>
      </c>
      <c r="AV44" s="2">
        <v>6.666666666666667</v>
      </c>
      <c r="AW44" s="2"/>
      <c r="AX44" s="2"/>
      <c r="AY44" s="2"/>
      <c r="AZ44" s="2"/>
      <c r="BA44" s="2"/>
      <c r="BB44" s="2"/>
      <c r="BC44" s="2"/>
      <c r="BD44" s="2"/>
      <c r="BE44" s="2">
        <v>9</v>
      </c>
      <c r="BF44" s="2">
        <v>19.148936170212767</v>
      </c>
    </row>
    <row r="45" spans="1:58" x14ac:dyDescent="0.25">
      <c r="A45" s="15"/>
      <c r="B45" s="70" t="s">
        <v>40</v>
      </c>
      <c r="C45" s="51">
        <v>390</v>
      </c>
      <c r="D45" s="51"/>
      <c r="E45" s="51">
        <v>261</v>
      </c>
      <c r="F45" s="51"/>
      <c r="G45" s="51">
        <v>185</v>
      </c>
      <c r="H45" s="51"/>
      <c r="I45" s="51">
        <v>168</v>
      </c>
      <c r="J45" s="51">
        <v>100.00000000000001</v>
      </c>
      <c r="K45" s="51">
        <v>155</v>
      </c>
      <c r="L45" s="51"/>
      <c r="M45" s="51">
        <v>134</v>
      </c>
      <c r="N45" s="51"/>
      <c r="O45" s="51">
        <v>121</v>
      </c>
      <c r="P45" s="51"/>
      <c r="Q45" s="51">
        <v>116</v>
      </c>
      <c r="R45" s="51"/>
      <c r="S45" s="51">
        <v>109</v>
      </c>
      <c r="T45" s="51"/>
      <c r="U45" s="51">
        <v>95</v>
      </c>
      <c r="V45" s="51"/>
      <c r="W45" s="51">
        <v>91</v>
      </c>
      <c r="X45" s="51"/>
      <c r="Y45" s="51">
        <v>89</v>
      </c>
      <c r="Z45" s="51"/>
      <c r="AA45" s="51">
        <v>86</v>
      </c>
      <c r="AB45" s="51"/>
      <c r="AC45" s="51">
        <v>82</v>
      </c>
      <c r="AD45" s="51"/>
      <c r="AE45" s="51">
        <v>81</v>
      </c>
      <c r="AF45" s="51"/>
      <c r="AG45" s="51">
        <v>78</v>
      </c>
      <c r="AH45" s="51"/>
      <c r="AI45" s="51">
        <v>76</v>
      </c>
      <c r="AJ45" s="51"/>
      <c r="AK45" s="51">
        <v>72</v>
      </c>
      <c r="AL45" s="51"/>
      <c r="AM45" s="51">
        <v>70</v>
      </c>
      <c r="AN45" s="51"/>
      <c r="AO45" s="51">
        <v>66</v>
      </c>
      <c r="AP45" s="51"/>
      <c r="AQ45" s="51">
        <v>64</v>
      </c>
      <c r="AR45" s="51"/>
      <c r="AS45" s="51">
        <v>64</v>
      </c>
      <c r="AT45" s="51"/>
      <c r="AU45" s="51">
        <v>60</v>
      </c>
      <c r="AV45" s="51"/>
      <c r="AW45" s="51"/>
      <c r="AX45" s="51"/>
      <c r="AY45" s="51"/>
      <c r="AZ45" s="51"/>
      <c r="BA45" s="51"/>
      <c r="BB45" s="51"/>
      <c r="BC45" s="51"/>
      <c r="BD45" s="51"/>
      <c r="BE45" s="51">
        <v>47</v>
      </c>
      <c r="BF45" s="51"/>
    </row>
    <row r="46" spans="1:58" x14ac:dyDescent="0.25">
      <c r="A46" s="41"/>
      <c r="B46" s="70" t="s">
        <v>54</v>
      </c>
      <c r="C46" s="51">
        <v>4683</v>
      </c>
      <c r="D46" s="51"/>
      <c r="E46" s="51">
        <v>3512</v>
      </c>
      <c r="F46" s="51"/>
      <c r="G46" s="51">
        <v>3546</v>
      </c>
      <c r="H46" s="51"/>
      <c r="I46" s="51">
        <v>3302</v>
      </c>
      <c r="J46" s="51">
        <v>0</v>
      </c>
      <c r="K46" s="51">
        <v>3040</v>
      </c>
      <c r="L46" s="51"/>
      <c r="M46" s="51">
        <v>2784</v>
      </c>
      <c r="N46" s="51"/>
      <c r="O46" s="51">
        <v>2781</v>
      </c>
      <c r="P46" s="51"/>
      <c r="Q46" s="51">
        <v>2647</v>
      </c>
      <c r="R46" s="51"/>
      <c r="S46" s="51">
        <v>2576</v>
      </c>
      <c r="T46" s="51"/>
      <c r="U46" s="51">
        <v>2547</v>
      </c>
      <c r="V46" s="51"/>
      <c r="W46" s="51">
        <v>2498</v>
      </c>
      <c r="X46" s="51"/>
      <c r="Y46" s="51">
        <v>2632</v>
      </c>
      <c r="Z46" s="51"/>
      <c r="AA46" s="51">
        <v>2526</v>
      </c>
      <c r="AB46" s="51"/>
      <c r="AC46" s="51">
        <v>2516</v>
      </c>
      <c r="AD46" s="51"/>
      <c r="AE46" s="51">
        <v>2523</v>
      </c>
      <c r="AF46" s="51"/>
      <c r="AG46" s="51">
        <v>2546</v>
      </c>
      <c r="AH46" s="51"/>
      <c r="AI46" s="51">
        <v>2543</v>
      </c>
      <c r="AJ46" s="51"/>
      <c r="AK46" s="51">
        <v>2488</v>
      </c>
      <c r="AL46" s="51"/>
      <c r="AM46" s="51">
        <v>2507</v>
      </c>
      <c r="AN46" s="51"/>
      <c r="AO46" s="51">
        <v>2479</v>
      </c>
      <c r="AP46" s="51"/>
      <c r="AQ46" s="51">
        <v>2544</v>
      </c>
      <c r="AR46" s="51"/>
      <c r="AS46" s="51">
        <v>2489</v>
      </c>
      <c r="AT46" s="51"/>
      <c r="AU46" s="51">
        <v>2326</v>
      </c>
      <c r="AV46" s="51"/>
      <c r="AW46" s="51"/>
      <c r="AX46" s="51"/>
      <c r="AY46" s="51"/>
      <c r="AZ46" s="51"/>
      <c r="BA46" s="51"/>
      <c r="BB46" s="51"/>
      <c r="BC46" s="51"/>
      <c r="BD46" s="51"/>
      <c r="BE46" s="51">
        <v>2222</v>
      </c>
      <c r="BF46" s="51"/>
    </row>
    <row r="47" spans="1:58" x14ac:dyDescent="0.25">
      <c r="A47" s="48" t="s">
        <v>11</v>
      </c>
      <c r="B47" s="59" t="s">
        <v>49</v>
      </c>
      <c r="C47" s="2">
        <v>769</v>
      </c>
      <c r="D47" s="2">
        <v>85.92178770949721</v>
      </c>
      <c r="E47" s="2">
        <v>347</v>
      </c>
      <c r="F47" s="2">
        <v>70.101010101010104</v>
      </c>
      <c r="G47" s="2">
        <v>169</v>
      </c>
      <c r="H47" s="2">
        <v>53.312302839116718</v>
      </c>
      <c r="I47" s="2">
        <v>139</v>
      </c>
      <c r="J47" s="2">
        <v>49.642857142857146</v>
      </c>
      <c r="K47" s="2">
        <v>132</v>
      </c>
      <c r="L47" s="2">
        <v>49.624060150375939</v>
      </c>
      <c r="M47" s="2">
        <v>116</v>
      </c>
      <c r="N47" s="2">
        <v>48.739495798319325</v>
      </c>
      <c r="O47" s="2">
        <v>89</v>
      </c>
      <c r="P47" s="2">
        <v>41.395348837209298</v>
      </c>
      <c r="Q47" s="2">
        <v>78</v>
      </c>
      <c r="R47" s="2">
        <v>38.423645320197039</v>
      </c>
      <c r="S47" s="2">
        <v>75</v>
      </c>
      <c r="T47" s="2">
        <v>38.860103626943008</v>
      </c>
      <c r="U47" s="2">
        <v>71</v>
      </c>
      <c r="V47" s="2">
        <v>38.586956521739133</v>
      </c>
      <c r="W47" s="2">
        <v>64</v>
      </c>
      <c r="X47" s="2">
        <v>37.647058823529413</v>
      </c>
      <c r="Y47" s="2">
        <v>43</v>
      </c>
      <c r="Z47" s="2">
        <v>28.476821192052981</v>
      </c>
      <c r="AA47" s="2">
        <v>42</v>
      </c>
      <c r="AB47" s="2">
        <v>30.882352941176471</v>
      </c>
      <c r="AC47" s="2">
        <v>39</v>
      </c>
      <c r="AD47" s="2">
        <v>30</v>
      </c>
      <c r="AE47" s="2">
        <v>31</v>
      </c>
      <c r="AF47" s="2">
        <v>25.619834710743802</v>
      </c>
      <c r="AG47" s="2">
        <v>31</v>
      </c>
      <c r="AH47" s="2">
        <v>27.927927927927929</v>
      </c>
      <c r="AI47" s="2">
        <v>29</v>
      </c>
      <c r="AJ47" s="2">
        <v>27.102803738317757</v>
      </c>
      <c r="AK47" s="2">
        <v>31</v>
      </c>
      <c r="AL47" s="2">
        <v>31</v>
      </c>
      <c r="AM47" s="2">
        <v>25</v>
      </c>
      <c r="AN47" s="2">
        <v>26.881720430107528</v>
      </c>
      <c r="AO47" s="2">
        <v>24</v>
      </c>
      <c r="AP47" s="2">
        <v>26.666666666666668</v>
      </c>
      <c r="AQ47" s="2">
        <v>25</v>
      </c>
      <c r="AR47" s="2">
        <v>28.735632183908045</v>
      </c>
      <c r="AS47" s="2">
        <v>20</v>
      </c>
      <c r="AT47" s="2">
        <v>23.80952380952381</v>
      </c>
      <c r="AU47" s="2">
        <v>18</v>
      </c>
      <c r="AV47" s="2">
        <v>22.5</v>
      </c>
      <c r="AW47" s="2"/>
      <c r="AX47" s="2"/>
      <c r="AY47" s="2"/>
      <c r="AZ47" s="2"/>
      <c r="BA47" s="2"/>
      <c r="BB47" s="2"/>
      <c r="BC47" s="2"/>
      <c r="BD47" s="2"/>
      <c r="BE47" s="2">
        <v>12</v>
      </c>
      <c r="BF47" s="2">
        <v>17.647058823529413</v>
      </c>
    </row>
    <row r="48" spans="1:58" x14ac:dyDescent="0.25">
      <c r="A48" s="48"/>
      <c r="B48" s="59" t="s">
        <v>50</v>
      </c>
      <c r="C48" s="2">
        <v>113</v>
      </c>
      <c r="D48" s="2">
        <v>12.625698324022347</v>
      </c>
      <c r="E48" s="2">
        <v>138</v>
      </c>
      <c r="F48" s="2">
        <v>27.878787878787882</v>
      </c>
      <c r="G48" s="2">
        <v>127</v>
      </c>
      <c r="H48" s="2">
        <v>40.063091482649845</v>
      </c>
      <c r="I48" s="2">
        <v>115</v>
      </c>
      <c r="J48" s="2">
        <v>41.071428571428569</v>
      </c>
      <c r="K48" s="2">
        <v>109</v>
      </c>
      <c r="L48" s="2">
        <v>40.977443609022558</v>
      </c>
      <c r="M48" s="2">
        <v>96</v>
      </c>
      <c r="N48" s="2">
        <v>40.336134453781511</v>
      </c>
      <c r="O48" s="2">
        <v>91</v>
      </c>
      <c r="P48" s="2">
        <v>42.325581395348841</v>
      </c>
      <c r="Q48" s="2">
        <v>94</v>
      </c>
      <c r="R48" s="2">
        <v>46.305418719211822</v>
      </c>
      <c r="S48" s="2">
        <v>82</v>
      </c>
      <c r="T48" s="2">
        <v>42.487046632124354</v>
      </c>
      <c r="U48" s="2">
        <v>80</v>
      </c>
      <c r="V48" s="2">
        <v>43.478260869565219</v>
      </c>
      <c r="W48" s="2">
        <v>71</v>
      </c>
      <c r="X48" s="2">
        <v>41.764705882352942</v>
      </c>
      <c r="Y48" s="2">
        <v>68</v>
      </c>
      <c r="Z48" s="2">
        <v>45.033112582781456</v>
      </c>
      <c r="AA48" s="2">
        <v>57</v>
      </c>
      <c r="AB48" s="2">
        <v>41.911764705882355</v>
      </c>
      <c r="AC48" s="2">
        <v>52</v>
      </c>
      <c r="AD48" s="2">
        <v>40</v>
      </c>
      <c r="AE48" s="2">
        <v>55</v>
      </c>
      <c r="AF48" s="2">
        <v>45.454545454545453</v>
      </c>
      <c r="AG48" s="2">
        <v>46</v>
      </c>
      <c r="AH48" s="2">
        <v>41.441441441441441</v>
      </c>
      <c r="AI48" s="2">
        <v>40</v>
      </c>
      <c r="AJ48" s="2">
        <v>37.383177570093459</v>
      </c>
      <c r="AK48" s="2">
        <v>33</v>
      </c>
      <c r="AL48" s="2">
        <v>33</v>
      </c>
      <c r="AM48" s="2">
        <v>35</v>
      </c>
      <c r="AN48" s="2">
        <v>37.634408602150536</v>
      </c>
      <c r="AO48" s="2">
        <v>30</v>
      </c>
      <c r="AP48" s="2">
        <v>33.333333333333336</v>
      </c>
      <c r="AQ48" s="2">
        <v>26</v>
      </c>
      <c r="AR48" s="2">
        <v>29.885057471264368</v>
      </c>
      <c r="AS48" s="2">
        <v>32</v>
      </c>
      <c r="AT48" s="2">
        <v>38.095238095238095</v>
      </c>
      <c r="AU48" s="2">
        <v>29</v>
      </c>
      <c r="AV48" s="2">
        <v>36.25</v>
      </c>
      <c r="AW48" s="2"/>
      <c r="AX48" s="2"/>
      <c r="AY48" s="2"/>
      <c r="AZ48" s="2"/>
      <c r="BA48" s="2"/>
      <c r="BB48" s="2"/>
      <c r="BC48" s="2"/>
      <c r="BD48" s="2"/>
      <c r="BE48" s="2">
        <v>25</v>
      </c>
      <c r="BF48" s="2">
        <v>36.764705882352942</v>
      </c>
    </row>
    <row r="49" spans="1:58" x14ac:dyDescent="0.25">
      <c r="A49" s="15"/>
      <c r="B49" s="59" t="s">
        <v>51</v>
      </c>
      <c r="C49" s="2">
        <v>13</v>
      </c>
      <c r="D49" s="2">
        <v>1.2290502793296088</v>
      </c>
      <c r="E49" s="2">
        <v>10</v>
      </c>
      <c r="F49" s="2">
        <v>2.0202020202020203</v>
      </c>
      <c r="G49" s="2">
        <v>21</v>
      </c>
      <c r="H49" s="2">
        <v>6.624605678233439</v>
      </c>
      <c r="I49" s="2">
        <v>26</v>
      </c>
      <c r="J49" s="2">
        <v>8.9285714285714288</v>
      </c>
      <c r="K49" s="2">
        <v>25</v>
      </c>
      <c r="L49" s="2">
        <v>9.0225563909774422</v>
      </c>
      <c r="M49" s="2">
        <v>26</v>
      </c>
      <c r="N49" s="2">
        <v>10.084033613445378</v>
      </c>
      <c r="O49" s="2">
        <v>35</v>
      </c>
      <c r="P49" s="2">
        <v>15.813953488372093</v>
      </c>
      <c r="Q49" s="2">
        <v>31</v>
      </c>
      <c r="R49" s="2">
        <v>14.77832512315271</v>
      </c>
      <c r="S49" s="2">
        <v>36</v>
      </c>
      <c r="T49" s="2">
        <v>17.616580310880828</v>
      </c>
      <c r="U49" s="2">
        <v>30</v>
      </c>
      <c r="V49" s="2">
        <v>16.304347826086957</v>
      </c>
      <c r="W49" s="2">
        <v>31</v>
      </c>
      <c r="X49" s="2">
        <v>18.235294117647058</v>
      </c>
      <c r="Y49" s="2">
        <v>36</v>
      </c>
      <c r="Z49" s="2">
        <v>23.841059602649008</v>
      </c>
      <c r="AA49" s="2">
        <v>32</v>
      </c>
      <c r="AB49" s="2">
        <v>23.529411764705884</v>
      </c>
      <c r="AC49" s="2">
        <v>31</v>
      </c>
      <c r="AD49" s="2">
        <v>23.846153846153847</v>
      </c>
      <c r="AE49" s="2">
        <v>25</v>
      </c>
      <c r="AF49" s="2">
        <v>20.66115702479339</v>
      </c>
      <c r="AG49" s="2">
        <v>20</v>
      </c>
      <c r="AH49" s="2">
        <v>18.018018018018019</v>
      </c>
      <c r="AI49" s="2">
        <v>24</v>
      </c>
      <c r="AJ49" s="2">
        <v>22.429906542056074</v>
      </c>
      <c r="AK49" s="2">
        <v>20</v>
      </c>
      <c r="AL49" s="2">
        <v>20</v>
      </c>
      <c r="AM49" s="2">
        <v>17</v>
      </c>
      <c r="AN49" s="2">
        <v>18.27956989247312</v>
      </c>
      <c r="AO49" s="2">
        <v>20</v>
      </c>
      <c r="AP49" s="2">
        <v>22.222222222222221</v>
      </c>
      <c r="AQ49" s="2">
        <v>16</v>
      </c>
      <c r="AR49" s="2">
        <v>18.390804597701148</v>
      </c>
      <c r="AS49" s="2">
        <v>13</v>
      </c>
      <c r="AT49" s="2">
        <v>15.476190476190476</v>
      </c>
      <c r="AU49" s="2">
        <v>16</v>
      </c>
      <c r="AV49" s="2">
        <v>20</v>
      </c>
      <c r="AW49" s="2"/>
      <c r="AX49" s="2"/>
      <c r="AY49" s="2"/>
      <c r="AZ49" s="2"/>
      <c r="BA49" s="2"/>
      <c r="BB49" s="2"/>
      <c r="BC49" s="2"/>
      <c r="BD49" s="2"/>
      <c r="BE49" s="2">
        <v>15</v>
      </c>
      <c r="BF49" s="2">
        <v>22.058823529411764</v>
      </c>
    </row>
    <row r="50" spans="1:58" x14ac:dyDescent="0.25">
      <c r="A50" s="15"/>
      <c r="B50" s="59" t="s">
        <v>52</v>
      </c>
      <c r="C50" s="253" t="s">
        <v>304</v>
      </c>
      <c r="D50" s="2">
        <v>0.11173184357541899</v>
      </c>
      <c r="E50" s="253">
        <v>0</v>
      </c>
      <c r="F50" s="2">
        <v>0</v>
      </c>
      <c r="G50" s="253">
        <v>0</v>
      </c>
      <c r="H50" s="2">
        <v>0</v>
      </c>
      <c r="I50" s="253" t="s">
        <v>304</v>
      </c>
      <c r="J50" s="2">
        <v>0.35714285714285715</v>
      </c>
      <c r="K50" s="100" t="s">
        <v>304</v>
      </c>
      <c r="L50" s="2">
        <v>0.37593984962406013</v>
      </c>
      <c r="M50" s="253" t="s">
        <v>304</v>
      </c>
      <c r="N50" s="2">
        <v>0.84033613445378152</v>
      </c>
      <c r="O50" s="253" t="s">
        <v>304</v>
      </c>
      <c r="P50" s="2">
        <v>0.46511627906976744</v>
      </c>
      <c r="Q50" s="253" t="s">
        <v>304</v>
      </c>
      <c r="R50" s="2">
        <v>0.49261083743842365</v>
      </c>
      <c r="S50" s="253" t="s">
        <v>304</v>
      </c>
      <c r="T50" s="2">
        <v>1.0362694300518134</v>
      </c>
      <c r="U50" s="100">
        <v>3</v>
      </c>
      <c r="V50" s="2">
        <v>1.6304347826086956</v>
      </c>
      <c r="W50" s="2">
        <v>4</v>
      </c>
      <c r="X50" s="2">
        <v>2.3529411764705883</v>
      </c>
      <c r="Y50" s="2">
        <v>4</v>
      </c>
      <c r="Z50" s="2">
        <v>2.6490066225165565</v>
      </c>
      <c r="AA50" s="2">
        <v>5</v>
      </c>
      <c r="AB50" s="2">
        <v>3.6764705882352939</v>
      </c>
      <c r="AC50" s="2">
        <v>8</v>
      </c>
      <c r="AD50" s="2">
        <v>6.1538461538461542</v>
      </c>
      <c r="AE50" s="2">
        <v>10</v>
      </c>
      <c r="AF50" s="2">
        <v>8.2644628099173545</v>
      </c>
      <c r="AG50" s="2">
        <v>14</v>
      </c>
      <c r="AH50" s="2">
        <v>11.711711711711711</v>
      </c>
      <c r="AI50" s="2">
        <v>14</v>
      </c>
      <c r="AJ50" s="2">
        <v>12.149532710280374</v>
      </c>
      <c r="AK50" s="2">
        <v>16</v>
      </c>
      <c r="AL50" s="2">
        <v>15</v>
      </c>
      <c r="AM50" s="2">
        <v>16</v>
      </c>
      <c r="AN50" s="2">
        <v>16.129032258064516</v>
      </c>
      <c r="AO50" s="2">
        <v>16</v>
      </c>
      <c r="AP50" s="2">
        <v>16.666666666666668</v>
      </c>
      <c r="AQ50" s="2">
        <v>16</v>
      </c>
      <c r="AR50" s="2">
        <v>18.390804597701148</v>
      </c>
      <c r="AS50" s="2">
        <v>14</v>
      </c>
      <c r="AT50" s="2">
        <v>16.666666666666668</v>
      </c>
      <c r="AU50" s="2">
        <v>14</v>
      </c>
      <c r="AV50" s="2">
        <v>17.5</v>
      </c>
      <c r="AW50" s="2"/>
      <c r="AX50" s="2"/>
      <c r="AY50" s="2"/>
      <c r="AZ50" s="2"/>
      <c r="BA50" s="2"/>
      <c r="BB50" s="2"/>
      <c r="BC50" s="2"/>
      <c r="BD50" s="2"/>
      <c r="BE50" s="2">
        <v>12</v>
      </c>
      <c r="BF50" s="2">
        <v>17.647058823529413</v>
      </c>
    </row>
    <row r="51" spans="1:58" x14ac:dyDescent="0.25">
      <c r="A51" s="15"/>
      <c r="B51" s="59" t="s">
        <v>53</v>
      </c>
      <c r="C51" s="253" t="s">
        <v>304</v>
      </c>
      <c r="D51" s="2">
        <v>0.11173184357541899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53">
        <v>0</v>
      </c>
      <c r="V51" s="2">
        <v>0</v>
      </c>
      <c r="W51" s="253">
        <v>0</v>
      </c>
      <c r="X51" s="2">
        <v>0</v>
      </c>
      <c r="Y51" s="253">
        <v>0</v>
      </c>
      <c r="Z51" s="2">
        <v>0</v>
      </c>
      <c r="AA51" s="253">
        <v>0</v>
      </c>
      <c r="AB51" s="2">
        <v>0</v>
      </c>
      <c r="AC51" s="253">
        <v>0</v>
      </c>
      <c r="AD51" s="2">
        <v>0</v>
      </c>
      <c r="AE51" s="100">
        <v>0</v>
      </c>
      <c r="AF51" s="100">
        <v>0</v>
      </c>
      <c r="AG51" s="253" t="s">
        <v>304</v>
      </c>
      <c r="AH51" s="100">
        <v>0.90090090090090091</v>
      </c>
      <c r="AI51" s="253" t="s">
        <v>304</v>
      </c>
      <c r="AJ51" s="100">
        <v>0.93457943925233644</v>
      </c>
      <c r="AK51" s="253" t="s">
        <v>304</v>
      </c>
      <c r="AL51" s="100">
        <v>1</v>
      </c>
      <c r="AM51" s="253" t="s">
        <v>304</v>
      </c>
      <c r="AN51" s="100">
        <v>1.075268817204301</v>
      </c>
      <c r="AO51" s="253" t="s">
        <v>304</v>
      </c>
      <c r="AP51" s="100">
        <v>1.1111111111111112</v>
      </c>
      <c r="AQ51" s="253">
        <v>4</v>
      </c>
      <c r="AR51" s="100">
        <v>4.5977011494252871</v>
      </c>
      <c r="AS51" s="253">
        <v>5</v>
      </c>
      <c r="AT51" s="100">
        <v>5.9523809523809526</v>
      </c>
      <c r="AU51" s="253">
        <v>3</v>
      </c>
      <c r="AV51" s="100">
        <v>3.75</v>
      </c>
      <c r="AW51" s="253"/>
      <c r="AX51" s="100"/>
      <c r="AY51" s="253"/>
      <c r="AZ51" s="100"/>
      <c r="BA51" s="253"/>
      <c r="BB51" s="100"/>
      <c r="BC51" s="253"/>
      <c r="BD51" s="100"/>
      <c r="BE51" s="253">
        <v>4</v>
      </c>
      <c r="BF51" s="100">
        <v>5.882352941176471</v>
      </c>
    </row>
    <row r="52" spans="1:58" x14ac:dyDescent="0.25">
      <c r="A52" s="15"/>
      <c r="B52" s="70" t="s">
        <v>40</v>
      </c>
      <c r="C52" s="51">
        <v>895</v>
      </c>
      <c r="D52" s="51"/>
      <c r="E52" s="51">
        <v>495</v>
      </c>
      <c r="F52" s="51"/>
      <c r="G52" s="51">
        <v>317</v>
      </c>
      <c r="H52" s="51"/>
      <c r="I52" s="51">
        <v>280</v>
      </c>
      <c r="J52" s="51"/>
      <c r="K52" s="51">
        <v>266</v>
      </c>
      <c r="L52" s="51"/>
      <c r="M52" s="51">
        <v>238</v>
      </c>
      <c r="N52" s="51"/>
      <c r="O52" s="51">
        <v>215</v>
      </c>
      <c r="P52" s="51"/>
      <c r="Q52" s="51">
        <v>203</v>
      </c>
      <c r="R52" s="51"/>
      <c r="S52" s="51">
        <v>193</v>
      </c>
      <c r="T52" s="51"/>
      <c r="U52" s="51">
        <v>184</v>
      </c>
      <c r="V52" s="51"/>
      <c r="W52" s="51">
        <v>170</v>
      </c>
      <c r="X52" s="51"/>
      <c r="Y52" s="51">
        <v>151</v>
      </c>
      <c r="Z52" s="51"/>
      <c r="AA52" s="51">
        <v>136</v>
      </c>
      <c r="AB52" s="51"/>
      <c r="AC52" s="51">
        <v>130</v>
      </c>
      <c r="AD52" s="51"/>
      <c r="AE52" s="51">
        <v>121</v>
      </c>
      <c r="AF52" s="51"/>
      <c r="AG52" s="51">
        <v>111</v>
      </c>
      <c r="AH52" s="51"/>
      <c r="AI52" s="51">
        <v>107</v>
      </c>
      <c r="AJ52" s="51"/>
      <c r="AK52" s="51">
        <v>100</v>
      </c>
      <c r="AL52" s="51"/>
      <c r="AM52" s="51">
        <v>93</v>
      </c>
      <c r="AN52" s="51"/>
      <c r="AO52" s="51">
        <v>90</v>
      </c>
      <c r="AP52" s="51"/>
      <c r="AQ52" s="51">
        <v>87</v>
      </c>
      <c r="AR52" s="51"/>
      <c r="AS52" s="51">
        <v>84</v>
      </c>
      <c r="AT52" s="51"/>
      <c r="AU52" s="51">
        <v>80</v>
      </c>
      <c r="AV52" s="51"/>
      <c r="AW52" s="51"/>
      <c r="AX52" s="51"/>
      <c r="AY52" s="51"/>
      <c r="AZ52" s="51"/>
      <c r="BA52" s="51"/>
      <c r="BB52" s="51"/>
      <c r="BC52" s="51"/>
      <c r="BD52" s="51"/>
      <c r="BE52" s="51">
        <v>68</v>
      </c>
      <c r="BF52" s="51"/>
    </row>
    <row r="53" spans="1:58" x14ac:dyDescent="0.25">
      <c r="A53" s="41"/>
      <c r="B53" s="70" t="s">
        <v>54</v>
      </c>
      <c r="C53" s="51">
        <v>4864</v>
      </c>
      <c r="D53" s="51"/>
      <c r="E53" s="51">
        <v>3772</v>
      </c>
      <c r="F53" s="51"/>
      <c r="G53" s="51">
        <v>3245</v>
      </c>
      <c r="H53" s="51"/>
      <c r="I53" s="51">
        <v>3038</v>
      </c>
      <c r="J53" s="51"/>
      <c r="K53" s="51">
        <v>2855</v>
      </c>
      <c r="L53" s="51"/>
      <c r="M53" s="51">
        <v>2692</v>
      </c>
      <c r="N53" s="51"/>
      <c r="O53" s="51">
        <v>2686</v>
      </c>
      <c r="P53" s="51"/>
      <c r="Q53" s="51">
        <v>2565</v>
      </c>
      <c r="R53" s="51"/>
      <c r="S53" s="51">
        <v>2543</v>
      </c>
      <c r="T53" s="51"/>
      <c r="U53" s="51">
        <v>2456</v>
      </c>
      <c r="V53" s="51"/>
      <c r="W53" s="51">
        <v>2389</v>
      </c>
      <c r="X53" s="51"/>
      <c r="Y53" s="51">
        <v>2425</v>
      </c>
      <c r="Z53" s="51"/>
      <c r="AA53" s="51">
        <v>2228</v>
      </c>
      <c r="AB53" s="51"/>
      <c r="AC53" s="51">
        <v>2214</v>
      </c>
      <c r="AD53" s="51"/>
      <c r="AE53" s="51">
        <v>2079</v>
      </c>
      <c r="AF53" s="51"/>
      <c r="AG53" s="51">
        <v>2145</v>
      </c>
      <c r="AH53" s="51"/>
      <c r="AI53" s="51">
        <v>2125</v>
      </c>
      <c r="AJ53" s="51"/>
      <c r="AK53" s="51">
        <v>2051</v>
      </c>
      <c r="AL53" s="51"/>
      <c r="AM53" s="51">
        <v>2015</v>
      </c>
      <c r="AN53" s="51"/>
      <c r="AO53" s="51">
        <v>2004</v>
      </c>
      <c r="AP53" s="51"/>
      <c r="AQ53" s="51">
        <v>2077</v>
      </c>
      <c r="AR53" s="51"/>
      <c r="AS53" s="51">
        <v>2080</v>
      </c>
      <c r="AT53" s="51"/>
      <c r="AU53" s="51">
        <v>1945</v>
      </c>
      <c r="AV53" s="51"/>
      <c r="AW53" s="51"/>
      <c r="AX53" s="51"/>
      <c r="AY53" s="51"/>
      <c r="AZ53" s="51"/>
      <c r="BA53" s="51"/>
      <c r="BB53" s="51"/>
      <c r="BC53" s="51"/>
      <c r="BD53" s="51"/>
      <c r="BE53" s="51">
        <v>1894</v>
      </c>
      <c r="BF53" s="51"/>
    </row>
    <row r="54" spans="1:58" x14ac:dyDescent="0.25">
      <c r="A54" s="15" t="s">
        <v>558</v>
      </c>
      <c r="B54" s="59" t="s">
        <v>49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>
        <v>21</v>
      </c>
      <c r="AX54" s="2">
        <v>15.217391304347828</v>
      </c>
      <c r="AY54" s="2">
        <v>16</v>
      </c>
      <c r="AZ54" s="2">
        <v>12.403100775193799</v>
      </c>
      <c r="BA54" s="2">
        <v>15</v>
      </c>
      <c r="BB54" s="2">
        <v>11.71875</v>
      </c>
      <c r="BC54" s="2">
        <v>17</v>
      </c>
      <c r="BD54" s="2">
        <v>13.600000000000001</v>
      </c>
      <c r="BE54" s="2"/>
      <c r="BF54" s="2"/>
    </row>
    <row r="55" spans="1:58" x14ac:dyDescent="0.25">
      <c r="A55" s="15" t="s">
        <v>11</v>
      </c>
      <c r="B55" s="59" t="s">
        <v>50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>
        <v>33</v>
      </c>
      <c r="AX55" s="2">
        <v>23.913043478260871</v>
      </c>
      <c r="AY55" s="2">
        <v>32</v>
      </c>
      <c r="AZ55" s="2">
        <v>24.806201550387598</v>
      </c>
      <c r="BA55" s="2">
        <v>36</v>
      </c>
      <c r="BB55" s="2">
        <v>28.125</v>
      </c>
      <c r="BC55" s="2">
        <v>36</v>
      </c>
      <c r="BD55" s="2">
        <v>28.799999999999997</v>
      </c>
      <c r="BE55" s="2"/>
      <c r="BF55" s="2"/>
    </row>
    <row r="56" spans="1:58" x14ac:dyDescent="0.25">
      <c r="A56" s="15"/>
      <c r="B56" s="59" t="s">
        <v>51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>
        <v>39</v>
      </c>
      <c r="AX56" s="2">
        <v>28.260869565217391</v>
      </c>
      <c r="AY56" s="2">
        <v>36</v>
      </c>
      <c r="AZ56" s="2">
        <v>27.906976744186046</v>
      </c>
      <c r="BA56" s="2">
        <v>35</v>
      </c>
      <c r="BB56" s="2">
        <v>27.34375</v>
      </c>
      <c r="BC56" s="2">
        <v>33</v>
      </c>
      <c r="BD56" s="2">
        <v>26.400000000000002</v>
      </c>
      <c r="BE56" s="2"/>
      <c r="BF56" s="2"/>
    </row>
    <row r="57" spans="1:58" x14ac:dyDescent="0.25">
      <c r="A57" s="15"/>
      <c r="B57" s="59" t="s">
        <v>52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>
        <v>32</v>
      </c>
      <c r="AX57" s="2">
        <v>23.188405797101449</v>
      </c>
      <c r="AY57" s="2">
        <v>32</v>
      </c>
      <c r="AZ57" s="2">
        <v>24.806201550387598</v>
      </c>
      <c r="BA57" s="2">
        <v>34</v>
      </c>
      <c r="BB57" s="2">
        <v>26.5625</v>
      </c>
      <c r="BC57" s="2">
        <v>27</v>
      </c>
      <c r="BD57" s="2">
        <v>21.6</v>
      </c>
      <c r="BE57" s="2"/>
      <c r="BF57" s="2"/>
    </row>
    <row r="58" spans="1:58" x14ac:dyDescent="0.25">
      <c r="A58" s="15"/>
      <c r="B58" s="59" t="s">
        <v>53</v>
      </c>
      <c r="C58" s="100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53"/>
      <c r="P58" s="2"/>
      <c r="Q58" s="253"/>
      <c r="R58" s="2"/>
      <c r="S58" s="253"/>
      <c r="T58" s="2"/>
      <c r="U58" s="253"/>
      <c r="V58" s="2"/>
      <c r="W58" s="2"/>
      <c r="X58" s="2"/>
      <c r="Y58" s="2"/>
      <c r="Z58" s="2"/>
      <c r="AA58" s="100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>
        <v>13</v>
      </c>
      <c r="AX58" s="2">
        <v>9.4202898550724647</v>
      </c>
      <c r="AY58" s="2">
        <v>13</v>
      </c>
      <c r="AZ58" s="2">
        <v>10.077519379844961</v>
      </c>
      <c r="BA58" s="2">
        <v>8</v>
      </c>
      <c r="BB58" s="2">
        <v>6.25</v>
      </c>
      <c r="BC58" s="2">
        <v>12</v>
      </c>
      <c r="BD58" s="2">
        <v>9.6</v>
      </c>
      <c r="BE58" s="2"/>
      <c r="BF58" s="2"/>
    </row>
    <row r="59" spans="1:58" x14ac:dyDescent="0.25">
      <c r="A59" s="15"/>
      <c r="B59" s="70" t="s">
        <v>40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>
        <v>138</v>
      </c>
      <c r="AX59" s="51"/>
      <c r="AY59" s="51">
        <v>129</v>
      </c>
      <c r="AZ59" s="51"/>
      <c r="BA59" s="51">
        <v>128</v>
      </c>
      <c r="BB59" s="51"/>
      <c r="BC59" s="51">
        <v>125</v>
      </c>
      <c r="BD59" s="51"/>
      <c r="BE59" s="51"/>
      <c r="BF59" s="51"/>
    </row>
    <row r="60" spans="1:58" x14ac:dyDescent="0.25">
      <c r="A60" s="41"/>
      <c r="B60" s="70" t="s">
        <v>54</v>
      </c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>
        <v>4557</v>
      </c>
      <c r="AX60" s="51"/>
      <c r="AY60" s="51">
        <v>4435</v>
      </c>
      <c r="AZ60" s="51"/>
      <c r="BA60" s="51">
        <v>4249</v>
      </c>
      <c r="BB60" s="51"/>
      <c r="BC60" s="51">
        <v>4162</v>
      </c>
      <c r="BD60" s="51"/>
      <c r="BE60" s="51"/>
      <c r="BF60" s="51"/>
    </row>
    <row r="61" spans="1:58" x14ac:dyDescent="0.25">
      <c r="A61" s="48" t="s">
        <v>551</v>
      </c>
      <c r="B61" s="59" t="s">
        <v>49</v>
      </c>
      <c r="C61" s="2">
        <v>1326</v>
      </c>
      <c r="D61" s="2">
        <v>77.227722772277232</v>
      </c>
      <c r="E61" s="2">
        <v>715</v>
      </c>
      <c r="F61" s="2">
        <v>59.13978494623656</v>
      </c>
      <c r="G61" s="2">
        <v>387</v>
      </c>
      <c r="H61" s="2">
        <v>42.387732749178532</v>
      </c>
      <c r="I61" s="2">
        <v>297</v>
      </c>
      <c r="J61" s="2">
        <v>37.032418952618457</v>
      </c>
      <c r="K61" s="2">
        <v>279</v>
      </c>
      <c r="L61" s="2">
        <v>36.470588235294116</v>
      </c>
      <c r="M61" s="2">
        <v>224</v>
      </c>
      <c r="N61" s="2">
        <v>32.230215827338128</v>
      </c>
      <c r="O61" s="2">
        <v>203</v>
      </c>
      <c r="P61" s="2">
        <v>30.898021308980212</v>
      </c>
      <c r="Q61" s="2">
        <v>177</v>
      </c>
      <c r="R61" s="2">
        <v>28.139904610492845</v>
      </c>
      <c r="S61" s="2">
        <v>172</v>
      </c>
      <c r="T61" s="2">
        <v>28.666666666666668</v>
      </c>
      <c r="U61" s="2">
        <v>131</v>
      </c>
      <c r="V61" s="2">
        <v>24.169741697416974</v>
      </c>
      <c r="W61" s="2">
        <v>105</v>
      </c>
      <c r="X61" s="2">
        <v>21.084337349397593</v>
      </c>
      <c r="Y61" s="2">
        <v>103</v>
      </c>
      <c r="Z61" s="2">
        <v>22.294372294372295</v>
      </c>
      <c r="AA61" s="2">
        <v>83</v>
      </c>
      <c r="AB61" s="2">
        <v>19.347319347319349</v>
      </c>
      <c r="AC61" s="2">
        <v>74</v>
      </c>
      <c r="AD61" s="2">
        <v>18.004866180048662</v>
      </c>
      <c r="AE61" s="2">
        <v>69</v>
      </c>
      <c r="AF61" s="2">
        <v>17.424242424242426</v>
      </c>
      <c r="AG61" s="2">
        <v>51</v>
      </c>
      <c r="AH61" s="2">
        <v>13.858695652173914</v>
      </c>
      <c r="AI61" s="2">
        <v>62</v>
      </c>
      <c r="AJ61" s="2">
        <v>16.986301369863014</v>
      </c>
      <c r="AK61" s="2">
        <v>57</v>
      </c>
      <c r="AL61" s="2">
        <v>15.921787709497206</v>
      </c>
      <c r="AM61" s="2">
        <v>51</v>
      </c>
      <c r="AN61" s="2">
        <v>14.782608695652174</v>
      </c>
      <c r="AO61" s="2">
        <v>49</v>
      </c>
      <c r="AP61" s="2">
        <v>14.583333333333334</v>
      </c>
      <c r="AQ61" s="2">
        <v>45</v>
      </c>
      <c r="AR61" s="2">
        <v>14.106583072100312</v>
      </c>
      <c r="AS61" s="2">
        <v>42</v>
      </c>
      <c r="AT61" s="2">
        <v>13.636363636363635</v>
      </c>
      <c r="AU61" s="2">
        <v>35</v>
      </c>
      <c r="AV61" s="2">
        <v>12.195121951219512</v>
      </c>
      <c r="AW61" s="2">
        <v>29</v>
      </c>
      <c r="AX61" s="2">
        <v>10.357142857142858</v>
      </c>
      <c r="AY61" s="2">
        <v>27</v>
      </c>
      <c r="AZ61" s="2">
        <v>10.112359550561797</v>
      </c>
      <c r="BA61" s="2">
        <v>29</v>
      </c>
      <c r="BB61" s="2">
        <v>10.820895522388058</v>
      </c>
      <c r="BC61" s="2">
        <v>33</v>
      </c>
      <c r="BD61" s="2">
        <v>12.595419847328243</v>
      </c>
      <c r="BE61" s="2">
        <v>25</v>
      </c>
      <c r="BF61" s="2">
        <v>9.7276264591439698</v>
      </c>
    </row>
    <row r="62" spans="1:58" x14ac:dyDescent="0.25">
      <c r="A62" s="48"/>
      <c r="B62" s="59" t="s">
        <v>50</v>
      </c>
      <c r="C62" s="2">
        <v>318</v>
      </c>
      <c r="D62" s="2">
        <v>18.520675596971461</v>
      </c>
      <c r="E62" s="2">
        <v>436</v>
      </c>
      <c r="F62" s="2">
        <v>36.062861869313487</v>
      </c>
      <c r="G62" s="2">
        <v>455</v>
      </c>
      <c r="H62" s="2">
        <v>49.835706462212485</v>
      </c>
      <c r="I62" s="2">
        <v>428</v>
      </c>
      <c r="J62" s="2">
        <v>53.366583541147129</v>
      </c>
      <c r="K62" s="2">
        <v>420</v>
      </c>
      <c r="L62" s="2">
        <v>54.901960784313729</v>
      </c>
      <c r="M62" s="2">
        <v>399</v>
      </c>
      <c r="N62" s="2">
        <v>57.410071942446038</v>
      </c>
      <c r="O62" s="2">
        <v>372</v>
      </c>
      <c r="P62" s="2">
        <v>56.62100456621004</v>
      </c>
      <c r="Q62" s="2">
        <v>360</v>
      </c>
      <c r="R62" s="2">
        <v>57.233704292527818</v>
      </c>
      <c r="S62" s="2">
        <v>333</v>
      </c>
      <c r="T62" s="2">
        <v>55.500000000000007</v>
      </c>
      <c r="U62" s="2">
        <v>304</v>
      </c>
      <c r="V62" s="2">
        <v>56.08856088560885</v>
      </c>
      <c r="W62" s="2">
        <v>281</v>
      </c>
      <c r="X62" s="2">
        <v>56.425702811244982</v>
      </c>
      <c r="Y62" s="2">
        <v>227</v>
      </c>
      <c r="Z62" s="2">
        <v>49.134199134199136</v>
      </c>
      <c r="AA62" s="2">
        <v>216</v>
      </c>
      <c r="AB62" s="2">
        <v>50.349650349650354</v>
      </c>
      <c r="AC62" s="2">
        <v>210</v>
      </c>
      <c r="AD62" s="2">
        <v>51.094890510948908</v>
      </c>
      <c r="AE62" s="2">
        <v>208</v>
      </c>
      <c r="AF62" s="2">
        <v>52.525252525252533</v>
      </c>
      <c r="AG62" s="2">
        <v>183</v>
      </c>
      <c r="AH62" s="2">
        <v>49.728260869565219</v>
      </c>
      <c r="AI62" s="2">
        <v>165</v>
      </c>
      <c r="AJ62" s="2">
        <v>45.205479452054789</v>
      </c>
      <c r="AK62" s="2">
        <v>167</v>
      </c>
      <c r="AL62" s="2">
        <v>46.648044692737429</v>
      </c>
      <c r="AM62" s="2">
        <v>155</v>
      </c>
      <c r="AN62" s="2">
        <v>44.927536231884055</v>
      </c>
      <c r="AO62" s="2">
        <v>153</v>
      </c>
      <c r="AP62" s="2">
        <v>45.535714285714285</v>
      </c>
      <c r="AQ62" s="2">
        <v>131</v>
      </c>
      <c r="AR62" s="2">
        <v>41.065830721003131</v>
      </c>
      <c r="AS62" s="2">
        <v>122</v>
      </c>
      <c r="AT62" s="2">
        <v>39.61038961038961</v>
      </c>
      <c r="AU62" s="2">
        <v>109</v>
      </c>
      <c r="AV62" s="2">
        <v>37.979094076655052</v>
      </c>
      <c r="AW62" s="2">
        <v>103</v>
      </c>
      <c r="AX62" s="2">
        <v>36.785714285714292</v>
      </c>
      <c r="AY62" s="2">
        <v>92</v>
      </c>
      <c r="AZ62" s="2">
        <v>34.456928838951313</v>
      </c>
      <c r="BA62" s="2">
        <v>94</v>
      </c>
      <c r="BB62" s="2">
        <v>35.074626865671647</v>
      </c>
      <c r="BC62" s="2">
        <v>88</v>
      </c>
      <c r="BD62" s="2">
        <v>33.587786259541986</v>
      </c>
      <c r="BE62" s="2">
        <v>96</v>
      </c>
      <c r="BF62" s="2">
        <v>37.354085603112843</v>
      </c>
    </row>
    <row r="63" spans="1:58" x14ac:dyDescent="0.25">
      <c r="A63" s="15"/>
      <c r="B63" s="59" t="s">
        <v>51</v>
      </c>
      <c r="C63" s="2">
        <v>70</v>
      </c>
      <c r="D63" s="2">
        <v>4.0768782760629003</v>
      </c>
      <c r="E63" s="2">
        <v>58</v>
      </c>
      <c r="F63" s="2">
        <v>4.6319272125723741</v>
      </c>
      <c r="G63" s="2">
        <v>71</v>
      </c>
      <c r="H63" s="2">
        <v>7.5575027382256295</v>
      </c>
      <c r="I63" s="2">
        <v>74</v>
      </c>
      <c r="J63" s="2">
        <v>9.2269326683291766</v>
      </c>
      <c r="K63" s="2">
        <v>66</v>
      </c>
      <c r="L63" s="2">
        <v>8.6274509803921564</v>
      </c>
      <c r="M63" s="2">
        <v>72</v>
      </c>
      <c r="N63" s="2">
        <v>10.215827338129497</v>
      </c>
      <c r="O63" s="2">
        <v>82</v>
      </c>
      <c r="P63" s="2">
        <v>12.328767123287671</v>
      </c>
      <c r="Q63" s="2">
        <v>92</v>
      </c>
      <c r="R63" s="2">
        <v>14.626391096979333</v>
      </c>
      <c r="S63" s="2">
        <v>95</v>
      </c>
      <c r="T63" s="2">
        <v>15.666666666666668</v>
      </c>
      <c r="U63" s="2">
        <v>104</v>
      </c>
      <c r="V63" s="2">
        <v>19.188191881918819</v>
      </c>
      <c r="W63" s="2">
        <v>104</v>
      </c>
      <c r="X63" s="2">
        <v>20.883534136546185</v>
      </c>
      <c r="Y63" s="2">
        <v>117</v>
      </c>
      <c r="Z63" s="2">
        <v>25.324675324675322</v>
      </c>
      <c r="AA63" s="2">
        <v>115</v>
      </c>
      <c r="AB63" s="2">
        <v>26.806526806526808</v>
      </c>
      <c r="AC63" s="2">
        <v>109</v>
      </c>
      <c r="AD63" s="2">
        <v>26.520681265206814</v>
      </c>
      <c r="AE63" s="2">
        <v>102</v>
      </c>
      <c r="AF63" s="2">
        <v>25.757575757575758</v>
      </c>
      <c r="AG63" s="2">
        <v>105</v>
      </c>
      <c r="AH63" s="2">
        <v>28.532608695652172</v>
      </c>
      <c r="AI63" s="2">
        <v>108</v>
      </c>
      <c r="AJ63" s="2">
        <v>29.589041095890412</v>
      </c>
      <c r="AK63" s="2">
        <v>100</v>
      </c>
      <c r="AL63" s="2">
        <v>27.932960893854748</v>
      </c>
      <c r="AM63" s="2">
        <v>101</v>
      </c>
      <c r="AN63" s="2">
        <v>29.275362318840582</v>
      </c>
      <c r="AO63" s="2">
        <v>90</v>
      </c>
      <c r="AP63" s="2">
        <v>26.785714285714285</v>
      </c>
      <c r="AQ63" s="2">
        <v>98</v>
      </c>
      <c r="AR63" s="2">
        <v>30.721003134796238</v>
      </c>
      <c r="AS63" s="2">
        <v>98</v>
      </c>
      <c r="AT63" s="2">
        <v>31.818181818181817</v>
      </c>
      <c r="AU63" s="2">
        <v>98</v>
      </c>
      <c r="AV63" s="2">
        <v>34.146341463414636</v>
      </c>
      <c r="AW63" s="2">
        <v>95</v>
      </c>
      <c r="AX63" s="2">
        <v>33.928571428571431</v>
      </c>
      <c r="AY63" s="2">
        <v>93</v>
      </c>
      <c r="AZ63" s="2">
        <v>34.831460674157306</v>
      </c>
      <c r="BA63" s="2">
        <v>97</v>
      </c>
      <c r="BB63" s="2">
        <v>36.194029850746269</v>
      </c>
      <c r="BC63" s="2">
        <v>92</v>
      </c>
      <c r="BD63" s="2">
        <v>35.114503816793892</v>
      </c>
      <c r="BE63" s="2">
        <v>79</v>
      </c>
      <c r="BF63" s="2">
        <v>30.739299610894943</v>
      </c>
    </row>
    <row r="64" spans="1:58" x14ac:dyDescent="0.25">
      <c r="A64" s="15"/>
      <c r="B64" s="59" t="s">
        <v>52</v>
      </c>
      <c r="C64" s="100">
        <v>3</v>
      </c>
      <c r="D64" s="2">
        <v>0.11648223645894001</v>
      </c>
      <c r="E64" s="253" t="s">
        <v>304</v>
      </c>
      <c r="F64" s="2">
        <v>0.16542597187758479</v>
      </c>
      <c r="G64" s="253" t="s">
        <v>304</v>
      </c>
      <c r="H64" s="2">
        <v>0.21905805038335158</v>
      </c>
      <c r="I64" s="2">
        <v>3</v>
      </c>
      <c r="J64" s="2">
        <v>0.37406483790523692</v>
      </c>
      <c r="K64" s="2"/>
      <c r="L64" s="2"/>
      <c r="M64" s="253" t="s">
        <v>304</v>
      </c>
      <c r="N64" s="2">
        <v>0.14388489208633093</v>
      </c>
      <c r="O64" s="253" t="s">
        <v>304</v>
      </c>
      <c r="P64" s="2">
        <v>0.15220700152207001</v>
      </c>
      <c r="Q64" s="2"/>
      <c r="R64" s="2"/>
      <c r="S64" s="320" t="s">
        <v>304</v>
      </c>
      <c r="T64" s="2">
        <v>0.16666666666666669</v>
      </c>
      <c r="U64" s="100">
        <v>3</v>
      </c>
      <c r="V64" s="2">
        <v>0.36900369003690037</v>
      </c>
      <c r="W64" s="2">
        <v>8</v>
      </c>
      <c r="X64" s="2">
        <v>1.4056224899598393</v>
      </c>
      <c r="Y64" s="2">
        <v>15</v>
      </c>
      <c r="Z64" s="2">
        <v>2.8138528138528138</v>
      </c>
      <c r="AA64" s="2">
        <v>15</v>
      </c>
      <c r="AB64" s="2">
        <v>3.0303030303030303</v>
      </c>
      <c r="AC64" s="2">
        <v>18</v>
      </c>
      <c r="AD64" s="2">
        <v>3.8929440389294405</v>
      </c>
      <c r="AE64" s="2">
        <v>14</v>
      </c>
      <c r="AF64" s="2">
        <v>3.535353535353535</v>
      </c>
      <c r="AG64" s="2">
        <v>25</v>
      </c>
      <c r="AH64" s="2">
        <v>6.7934782608695645</v>
      </c>
      <c r="AI64" s="2">
        <v>27</v>
      </c>
      <c r="AJ64" s="2">
        <v>7.397260273972603</v>
      </c>
      <c r="AK64" s="2">
        <v>34</v>
      </c>
      <c r="AL64" s="2">
        <v>8.938547486033519</v>
      </c>
      <c r="AM64" s="2">
        <v>38</v>
      </c>
      <c r="AN64" s="2">
        <v>10.434782608695652</v>
      </c>
      <c r="AO64" s="2">
        <v>44</v>
      </c>
      <c r="AP64" s="2">
        <v>12.5</v>
      </c>
      <c r="AQ64" s="2">
        <v>41</v>
      </c>
      <c r="AR64" s="2">
        <v>12.852664576802509</v>
      </c>
      <c r="AS64" s="2">
        <v>42</v>
      </c>
      <c r="AT64" s="2">
        <v>13.636363636363635</v>
      </c>
      <c r="AU64" s="2">
        <v>42</v>
      </c>
      <c r="AV64" s="2">
        <v>14.634146341463413</v>
      </c>
      <c r="AW64" s="2">
        <v>51</v>
      </c>
      <c r="AX64" s="2">
        <v>18.214285714285712</v>
      </c>
      <c r="AY64" s="2">
        <v>52</v>
      </c>
      <c r="AZ64" s="2">
        <v>19.475655430711612</v>
      </c>
      <c r="BA64" s="2">
        <v>45</v>
      </c>
      <c r="BB64" s="2">
        <v>16.791044776119403</v>
      </c>
      <c r="BC64" s="2">
        <v>45</v>
      </c>
      <c r="BD64" s="2">
        <v>17.175572519083971</v>
      </c>
      <c r="BE64" s="2">
        <v>49</v>
      </c>
      <c r="BF64" s="2">
        <v>19.066147859922179</v>
      </c>
    </row>
    <row r="65" spans="1:58" x14ac:dyDescent="0.25">
      <c r="A65" s="15"/>
      <c r="B65" s="59" t="s">
        <v>53</v>
      </c>
      <c r="C65" s="253" t="s">
        <v>304</v>
      </c>
      <c r="D65" s="2">
        <v>5.8241118229470007E-2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53" t="s">
        <v>304</v>
      </c>
      <c r="V65" s="2">
        <v>0.18450184501845018</v>
      </c>
      <c r="W65" s="253" t="s">
        <v>304</v>
      </c>
      <c r="X65" s="2">
        <v>0.20080321285140559</v>
      </c>
      <c r="Y65" s="253" t="s">
        <v>304</v>
      </c>
      <c r="Z65" s="2">
        <v>0.4329004329004329</v>
      </c>
      <c r="AA65" s="253" t="s">
        <v>304</v>
      </c>
      <c r="AB65" s="2">
        <v>0.46620046620046618</v>
      </c>
      <c r="AC65" s="253" t="s">
        <v>304</v>
      </c>
      <c r="AD65" s="2">
        <v>0.48661800486618007</v>
      </c>
      <c r="AE65" s="100">
        <v>3</v>
      </c>
      <c r="AF65" s="100">
        <v>0.75757575757575757</v>
      </c>
      <c r="AG65" s="100">
        <v>4</v>
      </c>
      <c r="AH65" s="100">
        <v>1.0869565217391304</v>
      </c>
      <c r="AI65" s="100">
        <v>3</v>
      </c>
      <c r="AJ65" s="100">
        <v>0.82191780821917804</v>
      </c>
      <c r="AK65" s="253" t="s">
        <v>304</v>
      </c>
      <c r="AL65" s="100">
        <v>0.55865921787709494</v>
      </c>
      <c r="AM65" s="253" t="s">
        <v>304</v>
      </c>
      <c r="AN65" s="100">
        <v>0.57971014492753625</v>
      </c>
      <c r="AO65" s="253" t="s">
        <v>304</v>
      </c>
      <c r="AP65" s="100">
        <v>0.59523809523809523</v>
      </c>
      <c r="AQ65" s="253">
        <v>4</v>
      </c>
      <c r="AR65" s="100">
        <v>1.2539184952978055</v>
      </c>
      <c r="AS65" s="253">
        <v>4</v>
      </c>
      <c r="AT65" s="100">
        <v>1.2987012987012987</v>
      </c>
      <c r="AU65" s="253">
        <v>3</v>
      </c>
      <c r="AV65" s="100">
        <v>1.0452961672473868</v>
      </c>
      <c r="AW65" s="253">
        <v>2</v>
      </c>
      <c r="AX65" s="100">
        <v>0.7142857142857143</v>
      </c>
      <c r="AY65" s="253">
        <v>3</v>
      </c>
      <c r="AZ65" s="100">
        <v>1.1235955056179776</v>
      </c>
      <c r="BA65" s="253">
        <v>3</v>
      </c>
      <c r="BB65" s="100">
        <v>1.1194029850746268</v>
      </c>
      <c r="BC65" s="253">
        <v>4</v>
      </c>
      <c r="BD65" s="100">
        <v>1.5267175572519083</v>
      </c>
      <c r="BE65" s="253">
        <v>8</v>
      </c>
      <c r="BF65" s="100">
        <v>3.1128404669260701</v>
      </c>
    </row>
    <row r="66" spans="1:58" x14ac:dyDescent="0.25">
      <c r="A66" s="15"/>
      <c r="B66" s="70" t="s">
        <v>40</v>
      </c>
      <c r="C66" s="51">
        <v>1717</v>
      </c>
      <c r="D66" s="51"/>
      <c r="E66" s="51">
        <v>1209</v>
      </c>
      <c r="F66" s="51"/>
      <c r="G66" s="51">
        <v>913</v>
      </c>
      <c r="H66" s="51"/>
      <c r="I66" s="51">
        <v>802</v>
      </c>
      <c r="J66" s="51">
        <v>0</v>
      </c>
      <c r="K66" s="51">
        <v>765</v>
      </c>
      <c r="L66" s="51">
        <v>0</v>
      </c>
      <c r="M66" s="51">
        <v>695</v>
      </c>
      <c r="N66" s="51">
        <v>0</v>
      </c>
      <c r="O66" s="51">
        <v>657</v>
      </c>
      <c r="P66" s="51">
        <v>0</v>
      </c>
      <c r="Q66" s="51">
        <v>629</v>
      </c>
      <c r="R66" s="51">
        <v>0</v>
      </c>
      <c r="S66" s="51">
        <v>600</v>
      </c>
      <c r="T66" s="51"/>
      <c r="U66" s="51">
        <v>542</v>
      </c>
      <c r="V66" s="51">
        <v>0</v>
      </c>
      <c r="W66" s="51">
        <v>498</v>
      </c>
      <c r="X66" s="51">
        <v>0</v>
      </c>
      <c r="Y66" s="51">
        <v>462</v>
      </c>
      <c r="Z66" s="51">
        <v>0</v>
      </c>
      <c r="AA66" s="51">
        <v>429</v>
      </c>
      <c r="AB66" s="51">
        <v>0</v>
      </c>
      <c r="AC66" s="51">
        <v>411</v>
      </c>
      <c r="AD66" s="51"/>
      <c r="AE66" s="51">
        <v>396</v>
      </c>
      <c r="AF66" s="51"/>
      <c r="AG66" s="51">
        <v>368</v>
      </c>
      <c r="AH66" s="51"/>
      <c r="AI66" s="51">
        <v>365</v>
      </c>
      <c r="AJ66" s="51"/>
      <c r="AK66" s="51">
        <v>358</v>
      </c>
      <c r="AL66" s="51"/>
      <c r="AM66" s="51">
        <v>345</v>
      </c>
      <c r="AN66" s="51"/>
      <c r="AO66" s="51">
        <v>336</v>
      </c>
      <c r="AP66" s="51"/>
      <c r="AQ66" s="51">
        <v>319</v>
      </c>
      <c r="AR66" s="51"/>
      <c r="AS66" s="51">
        <v>308</v>
      </c>
      <c r="AT66" s="51"/>
      <c r="AU66" s="51">
        <v>287</v>
      </c>
      <c r="AV66" s="51"/>
      <c r="AW66" s="51">
        <v>280</v>
      </c>
      <c r="AX66" s="51"/>
      <c r="AY66" s="51">
        <v>267</v>
      </c>
      <c r="AZ66" s="51"/>
      <c r="BA66" s="51">
        <v>268</v>
      </c>
      <c r="BB66" s="51"/>
      <c r="BC66" s="51">
        <v>262</v>
      </c>
      <c r="BD66" s="51"/>
      <c r="BE66" s="51">
        <v>257</v>
      </c>
      <c r="BF66" s="51"/>
    </row>
    <row r="67" spans="1:58" x14ac:dyDescent="0.25">
      <c r="A67" s="41"/>
      <c r="B67" s="70" t="s">
        <v>54</v>
      </c>
      <c r="C67" s="51">
        <v>11190</v>
      </c>
      <c r="D67" s="51"/>
      <c r="E67" s="51">
        <v>10956</v>
      </c>
      <c r="F67" s="51"/>
      <c r="G67" s="51">
        <v>10384</v>
      </c>
      <c r="H67" s="51"/>
      <c r="I67" s="51">
        <v>9695</v>
      </c>
      <c r="J67" s="51">
        <v>0</v>
      </c>
      <c r="K67" s="51">
        <v>9242</v>
      </c>
      <c r="L67" s="51">
        <v>0</v>
      </c>
      <c r="M67" s="51">
        <v>8663</v>
      </c>
      <c r="N67" s="51">
        <v>0</v>
      </c>
      <c r="O67" s="51">
        <v>8662</v>
      </c>
      <c r="P67" s="51">
        <v>0</v>
      </c>
      <c r="Q67" s="51">
        <v>8462</v>
      </c>
      <c r="R67" s="51">
        <v>0</v>
      </c>
      <c r="S67" s="51">
        <v>8237</v>
      </c>
      <c r="T67" s="51"/>
      <c r="U67" s="51">
        <v>8001</v>
      </c>
      <c r="V67" s="51">
        <v>0</v>
      </c>
      <c r="W67" s="51">
        <v>7704</v>
      </c>
      <c r="X67" s="51">
        <v>0</v>
      </c>
      <c r="Y67" s="51">
        <v>7708</v>
      </c>
      <c r="Z67" s="51">
        <v>0</v>
      </c>
      <c r="AA67" s="51">
        <v>7394</v>
      </c>
      <c r="AB67" s="51">
        <v>0</v>
      </c>
      <c r="AC67" s="51">
        <v>7248</v>
      </c>
      <c r="AD67" s="51"/>
      <c r="AE67" s="51">
        <v>7139</v>
      </c>
      <c r="AF67" s="51"/>
      <c r="AG67" s="51">
        <v>7256</v>
      </c>
      <c r="AH67" s="51"/>
      <c r="AI67" s="51">
        <v>7218</v>
      </c>
      <c r="AJ67" s="51"/>
      <c r="AK67" s="51">
        <v>7161</v>
      </c>
      <c r="AL67" s="51"/>
      <c r="AM67" s="51">
        <v>7201</v>
      </c>
      <c r="AN67" s="51"/>
      <c r="AO67" s="51">
        <v>7223</v>
      </c>
      <c r="AP67" s="51"/>
      <c r="AQ67" s="51">
        <v>7148</v>
      </c>
      <c r="AR67" s="51"/>
      <c r="AS67" s="51">
        <v>7132</v>
      </c>
      <c r="AT67" s="51"/>
      <c r="AU67" s="51">
        <v>6794</v>
      </c>
      <c r="AV67" s="51"/>
      <c r="AW67" s="51">
        <v>7006</v>
      </c>
      <c r="AX67" s="51"/>
      <c r="AY67" s="51">
        <v>6965</v>
      </c>
      <c r="AZ67" s="51"/>
      <c r="BA67" s="51">
        <v>6716</v>
      </c>
      <c r="BB67" s="51"/>
      <c r="BC67" s="51">
        <v>6769</v>
      </c>
      <c r="BD67" s="51"/>
      <c r="BE67" s="51">
        <v>6914</v>
      </c>
      <c r="BF67" s="51"/>
    </row>
    <row r="68" spans="1:58" x14ac:dyDescent="0.25">
      <c r="A68" s="15" t="s">
        <v>12</v>
      </c>
      <c r="B68" s="59" t="s">
        <v>49</v>
      </c>
      <c r="C68" s="2">
        <v>1196</v>
      </c>
      <c r="D68" s="2">
        <v>28.571428571428569</v>
      </c>
      <c r="E68" s="2">
        <v>830</v>
      </c>
      <c r="F68" s="2">
        <v>22.240085744908896</v>
      </c>
      <c r="G68" s="2">
        <v>472</v>
      </c>
      <c r="H68" s="2">
        <v>15.255332902391727</v>
      </c>
      <c r="I68" s="2">
        <v>386</v>
      </c>
      <c r="J68" s="2">
        <v>13.529617946021732</v>
      </c>
      <c r="K68" s="2">
        <v>338</v>
      </c>
      <c r="L68" s="2">
        <v>12.219812002892263</v>
      </c>
      <c r="M68" s="2">
        <v>345</v>
      </c>
      <c r="N68" s="2">
        <v>12.735326688815061</v>
      </c>
      <c r="O68" s="2">
        <v>276</v>
      </c>
      <c r="P68" s="2">
        <v>10.689388071262588</v>
      </c>
      <c r="Q68" s="2">
        <v>266</v>
      </c>
      <c r="R68" s="2">
        <v>10.760517799352751</v>
      </c>
      <c r="S68" s="2">
        <v>238</v>
      </c>
      <c r="T68" s="2">
        <v>10.067681895093063</v>
      </c>
      <c r="U68" s="2">
        <v>211</v>
      </c>
      <c r="V68" s="2">
        <v>9.6391046139789864</v>
      </c>
      <c r="W68" s="2">
        <v>163</v>
      </c>
      <c r="X68" s="2">
        <v>7.9784630445423401</v>
      </c>
      <c r="Y68" s="2">
        <v>150</v>
      </c>
      <c r="Z68" s="2">
        <v>8.0042689434365002</v>
      </c>
      <c r="AA68" s="2">
        <v>119</v>
      </c>
      <c r="AB68" s="2">
        <v>6.8469505178365937</v>
      </c>
      <c r="AC68" s="2">
        <v>100</v>
      </c>
      <c r="AD68" s="2">
        <v>6.064281382656155</v>
      </c>
      <c r="AE68" s="2">
        <v>104</v>
      </c>
      <c r="AF68" s="2">
        <v>6.7053513862024499</v>
      </c>
      <c r="AG68" s="2">
        <v>83</v>
      </c>
      <c r="AH68" s="2">
        <v>5.6616643929058661</v>
      </c>
      <c r="AI68" s="2">
        <v>80</v>
      </c>
      <c r="AJ68" s="2">
        <v>5.7224606580829755</v>
      </c>
      <c r="AK68" s="2">
        <v>67</v>
      </c>
      <c r="AL68" s="2">
        <v>5.0262565641410353</v>
      </c>
      <c r="AM68" s="2">
        <v>59</v>
      </c>
      <c r="AN68" s="2">
        <v>4.6129788897576232</v>
      </c>
      <c r="AO68" s="2">
        <v>51</v>
      </c>
      <c r="AP68" s="2">
        <v>4.1162227602905572</v>
      </c>
      <c r="AQ68" s="2">
        <v>48</v>
      </c>
      <c r="AR68" s="2">
        <v>3.9834024896265561</v>
      </c>
      <c r="AS68" s="2">
        <v>37</v>
      </c>
      <c r="AT68" s="2">
        <v>3.1569965870307168</v>
      </c>
      <c r="AU68" s="2">
        <v>51</v>
      </c>
      <c r="AV68" s="2">
        <v>4.4776119402985071</v>
      </c>
      <c r="AW68" s="2">
        <v>43</v>
      </c>
      <c r="AX68" s="2">
        <v>3.9305301645338209</v>
      </c>
      <c r="AY68" s="2">
        <v>35</v>
      </c>
      <c r="AZ68" s="2">
        <v>3.3081285444234405</v>
      </c>
      <c r="BA68" s="2">
        <v>31</v>
      </c>
      <c r="BB68" s="2">
        <v>2.9951690821256038</v>
      </c>
      <c r="BC68" s="2">
        <v>33</v>
      </c>
      <c r="BD68" s="2">
        <v>3.2416502946954813</v>
      </c>
      <c r="BE68" s="2">
        <v>36</v>
      </c>
      <c r="BF68" s="2">
        <v>3.6</v>
      </c>
    </row>
    <row r="69" spans="1:58" x14ac:dyDescent="0.25">
      <c r="A69" s="15"/>
      <c r="B69" s="59" t="s">
        <v>50</v>
      </c>
      <c r="C69" s="2">
        <v>1719</v>
      </c>
      <c r="D69" s="2">
        <v>41.065456282847585</v>
      </c>
      <c r="E69" s="2">
        <v>1908</v>
      </c>
      <c r="F69" s="2">
        <v>51.125401929260448</v>
      </c>
      <c r="G69" s="2">
        <v>1690</v>
      </c>
      <c r="H69" s="2">
        <v>54.621848739495796</v>
      </c>
      <c r="I69" s="2">
        <v>1532</v>
      </c>
      <c r="J69" s="2">
        <v>53.697861899754642</v>
      </c>
      <c r="K69" s="2">
        <v>1491</v>
      </c>
      <c r="L69" s="2">
        <v>53.904555314533617</v>
      </c>
      <c r="M69" s="2">
        <v>1427</v>
      </c>
      <c r="N69" s="2">
        <v>52.676264304171283</v>
      </c>
      <c r="O69" s="2">
        <v>1297</v>
      </c>
      <c r="P69" s="2">
        <v>50.232378001549179</v>
      </c>
      <c r="Q69" s="2">
        <v>1172</v>
      </c>
      <c r="R69" s="2">
        <v>47.411003236245953</v>
      </c>
      <c r="S69" s="2">
        <v>1129</v>
      </c>
      <c r="T69" s="2">
        <v>47.758037225042301</v>
      </c>
      <c r="U69" s="2">
        <v>982</v>
      </c>
      <c r="V69" s="2">
        <v>44.860666971219736</v>
      </c>
      <c r="W69" s="2">
        <v>879</v>
      </c>
      <c r="X69" s="2">
        <v>43.024963289280471</v>
      </c>
      <c r="Y69" s="2">
        <v>745</v>
      </c>
      <c r="Z69" s="2">
        <v>39.754535752401281</v>
      </c>
      <c r="AA69" s="2">
        <v>659</v>
      </c>
      <c r="AB69" s="2">
        <v>37.917146144994248</v>
      </c>
      <c r="AC69" s="2">
        <v>613</v>
      </c>
      <c r="AD69" s="2">
        <v>37.174044875682235</v>
      </c>
      <c r="AE69" s="2">
        <v>526</v>
      </c>
      <c r="AF69" s="2">
        <v>33.913604126370082</v>
      </c>
      <c r="AG69" s="2">
        <v>454</v>
      </c>
      <c r="AH69" s="2">
        <v>30.968622100954981</v>
      </c>
      <c r="AI69" s="2">
        <v>426</v>
      </c>
      <c r="AJ69" s="2">
        <v>30.472103004291846</v>
      </c>
      <c r="AK69" s="2">
        <v>377</v>
      </c>
      <c r="AL69" s="2">
        <v>28.282070517629407</v>
      </c>
      <c r="AM69" s="2">
        <v>334</v>
      </c>
      <c r="AN69" s="2">
        <v>26.114151681000781</v>
      </c>
      <c r="AO69" s="2">
        <v>352</v>
      </c>
      <c r="AP69" s="2">
        <v>28.410008071025022</v>
      </c>
      <c r="AQ69" s="2">
        <v>306</v>
      </c>
      <c r="AR69" s="2">
        <v>25.394190871369293</v>
      </c>
      <c r="AS69" s="2">
        <v>298</v>
      </c>
      <c r="AT69" s="2">
        <v>25.426621160409557</v>
      </c>
      <c r="AU69" s="2">
        <v>278</v>
      </c>
      <c r="AV69" s="2">
        <v>24.407374890254609</v>
      </c>
      <c r="AW69" s="2">
        <v>224</v>
      </c>
      <c r="AX69" s="2">
        <v>20.475319926873858</v>
      </c>
      <c r="AY69" s="2">
        <v>210</v>
      </c>
      <c r="AZ69" s="2">
        <v>19.848771266540641</v>
      </c>
      <c r="BA69" s="2">
        <v>193</v>
      </c>
      <c r="BB69" s="2">
        <v>18.647342995169083</v>
      </c>
      <c r="BC69" s="2">
        <v>204</v>
      </c>
      <c r="BD69" s="2">
        <v>20.039292730844792</v>
      </c>
      <c r="BE69" s="2">
        <v>159</v>
      </c>
      <c r="BF69" s="2">
        <v>15.9</v>
      </c>
    </row>
    <row r="70" spans="1:58" x14ac:dyDescent="0.25">
      <c r="A70" s="15"/>
      <c r="B70" s="59" t="s">
        <v>51</v>
      </c>
      <c r="C70" s="2">
        <v>1178</v>
      </c>
      <c r="D70" s="2">
        <v>28.14142379359771</v>
      </c>
      <c r="E70" s="2">
        <v>941</v>
      </c>
      <c r="F70" s="2">
        <v>25.214362272240088</v>
      </c>
      <c r="G70" s="2">
        <v>891</v>
      </c>
      <c r="H70" s="2">
        <v>28.797672915319971</v>
      </c>
      <c r="I70" s="2">
        <v>886</v>
      </c>
      <c r="J70" s="2">
        <v>31.055029793200141</v>
      </c>
      <c r="K70" s="2">
        <v>886</v>
      </c>
      <c r="L70" s="2">
        <v>32.031814895155456</v>
      </c>
      <c r="M70" s="2">
        <v>871</v>
      </c>
      <c r="N70" s="2">
        <v>32.152085640457734</v>
      </c>
      <c r="O70" s="2">
        <v>925</v>
      </c>
      <c r="P70" s="2">
        <v>35.824941905499614</v>
      </c>
      <c r="Q70" s="2">
        <v>932</v>
      </c>
      <c r="R70" s="2">
        <v>37.702265372168284</v>
      </c>
      <c r="S70" s="2">
        <v>887</v>
      </c>
      <c r="T70" s="2">
        <v>37.521150592216586</v>
      </c>
      <c r="U70" s="2">
        <v>859</v>
      </c>
      <c r="V70" s="2">
        <v>39.241662859753312</v>
      </c>
      <c r="W70" s="2">
        <v>840</v>
      </c>
      <c r="X70" s="2">
        <v>41.116005873715125</v>
      </c>
      <c r="Y70" s="2">
        <v>784</v>
      </c>
      <c r="Z70" s="2">
        <v>41.835645677694771</v>
      </c>
      <c r="AA70" s="2">
        <v>749</v>
      </c>
      <c r="AB70" s="2">
        <v>43.095512082853858</v>
      </c>
      <c r="AC70" s="2">
        <v>691</v>
      </c>
      <c r="AD70" s="2">
        <v>41.904184354154033</v>
      </c>
      <c r="AE70" s="2">
        <v>669</v>
      </c>
      <c r="AF70" s="2">
        <v>43.133462282398455</v>
      </c>
      <c r="AG70" s="2">
        <v>623</v>
      </c>
      <c r="AH70" s="2">
        <v>42.496589358799454</v>
      </c>
      <c r="AI70" s="2">
        <v>590</v>
      </c>
      <c r="AJ70" s="2">
        <v>42.203147353361949</v>
      </c>
      <c r="AK70" s="2">
        <v>592</v>
      </c>
      <c r="AL70" s="2">
        <v>44.411102775693927</v>
      </c>
      <c r="AM70" s="2">
        <v>568</v>
      </c>
      <c r="AN70" s="2">
        <v>44.409695074276776</v>
      </c>
      <c r="AO70" s="2">
        <v>500</v>
      </c>
      <c r="AP70" s="2">
        <v>40.355125100887811</v>
      </c>
      <c r="AQ70" s="2">
        <v>501</v>
      </c>
      <c r="AR70" s="2">
        <v>41.57676348547718</v>
      </c>
      <c r="AS70" s="2">
        <v>473</v>
      </c>
      <c r="AT70" s="2">
        <v>40.358361774744026</v>
      </c>
      <c r="AU70" s="2">
        <v>466</v>
      </c>
      <c r="AV70" s="2">
        <v>40.913081650570675</v>
      </c>
      <c r="AW70" s="2">
        <v>441</v>
      </c>
      <c r="AX70" s="2">
        <v>40.310786106032907</v>
      </c>
      <c r="AY70" s="2">
        <v>405</v>
      </c>
      <c r="AZ70" s="2">
        <v>38.279773156899807</v>
      </c>
      <c r="BA70" s="2">
        <v>419</v>
      </c>
      <c r="BB70" s="2">
        <v>40.483091787439612</v>
      </c>
      <c r="BC70" s="2">
        <v>388</v>
      </c>
      <c r="BD70" s="2">
        <v>38.113948919449903</v>
      </c>
      <c r="BE70" s="2">
        <v>374</v>
      </c>
      <c r="BF70" s="2">
        <v>37.4</v>
      </c>
    </row>
    <row r="71" spans="1:58" x14ac:dyDescent="0.25">
      <c r="A71" s="15"/>
      <c r="B71" s="59" t="s">
        <v>52</v>
      </c>
      <c r="C71" s="2">
        <v>87</v>
      </c>
      <c r="D71" s="2">
        <v>2.0783564261825132</v>
      </c>
      <c r="E71" s="2">
        <v>49</v>
      </c>
      <c r="F71" s="2">
        <v>1.3129689174705252</v>
      </c>
      <c r="G71" s="2">
        <v>38</v>
      </c>
      <c r="H71" s="2">
        <v>1.2281835811247577</v>
      </c>
      <c r="I71" s="2">
        <v>45</v>
      </c>
      <c r="J71" s="2">
        <v>1.5772870662460567</v>
      </c>
      <c r="K71" s="2">
        <v>43</v>
      </c>
      <c r="L71" s="2">
        <v>1.5545914678235719</v>
      </c>
      <c r="M71" s="2">
        <v>57</v>
      </c>
      <c r="N71" s="2">
        <v>2.1040974529346621</v>
      </c>
      <c r="O71" s="2">
        <v>74</v>
      </c>
      <c r="P71" s="2">
        <v>2.8659953524399691</v>
      </c>
      <c r="Q71" s="2">
        <v>88</v>
      </c>
      <c r="R71" s="2">
        <v>3.5598705501618122</v>
      </c>
      <c r="S71" s="2">
        <v>96</v>
      </c>
      <c r="T71" s="2">
        <v>4.0609137055837561</v>
      </c>
      <c r="U71" s="2">
        <v>121</v>
      </c>
      <c r="V71" s="2">
        <v>5.5276381909547743</v>
      </c>
      <c r="W71" s="2">
        <v>139</v>
      </c>
      <c r="X71" s="2">
        <v>6.8037200195790506</v>
      </c>
      <c r="Y71" s="2">
        <v>161</v>
      </c>
      <c r="Z71" s="2">
        <v>8.5912486659551757</v>
      </c>
      <c r="AA71" s="2">
        <v>177</v>
      </c>
      <c r="AB71" s="2">
        <v>10.184119677790564</v>
      </c>
      <c r="AC71" s="2">
        <v>200</v>
      </c>
      <c r="AD71" s="2">
        <v>12.12856276531231</v>
      </c>
      <c r="AE71" s="2">
        <v>207</v>
      </c>
      <c r="AF71" s="2">
        <v>13.346228239845262</v>
      </c>
      <c r="AG71" s="2">
        <v>254</v>
      </c>
      <c r="AH71" s="2">
        <v>17.32605729877217</v>
      </c>
      <c r="AI71" s="2">
        <v>252</v>
      </c>
      <c r="AJ71" s="2">
        <v>18.025751072961373</v>
      </c>
      <c r="AK71" s="2">
        <v>243</v>
      </c>
      <c r="AL71" s="2">
        <v>18.229557389347338</v>
      </c>
      <c r="AM71" s="2">
        <v>256</v>
      </c>
      <c r="AN71" s="2">
        <v>20.015637216575449</v>
      </c>
      <c r="AO71" s="2">
        <v>269</v>
      </c>
      <c r="AP71" s="2">
        <v>21.711057304277642</v>
      </c>
      <c r="AQ71" s="2">
        <v>286</v>
      </c>
      <c r="AR71" s="2">
        <v>23.734439834024897</v>
      </c>
      <c r="AS71" s="2">
        <v>296</v>
      </c>
      <c r="AT71" s="2">
        <v>25.255972696245735</v>
      </c>
      <c r="AU71" s="2">
        <v>284</v>
      </c>
      <c r="AV71" s="2">
        <v>24.934152765583846</v>
      </c>
      <c r="AW71" s="2">
        <v>311</v>
      </c>
      <c r="AX71" s="2">
        <v>28.427787934186473</v>
      </c>
      <c r="AY71" s="2">
        <v>337</v>
      </c>
      <c r="AZ71" s="2">
        <v>31.852551984877127</v>
      </c>
      <c r="BA71" s="2">
        <v>318</v>
      </c>
      <c r="BB71" s="2">
        <v>30.724637681159422</v>
      </c>
      <c r="BC71" s="2">
        <v>315</v>
      </c>
      <c r="BD71" s="2">
        <v>30.943025540275048</v>
      </c>
      <c r="BE71" s="2">
        <v>342</v>
      </c>
      <c r="BF71" s="2">
        <v>34.200000000000003</v>
      </c>
    </row>
    <row r="72" spans="1:58" x14ac:dyDescent="0.25">
      <c r="A72" s="15"/>
      <c r="B72" s="59" t="s">
        <v>53</v>
      </c>
      <c r="C72" s="2">
        <v>6</v>
      </c>
      <c r="D72" s="2">
        <v>0.1433349259436216</v>
      </c>
      <c r="E72" s="2">
        <v>4</v>
      </c>
      <c r="F72" s="2">
        <v>0.10718113612004287</v>
      </c>
      <c r="G72" s="2">
        <v>3</v>
      </c>
      <c r="H72" s="2">
        <v>9.6961861667744023E-2</v>
      </c>
      <c r="I72" s="2">
        <v>4</v>
      </c>
      <c r="J72" s="2">
        <v>0.14020329477742727</v>
      </c>
      <c r="K72" s="2">
        <v>8</v>
      </c>
      <c r="L72" s="2">
        <v>0.28922631959508316</v>
      </c>
      <c r="M72" s="2">
        <v>9</v>
      </c>
      <c r="N72" s="2">
        <v>0.33222591362126247</v>
      </c>
      <c r="O72" s="2">
        <v>10</v>
      </c>
      <c r="P72" s="2">
        <v>0.38729666924864448</v>
      </c>
      <c r="Q72" s="2">
        <v>14</v>
      </c>
      <c r="R72" s="2">
        <v>0.56634304207119746</v>
      </c>
      <c r="S72" s="2">
        <v>14</v>
      </c>
      <c r="T72" s="2">
        <v>0.59221658206429784</v>
      </c>
      <c r="U72" s="2">
        <v>16</v>
      </c>
      <c r="V72" s="2">
        <v>0.73092736409319325</v>
      </c>
      <c r="W72" s="2">
        <v>22</v>
      </c>
      <c r="X72" s="2">
        <v>1.0768477728830153</v>
      </c>
      <c r="Y72" s="2">
        <v>34</v>
      </c>
      <c r="Z72" s="2">
        <v>1.8143009605122733</v>
      </c>
      <c r="AA72" s="2">
        <v>34</v>
      </c>
      <c r="AB72" s="2">
        <v>1.9562715765247412</v>
      </c>
      <c r="AC72" s="2">
        <v>45</v>
      </c>
      <c r="AD72" s="2">
        <v>2.7289266221952699</v>
      </c>
      <c r="AE72" s="2">
        <v>45</v>
      </c>
      <c r="AF72" s="2">
        <v>2.9013539651837523</v>
      </c>
      <c r="AG72" s="2">
        <v>52</v>
      </c>
      <c r="AH72" s="2">
        <v>3.5470668485675305</v>
      </c>
      <c r="AI72" s="2">
        <v>50</v>
      </c>
      <c r="AJ72" s="2">
        <v>3.5765379113018598</v>
      </c>
      <c r="AK72" s="2">
        <v>54</v>
      </c>
      <c r="AL72" s="2">
        <v>4.0510127531882967</v>
      </c>
      <c r="AM72" s="2">
        <v>62</v>
      </c>
      <c r="AN72" s="2">
        <v>4.8475371383893666</v>
      </c>
      <c r="AO72" s="2">
        <v>67</v>
      </c>
      <c r="AP72" s="2">
        <v>5.4075867635189665</v>
      </c>
      <c r="AQ72" s="2">
        <v>64</v>
      </c>
      <c r="AR72" s="2">
        <v>5.3112033195020745</v>
      </c>
      <c r="AS72" s="2">
        <v>68</v>
      </c>
      <c r="AT72" s="2">
        <v>5.802047781569966</v>
      </c>
      <c r="AU72" s="2">
        <v>60</v>
      </c>
      <c r="AV72" s="2">
        <v>5.2677787532923617</v>
      </c>
      <c r="AW72" s="2">
        <v>75</v>
      </c>
      <c r="AX72" s="2">
        <v>6.8555758683729433</v>
      </c>
      <c r="AY72" s="2">
        <v>71</v>
      </c>
      <c r="AZ72" s="2">
        <v>6.7107750472589789</v>
      </c>
      <c r="BA72" s="2">
        <v>74</v>
      </c>
      <c r="BB72" s="2">
        <v>7.14975845410628</v>
      </c>
      <c r="BC72" s="2">
        <v>78</v>
      </c>
      <c r="BD72" s="2">
        <v>7.6620825147347738</v>
      </c>
      <c r="BE72" s="2">
        <v>89</v>
      </c>
      <c r="BF72" s="2">
        <v>8.9</v>
      </c>
    </row>
    <row r="73" spans="1:58" x14ac:dyDescent="0.25">
      <c r="A73" s="15"/>
      <c r="B73" s="70" t="s">
        <v>40</v>
      </c>
      <c r="C73" s="51">
        <v>4186</v>
      </c>
      <c r="D73" s="51"/>
      <c r="E73" s="51">
        <v>3732</v>
      </c>
      <c r="F73" s="51"/>
      <c r="G73" s="51">
        <v>3094</v>
      </c>
      <c r="H73" s="51"/>
      <c r="I73" s="51">
        <v>2853</v>
      </c>
      <c r="J73" s="51"/>
      <c r="K73" s="51">
        <v>2766</v>
      </c>
      <c r="L73" s="51"/>
      <c r="M73" s="51">
        <v>2709</v>
      </c>
      <c r="N73" s="51"/>
      <c r="O73" s="51">
        <v>2582</v>
      </c>
      <c r="P73" s="51"/>
      <c r="Q73" s="51">
        <v>2472</v>
      </c>
      <c r="R73" s="51"/>
      <c r="S73" s="51">
        <v>2364</v>
      </c>
      <c r="T73" s="51"/>
      <c r="U73" s="51">
        <v>2189</v>
      </c>
      <c r="V73" s="51"/>
      <c r="W73" s="51">
        <v>2043</v>
      </c>
      <c r="X73" s="51"/>
      <c r="Y73" s="51">
        <v>1874</v>
      </c>
      <c r="Z73" s="51"/>
      <c r="AA73" s="51">
        <v>1738</v>
      </c>
      <c r="AB73" s="51"/>
      <c r="AC73" s="51">
        <v>1649</v>
      </c>
      <c r="AD73" s="51"/>
      <c r="AE73" s="51">
        <v>1551</v>
      </c>
      <c r="AF73" s="51"/>
      <c r="AG73" s="51">
        <v>1466</v>
      </c>
      <c r="AH73" s="51"/>
      <c r="AI73" s="51">
        <v>1398</v>
      </c>
      <c r="AJ73" s="51"/>
      <c r="AK73" s="51">
        <v>1333</v>
      </c>
      <c r="AL73" s="51"/>
      <c r="AM73" s="51">
        <v>1279</v>
      </c>
      <c r="AN73" s="51"/>
      <c r="AO73" s="51">
        <v>1239</v>
      </c>
      <c r="AP73" s="51"/>
      <c r="AQ73" s="51">
        <v>1205</v>
      </c>
      <c r="AR73" s="51"/>
      <c r="AS73" s="51">
        <v>1172</v>
      </c>
      <c r="AT73" s="51"/>
      <c r="AU73" s="51">
        <v>1139</v>
      </c>
      <c r="AV73" s="51"/>
      <c r="AW73" s="51">
        <v>1094</v>
      </c>
      <c r="AX73" s="51"/>
      <c r="AY73" s="51">
        <v>1058</v>
      </c>
      <c r="AZ73" s="51"/>
      <c r="BA73" s="51">
        <v>1035</v>
      </c>
      <c r="BB73" s="51"/>
      <c r="BC73" s="51">
        <v>1018</v>
      </c>
      <c r="BD73" s="51"/>
      <c r="BE73" s="51">
        <v>1000</v>
      </c>
      <c r="BF73" s="51"/>
    </row>
    <row r="74" spans="1:58" x14ac:dyDescent="0.25">
      <c r="A74" s="41"/>
      <c r="B74" s="70" t="s">
        <v>54</v>
      </c>
      <c r="C74" s="51">
        <v>66242</v>
      </c>
      <c r="D74" s="51"/>
      <c r="E74" s="51">
        <v>58336</v>
      </c>
      <c r="F74" s="51"/>
      <c r="G74" s="51">
        <v>52221</v>
      </c>
      <c r="H74" s="51"/>
      <c r="I74" s="51">
        <v>49938</v>
      </c>
      <c r="J74" s="51"/>
      <c r="K74" s="51">
        <v>49218</v>
      </c>
      <c r="L74" s="51"/>
      <c r="M74" s="51">
        <v>49114</v>
      </c>
      <c r="N74" s="51"/>
      <c r="O74" s="51">
        <v>49397</v>
      </c>
      <c r="P74" s="51"/>
      <c r="Q74" s="51">
        <v>48897</v>
      </c>
      <c r="R74" s="51"/>
      <c r="S74" s="51">
        <v>47629</v>
      </c>
      <c r="T74" s="51"/>
      <c r="U74" s="51">
        <v>46378</v>
      </c>
      <c r="V74" s="51"/>
      <c r="W74" s="51">
        <v>45081</v>
      </c>
      <c r="X74" s="51"/>
      <c r="Y74" s="51">
        <v>44614</v>
      </c>
      <c r="Z74" s="51"/>
      <c r="AA74" s="51">
        <v>42700</v>
      </c>
      <c r="AB74" s="51"/>
      <c r="AC74" s="51">
        <v>42573</v>
      </c>
      <c r="AD74" s="51"/>
      <c r="AE74" s="51">
        <v>41507</v>
      </c>
      <c r="AF74" s="51"/>
      <c r="AG74" s="51">
        <v>42045</v>
      </c>
      <c r="AH74" s="51"/>
      <c r="AI74" s="51">
        <v>40717</v>
      </c>
      <c r="AJ74" s="51"/>
      <c r="AK74" s="51">
        <v>40107</v>
      </c>
      <c r="AL74" s="51"/>
      <c r="AM74" s="51">
        <v>40142</v>
      </c>
      <c r="AN74" s="51"/>
      <c r="AO74" s="51">
        <v>39312</v>
      </c>
      <c r="AP74" s="51"/>
      <c r="AQ74" s="51">
        <v>39437</v>
      </c>
      <c r="AR74" s="51"/>
      <c r="AS74" s="51">
        <v>39610</v>
      </c>
      <c r="AT74" s="51"/>
      <c r="AU74" s="51">
        <v>37476</v>
      </c>
      <c r="AV74" s="51"/>
      <c r="AW74" s="51">
        <v>38810</v>
      </c>
      <c r="AX74" s="51"/>
      <c r="AY74" s="51">
        <v>38939</v>
      </c>
      <c r="AZ74" s="51"/>
      <c r="BA74" s="51">
        <v>37709</v>
      </c>
      <c r="BB74" s="51"/>
      <c r="BC74" s="51">
        <v>37525</v>
      </c>
      <c r="BD74" s="51"/>
      <c r="BE74" s="51">
        <v>39452</v>
      </c>
      <c r="BF74" s="51"/>
    </row>
    <row r="75" spans="1:58" x14ac:dyDescent="0.25">
      <c r="A75" s="48" t="s">
        <v>552</v>
      </c>
      <c r="B75" s="59" t="s">
        <v>49</v>
      </c>
      <c r="C75" s="2">
        <v>5368</v>
      </c>
      <c r="D75" s="2">
        <v>77.977919814061593</v>
      </c>
      <c r="E75" s="2">
        <v>3013</v>
      </c>
      <c r="F75" s="2">
        <v>59.136408243375861</v>
      </c>
      <c r="G75" s="2">
        <v>1839</v>
      </c>
      <c r="H75" s="2">
        <v>48.766905330151154</v>
      </c>
      <c r="I75" s="2">
        <v>1532</v>
      </c>
      <c r="J75" s="2">
        <v>44.149855907780974</v>
      </c>
      <c r="K75" s="2">
        <v>1417</v>
      </c>
      <c r="L75" s="2">
        <v>43.030671120558765</v>
      </c>
      <c r="M75" s="2">
        <v>1238</v>
      </c>
      <c r="N75" s="2">
        <v>41.047745358090189</v>
      </c>
      <c r="O75" s="2">
        <v>1063</v>
      </c>
      <c r="P75" s="2">
        <v>37.548569410102438</v>
      </c>
      <c r="Q75" s="2">
        <v>968</v>
      </c>
      <c r="R75" s="2">
        <v>35.627530364372468</v>
      </c>
      <c r="S75" s="2">
        <v>928</v>
      </c>
      <c r="T75" s="2">
        <v>35.982939123691352</v>
      </c>
      <c r="U75" s="2">
        <v>800</v>
      </c>
      <c r="V75" s="2">
        <v>33.613445378151262</v>
      </c>
      <c r="W75" s="2">
        <v>669</v>
      </c>
      <c r="X75" s="2">
        <v>30.478359908883828</v>
      </c>
      <c r="Y75" s="2">
        <v>564</v>
      </c>
      <c r="Z75" s="2">
        <v>28.171828171828174</v>
      </c>
      <c r="AA75" s="2">
        <v>522</v>
      </c>
      <c r="AB75" s="2">
        <v>27.751196172248804</v>
      </c>
      <c r="AC75" s="2">
        <v>461</v>
      </c>
      <c r="AD75" s="2">
        <v>25.957207207207205</v>
      </c>
      <c r="AE75" s="2">
        <v>416</v>
      </c>
      <c r="AF75" s="2">
        <v>24.806201550387598</v>
      </c>
      <c r="AG75" s="2">
        <v>395</v>
      </c>
      <c r="AH75" s="2">
        <v>24.874055415617129</v>
      </c>
      <c r="AI75" s="2">
        <v>368</v>
      </c>
      <c r="AJ75" s="2">
        <v>24.226464779460173</v>
      </c>
      <c r="AK75" s="2">
        <v>366</v>
      </c>
      <c r="AL75" s="2">
        <v>25.25879917184265</v>
      </c>
      <c r="AM75" s="2">
        <v>320</v>
      </c>
      <c r="AN75" s="2">
        <v>22.972002871500358</v>
      </c>
      <c r="AO75" s="2">
        <v>283</v>
      </c>
      <c r="AP75" s="2">
        <v>20.978502594514456</v>
      </c>
      <c r="AQ75" s="2">
        <v>227</v>
      </c>
      <c r="AR75" s="2">
        <v>17.354740061162079</v>
      </c>
      <c r="AS75" s="2">
        <v>215</v>
      </c>
      <c r="AT75" s="2">
        <v>17.104216388225936</v>
      </c>
      <c r="AU75" s="2">
        <v>207</v>
      </c>
      <c r="AV75" s="2">
        <v>17.40958788898234</v>
      </c>
      <c r="AW75" s="2">
        <v>164</v>
      </c>
      <c r="AX75" s="2">
        <v>14.990859232175502</v>
      </c>
      <c r="AY75" s="2">
        <v>158</v>
      </c>
      <c r="AZ75" s="2">
        <v>14.990512333965844</v>
      </c>
      <c r="BA75" s="2">
        <v>150</v>
      </c>
      <c r="BB75" s="2">
        <v>14.763779527559054</v>
      </c>
      <c r="BC75" s="2">
        <v>150</v>
      </c>
      <c r="BD75" s="2">
        <v>15.495867768595042</v>
      </c>
      <c r="BE75" s="2">
        <v>132</v>
      </c>
      <c r="BF75" s="2">
        <v>14.254859611231103</v>
      </c>
    </row>
    <row r="76" spans="1:58" x14ac:dyDescent="0.25">
      <c r="A76" s="48"/>
      <c r="B76" s="59" t="s">
        <v>50</v>
      </c>
      <c r="C76" s="2">
        <v>1366</v>
      </c>
      <c r="D76" s="2">
        <v>19.843114468332367</v>
      </c>
      <c r="E76" s="2">
        <v>1952</v>
      </c>
      <c r="F76" s="2">
        <v>38.312070657507356</v>
      </c>
      <c r="G76" s="2">
        <v>1765</v>
      </c>
      <c r="H76" s="2">
        <v>46.804561124370196</v>
      </c>
      <c r="I76" s="2">
        <v>1765</v>
      </c>
      <c r="J76" s="2">
        <v>50.864553314121039</v>
      </c>
      <c r="K76" s="2">
        <v>1676</v>
      </c>
      <c r="L76" s="2">
        <v>50.895839659884601</v>
      </c>
      <c r="M76" s="2">
        <v>1576</v>
      </c>
      <c r="N76" s="2">
        <v>52.254641909814325</v>
      </c>
      <c r="O76" s="2">
        <v>1506</v>
      </c>
      <c r="P76" s="2">
        <v>53.196750264924056</v>
      </c>
      <c r="Q76" s="2">
        <v>1472</v>
      </c>
      <c r="R76" s="2">
        <v>54.177401545822605</v>
      </c>
      <c r="S76" s="2">
        <v>1348</v>
      </c>
      <c r="T76" s="2">
        <v>52.268321054672349</v>
      </c>
      <c r="U76" s="2">
        <v>1265</v>
      </c>
      <c r="V76" s="2">
        <v>53.15126050420168</v>
      </c>
      <c r="W76" s="2">
        <v>1190</v>
      </c>
      <c r="X76" s="2">
        <v>54.214123006833717</v>
      </c>
      <c r="Y76" s="2">
        <v>1073</v>
      </c>
      <c r="Z76" s="2">
        <v>53.596403596403597</v>
      </c>
      <c r="AA76" s="2">
        <v>991</v>
      </c>
      <c r="AB76" s="2">
        <v>52.684742158426367</v>
      </c>
      <c r="AC76" s="2">
        <v>943</v>
      </c>
      <c r="AD76" s="2">
        <v>53.096846846846844</v>
      </c>
      <c r="AE76" s="2">
        <v>898</v>
      </c>
      <c r="AF76" s="2">
        <v>53.548002385211689</v>
      </c>
      <c r="AG76" s="2">
        <v>810</v>
      </c>
      <c r="AH76" s="2">
        <v>51.007556675062972</v>
      </c>
      <c r="AI76" s="2">
        <v>753</v>
      </c>
      <c r="AJ76" s="2">
        <v>49.572086899275838</v>
      </c>
      <c r="AK76" s="2">
        <v>691</v>
      </c>
      <c r="AL76" s="2">
        <v>47.688060731538997</v>
      </c>
      <c r="AM76" s="2">
        <v>654</v>
      </c>
      <c r="AN76" s="2">
        <v>46.94903086862886</v>
      </c>
      <c r="AO76" s="2">
        <v>646</v>
      </c>
      <c r="AP76" s="2">
        <v>47.887323943661968</v>
      </c>
      <c r="AQ76" s="2">
        <v>606</v>
      </c>
      <c r="AR76" s="2">
        <v>46.330275229357795</v>
      </c>
      <c r="AS76" s="2">
        <v>557</v>
      </c>
      <c r="AT76" s="2">
        <v>44.311853619729511</v>
      </c>
      <c r="AU76" s="2">
        <v>508</v>
      </c>
      <c r="AV76" s="2">
        <v>42.724978973927669</v>
      </c>
      <c r="AW76" s="2">
        <v>467</v>
      </c>
      <c r="AX76" s="2">
        <v>42.687385740402192</v>
      </c>
      <c r="AY76" s="2">
        <v>409</v>
      </c>
      <c r="AZ76" s="2">
        <v>38.804554079696395</v>
      </c>
      <c r="BA76" s="2">
        <v>390</v>
      </c>
      <c r="BB76" s="2">
        <v>38.385826771653541</v>
      </c>
      <c r="BC76" s="2">
        <v>350</v>
      </c>
      <c r="BD76" s="2">
        <v>36.15702479338843</v>
      </c>
      <c r="BE76" s="2">
        <v>312</v>
      </c>
      <c r="BF76" s="2">
        <v>33.693304535637147</v>
      </c>
    </row>
    <row r="77" spans="1:58" x14ac:dyDescent="0.25">
      <c r="A77" s="48"/>
      <c r="B77" s="59" t="s">
        <v>51</v>
      </c>
      <c r="C77" s="2">
        <v>143</v>
      </c>
      <c r="D77" s="2">
        <v>2.0772806507844277</v>
      </c>
      <c r="E77" s="2">
        <v>124</v>
      </c>
      <c r="F77" s="2">
        <v>2.4337585868498528</v>
      </c>
      <c r="G77" s="2">
        <v>159</v>
      </c>
      <c r="H77" s="2">
        <v>4.2163882259347654</v>
      </c>
      <c r="I77" s="2">
        <v>166</v>
      </c>
      <c r="J77" s="2">
        <v>4.7838616714697402</v>
      </c>
      <c r="K77" s="2">
        <v>191</v>
      </c>
      <c r="L77" s="2">
        <v>5.8001822046765872</v>
      </c>
      <c r="M77" s="2">
        <v>191</v>
      </c>
      <c r="N77" s="2">
        <v>6.3328912466843494</v>
      </c>
      <c r="O77" s="2">
        <v>250</v>
      </c>
      <c r="P77" s="2">
        <v>8.8308018368067813</v>
      </c>
      <c r="Q77" s="2">
        <v>266</v>
      </c>
      <c r="R77" s="2">
        <v>9.79020979020979</v>
      </c>
      <c r="S77" s="2">
        <v>289</v>
      </c>
      <c r="T77" s="2">
        <v>11.205893757270259</v>
      </c>
      <c r="U77" s="2">
        <v>298</v>
      </c>
      <c r="V77" s="2">
        <v>12.521008403361344</v>
      </c>
      <c r="W77" s="2">
        <v>305</v>
      </c>
      <c r="X77" s="2">
        <v>13.895216400911162</v>
      </c>
      <c r="Y77" s="2">
        <v>312</v>
      </c>
      <c r="Z77" s="2">
        <v>15.584415584415584</v>
      </c>
      <c r="AA77" s="2">
        <v>313</v>
      </c>
      <c r="AB77" s="2">
        <v>16.640085061137693</v>
      </c>
      <c r="AC77" s="2">
        <v>305</v>
      </c>
      <c r="AD77" s="2">
        <v>17.173423423423422</v>
      </c>
      <c r="AE77" s="2">
        <v>286</v>
      </c>
      <c r="AF77" s="2">
        <v>17.054263565891471</v>
      </c>
      <c r="AG77" s="2">
        <v>291</v>
      </c>
      <c r="AH77" s="2">
        <v>18.324937027707808</v>
      </c>
      <c r="AI77" s="2">
        <v>302</v>
      </c>
      <c r="AJ77" s="2">
        <v>19.881500987491769</v>
      </c>
      <c r="AK77" s="2">
        <v>299</v>
      </c>
      <c r="AL77" s="2">
        <v>20.634920634920633</v>
      </c>
      <c r="AM77" s="2">
        <v>307</v>
      </c>
      <c r="AN77" s="2">
        <v>22.038765254845657</v>
      </c>
      <c r="AO77" s="2">
        <v>300</v>
      </c>
      <c r="AP77" s="2">
        <v>22.23869532987398</v>
      </c>
      <c r="AQ77" s="2">
        <v>343</v>
      </c>
      <c r="AR77" s="2">
        <v>26.223241590214069</v>
      </c>
      <c r="AS77" s="2">
        <v>343</v>
      </c>
      <c r="AT77" s="2">
        <v>27.287191726332537</v>
      </c>
      <c r="AU77" s="2">
        <v>340</v>
      </c>
      <c r="AV77" s="2">
        <v>28.595458368376786</v>
      </c>
      <c r="AW77" s="2">
        <v>315</v>
      </c>
      <c r="AX77" s="2">
        <v>28.793418647166362</v>
      </c>
      <c r="AY77" s="2">
        <v>331</v>
      </c>
      <c r="AZ77" s="2">
        <v>31.404174573055027</v>
      </c>
      <c r="BA77" s="2">
        <v>333</v>
      </c>
      <c r="BB77" s="2">
        <v>32.775590551181097</v>
      </c>
      <c r="BC77" s="2">
        <v>317</v>
      </c>
      <c r="BD77" s="2">
        <v>32.747933884297517</v>
      </c>
      <c r="BE77" s="2">
        <v>310</v>
      </c>
      <c r="BF77" s="2">
        <v>33.477321814254864</v>
      </c>
    </row>
    <row r="78" spans="1:58" x14ac:dyDescent="0.25">
      <c r="A78" s="48"/>
      <c r="B78" s="59" t="s">
        <v>52</v>
      </c>
      <c r="C78" s="100">
        <v>7</v>
      </c>
      <c r="D78" s="2">
        <v>8.7158628704241722E-2</v>
      </c>
      <c r="E78" s="100">
        <v>6</v>
      </c>
      <c r="F78" s="2">
        <v>7.8508341511285579E-2</v>
      </c>
      <c r="G78" s="2">
        <v>8</v>
      </c>
      <c r="H78" s="2">
        <v>0.18562715460090162</v>
      </c>
      <c r="I78" s="2">
        <v>7</v>
      </c>
      <c r="J78" s="2">
        <v>0.1729106628242075</v>
      </c>
      <c r="K78" s="2">
        <v>9</v>
      </c>
      <c r="L78" s="2">
        <v>0.24293956878226544</v>
      </c>
      <c r="M78" s="2">
        <v>11</v>
      </c>
      <c r="N78" s="2">
        <v>0.33156498673740054</v>
      </c>
      <c r="O78" s="2">
        <v>12</v>
      </c>
      <c r="P78" s="2">
        <v>0.38855528081949842</v>
      </c>
      <c r="Q78" s="2">
        <v>11</v>
      </c>
      <c r="R78" s="2">
        <v>0.36805299963194704</v>
      </c>
      <c r="S78" s="2">
        <v>14</v>
      </c>
      <c r="T78" s="2">
        <v>0.46529662659945714</v>
      </c>
      <c r="U78" s="2">
        <v>14</v>
      </c>
      <c r="V78" s="2">
        <v>0.58823529411764708</v>
      </c>
      <c r="W78" s="2">
        <v>27</v>
      </c>
      <c r="X78" s="2">
        <v>1.2300683371298404</v>
      </c>
      <c r="Y78" s="2">
        <v>47</v>
      </c>
      <c r="Z78" s="2">
        <v>2.3476523476523474</v>
      </c>
      <c r="AA78" s="2">
        <v>48</v>
      </c>
      <c r="AB78" s="2">
        <v>2.5518341307814993</v>
      </c>
      <c r="AC78" s="2">
        <v>59</v>
      </c>
      <c r="AD78" s="2">
        <v>3.3220720720720722</v>
      </c>
      <c r="AE78" s="2">
        <v>65</v>
      </c>
      <c r="AF78" s="2">
        <v>3.8759689922480618</v>
      </c>
      <c r="AG78" s="2">
        <v>77</v>
      </c>
      <c r="AH78" s="2">
        <v>4.8488664987405539</v>
      </c>
      <c r="AI78" s="2">
        <v>81</v>
      </c>
      <c r="AJ78" s="2">
        <v>5.332455562870309</v>
      </c>
      <c r="AK78" s="2">
        <v>79</v>
      </c>
      <c r="AL78" s="2">
        <v>5.4520358868184955</v>
      </c>
      <c r="AM78" s="2">
        <v>93</v>
      </c>
      <c r="AN78" s="2">
        <v>6.676238334529792</v>
      </c>
      <c r="AO78" s="2">
        <v>103</v>
      </c>
      <c r="AP78" s="2">
        <v>7.6352853965900662</v>
      </c>
      <c r="AQ78" s="2">
        <v>114</v>
      </c>
      <c r="AR78" s="2">
        <v>8.7155963302752291</v>
      </c>
      <c r="AS78" s="2">
        <v>121</v>
      </c>
      <c r="AT78" s="2">
        <v>9.6260938743038977</v>
      </c>
      <c r="AU78" s="2">
        <v>117</v>
      </c>
      <c r="AV78" s="2">
        <v>9.8402018502943651</v>
      </c>
      <c r="AW78" s="2">
        <v>134</v>
      </c>
      <c r="AX78" s="2">
        <v>12.248628884826324</v>
      </c>
      <c r="AY78" s="2">
        <v>128</v>
      </c>
      <c r="AZ78" s="2">
        <v>12.144212523719165</v>
      </c>
      <c r="BA78" s="2">
        <v>123</v>
      </c>
      <c r="BB78" s="2">
        <v>12.106299212598424</v>
      </c>
      <c r="BC78" s="2">
        <v>132</v>
      </c>
      <c r="BD78" s="2">
        <v>13.636363636363635</v>
      </c>
      <c r="BE78" s="2">
        <v>147</v>
      </c>
      <c r="BF78" s="2">
        <v>15.874730021598271</v>
      </c>
    </row>
    <row r="79" spans="1:58" x14ac:dyDescent="0.25">
      <c r="A79" s="48"/>
      <c r="B79" s="59" t="s">
        <v>53</v>
      </c>
      <c r="C79" s="253" t="s">
        <v>304</v>
      </c>
      <c r="D79" s="2">
        <v>1.4526438117373619E-2</v>
      </c>
      <c r="E79" s="253" t="s">
        <v>304</v>
      </c>
      <c r="F79" s="2">
        <v>3.9254170755642789E-2</v>
      </c>
      <c r="G79" s="253" t="s">
        <v>304</v>
      </c>
      <c r="H79" s="2">
        <v>2.6518164942985947E-2</v>
      </c>
      <c r="I79" s="253" t="s">
        <v>304</v>
      </c>
      <c r="J79" s="2">
        <v>2.8818443804034585E-2</v>
      </c>
      <c r="K79" s="253" t="s">
        <v>304</v>
      </c>
      <c r="L79" s="2">
        <v>3.036744609778318E-2</v>
      </c>
      <c r="M79" s="253" t="s">
        <v>304</v>
      </c>
      <c r="N79" s="2">
        <v>3.3156498673740049E-2</v>
      </c>
      <c r="O79" s="253" t="s">
        <v>304</v>
      </c>
      <c r="P79" s="2">
        <v>3.5323207347227124E-2</v>
      </c>
      <c r="Q79" s="253" t="s">
        <v>304</v>
      </c>
      <c r="R79" s="2">
        <v>3.6805299963194697E-2</v>
      </c>
      <c r="S79" s="253" t="s">
        <v>304</v>
      </c>
      <c r="T79" s="2">
        <v>7.754943776657619E-2</v>
      </c>
      <c r="U79" s="100">
        <v>3</v>
      </c>
      <c r="V79" s="2">
        <v>0.12605042016806722</v>
      </c>
      <c r="W79" s="100">
        <v>4</v>
      </c>
      <c r="X79" s="2">
        <v>0.18223234624145787</v>
      </c>
      <c r="Y79" s="100">
        <v>6</v>
      </c>
      <c r="Z79" s="2">
        <v>0.29970029970029971</v>
      </c>
      <c r="AA79" s="2">
        <v>7</v>
      </c>
      <c r="AB79" s="2">
        <v>0.37214247740563527</v>
      </c>
      <c r="AC79" s="2">
        <v>8</v>
      </c>
      <c r="AD79" s="2">
        <v>0.45045045045045046</v>
      </c>
      <c r="AE79" s="2">
        <v>12</v>
      </c>
      <c r="AF79" s="2">
        <v>0.7155635062611807</v>
      </c>
      <c r="AG79" s="2">
        <v>15</v>
      </c>
      <c r="AH79" s="2">
        <v>0.94458438287153657</v>
      </c>
      <c r="AI79" s="2">
        <v>15</v>
      </c>
      <c r="AJ79" s="2">
        <v>0.9874917709019092</v>
      </c>
      <c r="AK79" s="2">
        <v>14</v>
      </c>
      <c r="AL79" s="2">
        <v>0.96618357487922701</v>
      </c>
      <c r="AM79" s="2">
        <v>19</v>
      </c>
      <c r="AN79" s="2">
        <v>1.3639626704953338</v>
      </c>
      <c r="AO79" s="2">
        <v>17</v>
      </c>
      <c r="AP79" s="2">
        <v>1.2601927353595257</v>
      </c>
      <c r="AQ79" s="2">
        <v>18</v>
      </c>
      <c r="AR79" s="2">
        <v>1.3761467889908259</v>
      </c>
      <c r="AS79" s="2">
        <v>21</v>
      </c>
      <c r="AT79" s="2">
        <v>1.6706443914081146</v>
      </c>
      <c r="AU79" s="2">
        <v>17</v>
      </c>
      <c r="AV79" s="2">
        <v>1.4297729184188395</v>
      </c>
      <c r="AW79" s="2">
        <v>14</v>
      </c>
      <c r="AX79" s="2">
        <v>1.2797074954296161</v>
      </c>
      <c r="AY79" s="2">
        <v>28</v>
      </c>
      <c r="AZ79" s="2">
        <v>2.6565464895635675</v>
      </c>
      <c r="BA79" s="2">
        <v>20</v>
      </c>
      <c r="BB79" s="2">
        <v>1.9685039370078741</v>
      </c>
      <c r="BC79" s="2">
        <v>19</v>
      </c>
      <c r="BD79" s="2">
        <v>1.9628099173553719</v>
      </c>
      <c r="BE79" s="2">
        <v>25</v>
      </c>
      <c r="BF79" s="2">
        <v>2.6997840172786178</v>
      </c>
    </row>
    <row r="80" spans="1:58" x14ac:dyDescent="0.25">
      <c r="A80" s="48"/>
      <c r="B80" s="70" t="s">
        <v>40</v>
      </c>
      <c r="C80" s="51">
        <v>6884</v>
      </c>
      <c r="D80" s="51"/>
      <c r="E80" s="51">
        <v>5095</v>
      </c>
      <c r="F80" s="51"/>
      <c r="G80" s="51">
        <v>3771</v>
      </c>
      <c r="H80" s="51"/>
      <c r="I80" s="51">
        <v>3470</v>
      </c>
      <c r="J80" s="51"/>
      <c r="K80" s="51">
        <v>3293</v>
      </c>
      <c r="L80" s="51"/>
      <c r="M80" s="51">
        <v>3016</v>
      </c>
      <c r="N80" s="51"/>
      <c r="O80" s="51">
        <v>2831</v>
      </c>
      <c r="P80" s="51"/>
      <c r="Q80" s="51">
        <v>2717</v>
      </c>
      <c r="R80" s="51"/>
      <c r="S80" s="51">
        <v>2579</v>
      </c>
      <c r="T80" s="51"/>
      <c r="U80" s="51">
        <v>2380</v>
      </c>
      <c r="V80" s="51"/>
      <c r="W80" s="51">
        <v>2195</v>
      </c>
      <c r="X80" s="51"/>
      <c r="Y80" s="51">
        <v>2002</v>
      </c>
      <c r="Z80" s="51"/>
      <c r="AA80" s="51">
        <v>1881</v>
      </c>
      <c r="AB80" s="51"/>
      <c r="AC80" s="51">
        <v>1776</v>
      </c>
      <c r="AD80" s="51"/>
      <c r="AE80" s="51">
        <v>1677</v>
      </c>
      <c r="AF80" s="51"/>
      <c r="AG80" s="51">
        <v>1588</v>
      </c>
      <c r="AH80" s="51"/>
      <c r="AI80" s="51">
        <v>1519</v>
      </c>
      <c r="AJ80" s="51"/>
      <c r="AK80" s="51">
        <v>1449</v>
      </c>
      <c r="AL80" s="51"/>
      <c r="AM80" s="51">
        <v>1393</v>
      </c>
      <c r="AN80" s="51"/>
      <c r="AO80" s="51">
        <v>1349</v>
      </c>
      <c r="AP80" s="51"/>
      <c r="AQ80" s="51">
        <v>1308</v>
      </c>
      <c r="AR80" s="51"/>
      <c r="AS80" s="51">
        <v>1257</v>
      </c>
      <c r="AT80" s="51"/>
      <c r="AU80" s="51">
        <v>1189</v>
      </c>
      <c r="AV80" s="51"/>
      <c r="AW80" s="51">
        <v>1094</v>
      </c>
      <c r="AX80" s="51"/>
      <c r="AY80" s="51">
        <v>1054</v>
      </c>
      <c r="AZ80" s="51"/>
      <c r="BA80" s="51">
        <v>1016</v>
      </c>
      <c r="BB80" s="51"/>
      <c r="BC80" s="51">
        <v>968</v>
      </c>
      <c r="BD80" s="51"/>
      <c r="BE80" s="51">
        <v>926</v>
      </c>
      <c r="BF80" s="51"/>
    </row>
    <row r="81" spans="1:58" x14ac:dyDescent="0.25">
      <c r="A81" s="52"/>
      <c r="B81" s="70" t="s">
        <v>54</v>
      </c>
      <c r="C81" s="51">
        <v>45482</v>
      </c>
      <c r="D81" s="51"/>
      <c r="E81" s="51">
        <v>45497</v>
      </c>
      <c r="F81" s="51"/>
      <c r="G81" s="51">
        <v>39422</v>
      </c>
      <c r="H81" s="51"/>
      <c r="I81" s="51">
        <v>37727</v>
      </c>
      <c r="J81" s="51"/>
      <c r="K81" s="51">
        <v>36457</v>
      </c>
      <c r="L81" s="51"/>
      <c r="M81" s="51">
        <v>34411</v>
      </c>
      <c r="N81" s="51"/>
      <c r="O81" s="51">
        <v>33991</v>
      </c>
      <c r="P81" s="51"/>
      <c r="Q81" s="51">
        <v>33267</v>
      </c>
      <c r="R81" s="51"/>
      <c r="S81" s="51">
        <v>32374</v>
      </c>
      <c r="T81" s="51"/>
      <c r="U81" s="51">
        <v>31037</v>
      </c>
      <c r="V81" s="51"/>
      <c r="W81" s="51">
        <v>30004</v>
      </c>
      <c r="X81" s="51"/>
      <c r="Y81" s="51">
        <v>28983</v>
      </c>
      <c r="Z81" s="51"/>
      <c r="AA81" s="51">
        <v>28097</v>
      </c>
      <c r="AB81" s="51"/>
      <c r="AC81" s="51">
        <v>27552</v>
      </c>
      <c r="AD81" s="51"/>
      <c r="AE81" s="51">
        <v>26874</v>
      </c>
      <c r="AF81" s="51"/>
      <c r="AG81" s="51">
        <v>26558</v>
      </c>
      <c r="AH81" s="51"/>
      <c r="AI81" s="51">
        <v>26108</v>
      </c>
      <c r="AJ81" s="51"/>
      <c r="AK81" s="51">
        <v>25149</v>
      </c>
      <c r="AL81" s="51"/>
      <c r="AM81" s="51">
        <v>25437</v>
      </c>
      <c r="AN81" s="51"/>
      <c r="AO81" s="51">
        <v>25574</v>
      </c>
      <c r="AP81" s="51"/>
      <c r="AQ81" s="51">
        <v>26461</v>
      </c>
      <c r="AR81" s="51"/>
      <c r="AS81" s="51">
        <v>26288</v>
      </c>
      <c r="AT81" s="51"/>
      <c r="AU81" s="51">
        <v>25249</v>
      </c>
      <c r="AV81" s="51"/>
      <c r="AW81" s="51">
        <v>24377</v>
      </c>
      <c r="AX81" s="51"/>
      <c r="AY81" s="51">
        <v>24716</v>
      </c>
      <c r="AZ81" s="51"/>
      <c r="BA81" s="51">
        <v>23941</v>
      </c>
      <c r="BB81" s="51"/>
      <c r="BC81" s="51">
        <v>23240</v>
      </c>
      <c r="BD81" s="51"/>
      <c r="BE81" s="51">
        <v>23407</v>
      </c>
      <c r="BF81" s="51"/>
    </row>
    <row r="82" spans="1:58" x14ac:dyDescent="0.25">
      <c r="A82" s="48" t="s">
        <v>46</v>
      </c>
      <c r="B82" s="59" t="s">
        <v>49</v>
      </c>
      <c r="C82" s="2">
        <v>2376</v>
      </c>
      <c r="D82" s="2">
        <v>60.106248418922334</v>
      </c>
      <c r="E82" s="2">
        <v>1165</v>
      </c>
      <c r="F82" s="2">
        <v>38.159187684245005</v>
      </c>
      <c r="G82" s="2">
        <v>561</v>
      </c>
      <c r="H82" s="2">
        <v>24.801061007957557</v>
      </c>
      <c r="I82" s="2">
        <v>499</v>
      </c>
      <c r="J82" s="2">
        <v>23.978856319077366</v>
      </c>
      <c r="K82" s="2">
        <v>434</v>
      </c>
      <c r="L82" s="2">
        <v>21.689155422288856</v>
      </c>
      <c r="M82" s="2">
        <v>361</v>
      </c>
      <c r="N82" s="2">
        <v>19.346195069667736</v>
      </c>
      <c r="O82" s="2">
        <v>307</v>
      </c>
      <c r="P82" s="2">
        <v>17.663981588032222</v>
      </c>
      <c r="Q82" s="2">
        <v>278</v>
      </c>
      <c r="R82" s="2">
        <v>16.787439613526569</v>
      </c>
      <c r="S82" s="2">
        <v>267</v>
      </c>
      <c r="T82" s="2">
        <v>16.81360201511335</v>
      </c>
      <c r="U82" s="2">
        <v>205</v>
      </c>
      <c r="V82" s="2">
        <v>14.157458563535911</v>
      </c>
      <c r="W82" s="2">
        <v>193</v>
      </c>
      <c r="X82" s="2">
        <v>14.402985074626866</v>
      </c>
      <c r="Y82" s="2">
        <v>152</v>
      </c>
      <c r="Z82" s="2">
        <v>12.459016393442623</v>
      </c>
      <c r="AA82" s="2">
        <v>132</v>
      </c>
      <c r="AB82" s="2">
        <v>11.68141592920354</v>
      </c>
      <c r="AC82" s="2">
        <v>122</v>
      </c>
      <c r="AD82" s="2">
        <v>11.359404096834265</v>
      </c>
      <c r="AE82" s="2">
        <v>104</v>
      </c>
      <c r="AF82" s="2">
        <v>10.38961038961039</v>
      </c>
      <c r="AG82" s="2">
        <v>99</v>
      </c>
      <c r="AH82" s="2">
        <v>10.610932475884244</v>
      </c>
      <c r="AI82" s="2">
        <v>92</v>
      </c>
      <c r="AJ82" s="2">
        <v>10.454545454545455</v>
      </c>
      <c r="AK82" s="2">
        <v>84</v>
      </c>
      <c r="AL82" s="2">
        <v>9.9644128113879002</v>
      </c>
      <c r="AM82" s="2">
        <v>77</v>
      </c>
      <c r="AN82" s="2">
        <v>9.4827586206896548</v>
      </c>
      <c r="AO82" s="2">
        <v>76</v>
      </c>
      <c r="AP82" s="2">
        <v>9.6446700507614214</v>
      </c>
      <c r="AQ82" s="2">
        <v>70</v>
      </c>
      <c r="AR82" s="2">
        <v>9.2226613965744395</v>
      </c>
      <c r="AS82" s="2">
        <v>54</v>
      </c>
      <c r="AT82" s="2">
        <v>7.3270013568521035</v>
      </c>
      <c r="AU82" s="2">
        <v>64</v>
      </c>
      <c r="AV82" s="2">
        <v>9.6096096096096097</v>
      </c>
      <c r="AW82" s="2">
        <v>47</v>
      </c>
      <c r="AX82" s="2">
        <v>7.3783359497645211</v>
      </c>
      <c r="AY82" s="2">
        <v>46</v>
      </c>
      <c r="AZ82" s="2">
        <v>7.4313408723747978</v>
      </c>
      <c r="BA82" s="2">
        <v>47</v>
      </c>
      <c r="BB82" s="2">
        <v>7.7943615257048089</v>
      </c>
      <c r="BC82" s="2">
        <v>45</v>
      </c>
      <c r="BD82" s="2">
        <v>7.7720207253886011</v>
      </c>
      <c r="BE82" s="2">
        <v>44</v>
      </c>
      <c r="BF82" s="2">
        <v>7.8711985688729875</v>
      </c>
    </row>
    <row r="83" spans="1:58" x14ac:dyDescent="0.25">
      <c r="A83" s="48"/>
      <c r="B83" s="59" t="s">
        <v>50</v>
      </c>
      <c r="C83" s="2">
        <v>1280</v>
      </c>
      <c r="D83" s="2">
        <v>32.380470528712365</v>
      </c>
      <c r="E83" s="2">
        <v>1684</v>
      </c>
      <c r="F83" s="2">
        <v>55.158860137569597</v>
      </c>
      <c r="G83" s="2">
        <v>1416</v>
      </c>
      <c r="H83" s="2">
        <v>62.599469496021221</v>
      </c>
      <c r="I83" s="2">
        <v>1284</v>
      </c>
      <c r="J83" s="2">
        <v>61.701105237866408</v>
      </c>
      <c r="K83" s="2">
        <v>1257</v>
      </c>
      <c r="L83" s="2">
        <v>62.818590704647683</v>
      </c>
      <c r="M83" s="2">
        <v>1167</v>
      </c>
      <c r="N83" s="2">
        <v>62.540192926045016</v>
      </c>
      <c r="O83" s="2">
        <v>1056</v>
      </c>
      <c r="P83" s="2">
        <v>60.75949367088608</v>
      </c>
      <c r="Q83" s="2">
        <v>992</v>
      </c>
      <c r="R83" s="2">
        <v>59.903381642512073</v>
      </c>
      <c r="S83" s="2">
        <v>946</v>
      </c>
      <c r="T83" s="2">
        <v>59.57178841309824</v>
      </c>
      <c r="U83" s="2">
        <v>855</v>
      </c>
      <c r="V83" s="2">
        <v>59.046961325966848</v>
      </c>
      <c r="W83" s="2">
        <v>718</v>
      </c>
      <c r="X83" s="2">
        <v>53.582089552238806</v>
      </c>
      <c r="Y83" s="2">
        <v>636</v>
      </c>
      <c r="Z83" s="2">
        <v>52.131147540983605</v>
      </c>
      <c r="AA83" s="2">
        <v>558</v>
      </c>
      <c r="AB83" s="2">
        <v>49.380530973451329</v>
      </c>
      <c r="AC83" s="2">
        <v>495</v>
      </c>
      <c r="AD83" s="2">
        <v>46.089385474860336</v>
      </c>
      <c r="AE83" s="2">
        <v>452</v>
      </c>
      <c r="AF83" s="2">
        <v>45.154845154845155</v>
      </c>
      <c r="AG83" s="2">
        <v>396</v>
      </c>
      <c r="AH83" s="2">
        <v>42.443729903536976</v>
      </c>
      <c r="AI83" s="2">
        <v>357</v>
      </c>
      <c r="AJ83" s="2">
        <v>40.56818181818182</v>
      </c>
      <c r="AK83" s="2">
        <v>333</v>
      </c>
      <c r="AL83" s="2">
        <v>39.501779359430607</v>
      </c>
      <c r="AM83" s="2">
        <v>307</v>
      </c>
      <c r="AN83" s="2">
        <v>37.807881773399018</v>
      </c>
      <c r="AO83" s="2">
        <v>290</v>
      </c>
      <c r="AP83" s="2">
        <v>36.802030456852791</v>
      </c>
      <c r="AQ83" s="2">
        <v>257</v>
      </c>
      <c r="AR83" s="2">
        <v>33.860342555994727</v>
      </c>
      <c r="AS83" s="2">
        <v>244</v>
      </c>
      <c r="AT83" s="2">
        <v>33.10719131614654</v>
      </c>
      <c r="AU83" s="2">
        <v>218</v>
      </c>
      <c r="AV83" s="2">
        <v>32.732732732732735</v>
      </c>
      <c r="AW83" s="2">
        <v>200</v>
      </c>
      <c r="AX83" s="2">
        <v>31.397174254317111</v>
      </c>
      <c r="AY83" s="2">
        <v>184</v>
      </c>
      <c r="AZ83" s="2">
        <v>29.725363489499191</v>
      </c>
      <c r="BA83" s="2">
        <v>175</v>
      </c>
      <c r="BB83" s="2">
        <v>29.021558872305143</v>
      </c>
      <c r="BC83" s="2">
        <v>169</v>
      </c>
      <c r="BD83" s="2">
        <v>29.188255613126078</v>
      </c>
      <c r="BE83" s="2">
        <v>154</v>
      </c>
      <c r="BF83" s="2">
        <v>27.549194991055455</v>
      </c>
    </row>
    <row r="84" spans="1:58" x14ac:dyDescent="0.25">
      <c r="A84" s="15"/>
      <c r="B84" s="59" t="s">
        <v>51</v>
      </c>
      <c r="C84" s="2">
        <v>291</v>
      </c>
      <c r="D84" s="2">
        <v>7.3614975967619527</v>
      </c>
      <c r="E84" s="2">
        <v>198</v>
      </c>
      <c r="F84" s="2">
        <v>6.4854241729446445</v>
      </c>
      <c r="G84" s="2">
        <v>278</v>
      </c>
      <c r="H84" s="2">
        <v>12.29000884173298</v>
      </c>
      <c r="I84" s="2">
        <v>290</v>
      </c>
      <c r="J84" s="2">
        <v>13.935607880826526</v>
      </c>
      <c r="K84" s="2">
        <v>300</v>
      </c>
      <c r="L84" s="2">
        <v>14.992503748125937</v>
      </c>
      <c r="M84" s="2">
        <v>323</v>
      </c>
      <c r="N84" s="2">
        <v>17.309753483386924</v>
      </c>
      <c r="O84" s="2">
        <v>355</v>
      </c>
      <c r="P84" s="2">
        <v>20.425776754890677</v>
      </c>
      <c r="Q84" s="2">
        <v>355</v>
      </c>
      <c r="R84" s="2">
        <v>21.437198067632853</v>
      </c>
      <c r="S84" s="2">
        <v>337</v>
      </c>
      <c r="T84" s="2">
        <v>21.221662468513856</v>
      </c>
      <c r="U84" s="2">
        <v>338</v>
      </c>
      <c r="V84" s="2">
        <v>23.342541436464089</v>
      </c>
      <c r="W84" s="2">
        <v>375</v>
      </c>
      <c r="X84" s="2">
        <v>27.985074626865671</v>
      </c>
      <c r="Y84" s="2">
        <v>358</v>
      </c>
      <c r="Z84" s="2">
        <v>29.344262295081968</v>
      </c>
      <c r="AA84" s="2">
        <v>359</v>
      </c>
      <c r="AB84" s="2">
        <v>31.76991150442478</v>
      </c>
      <c r="AC84" s="2">
        <v>364</v>
      </c>
      <c r="AD84" s="2">
        <v>33.891992551210429</v>
      </c>
      <c r="AE84" s="2">
        <v>333</v>
      </c>
      <c r="AF84" s="2">
        <v>33.266733266733269</v>
      </c>
      <c r="AG84" s="2">
        <v>313</v>
      </c>
      <c r="AH84" s="2">
        <v>33.547695605573416</v>
      </c>
      <c r="AI84" s="2">
        <v>295</v>
      </c>
      <c r="AJ84" s="2">
        <v>33.522727272727273</v>
      </c>
      <c r="AK84" s="2">
        <v>281</v>
      </c>
      <c r="AL84" s="2">
        <v>33.333333333333336</v>
      </c>
      <c r="AM84" s="2">
        <v>275</v>
      </c>
      <c r="AN84" s="2">
        <v>33.866995073891623</v>
      </c>
      <c r="AO84" s="2">
        <v>258</v>
      </c>
      <c r="AP84" s="2">
        <v>32.741116751269033</v>
      </c>
      <c r="AQ84" s="2">
        <v>273</v>
      </c>
      <c r="AR84" s="2">
        <v>35.968379446640313</v>
      </c>
      <c r="AS84" s="2">
        <v>268</v>
      </c>
      <c r="AT84" s="2">
        <v>36.363636363636367</v>
      </c>
      <c r="AU84" s="2">
        <v>233</v>
      </c>
      <c r="AV84" s="2">
        <v>34.984984984984983</v>
      </c>
      <c r="AW84" s="2">
        <v>227</v>
      </c>
      <c r="AX84" s="2">
        <v>35.635792778649922</v>
      </c>
      <c r="AY84" s="2">
        <v>212</v>
      </c>
      <c r="AZ84" s="2">
        <v>34.248788368336022</v>
      </c>
      <c r="BA84" s="2">
        <v>207</v>
      </c>
      <c r="BB84" s="2">
        <v>34.328358208955223</v>
      </c>
      <c r="BC84" s="2">
        <v>197</v>
      </c>
      <c r="BD84" s="2">
        <v>34.024179620034545</v>
      </c>
      <c r="BE84" s="2">
        <v>185</v>
      </c>
      <c r="BF84" s="2">
        <v>33.094812164579608</v>
      </c>
    </row>
    <row r="85" spans="1:58" x14ac:dyDescent="0.25">
      <c r="A85" s="15"/>
      <c r="B85" s="59" t="s">
        <v>52</v>
      </c>
      <c r="C85" s="2">
        <v>6</v>
      </c>
      <c r="D85" s="2">
        <v>0.12648621300278268</v>
      </c>
      <c r="E85" s="2">
        <v>6</v>
      </c>
      <c r="F85" s="2">
        <v>0.16377333770062236</v>
      </c>
      <c r="G85" s="2">
        <v>7</v>
      </c>
      <c r="H85" s="2">
        <v>0.2652519893899204</v>
      </c>
      <c r="I85" s="2">
        <v>8</v>
      </c>
      <c r="J85" s="2">
        <v>0.3363767419509851</v>
      </c>
      <c r="K85" s="2">
        <v>10</v>
      </c>
      <c r="L85" s="2">
        <v>0.4497751124437781</v>
      </c>
      <c r="M85" s="2">
        <v>15</v>
      </c>
      <c r="N85" s="2">
        <v>0.75026795284030012</v>
      </c>
      <c r="O85" s="2">
        <v>17</v>
      </c>
      <c r="P85" s="2">
        <v>0.97813578826237058</v>
      </c>
      <c r="Q85" s="2">
        <v>28</v>
      </c>
      <c r="R85" s="2">
        <v>1.6908212560386473</v>
      </c>
      <c r="S85" s="2">
        <v>35</v>
      </c>
      <c r="T85" s="2">
        <v>2.2040302267002518</v>
      </c>
      <c r="U85" s="2">
        <v>52</v>
      </c>
      <c r="V85" s="2">
        <v>3.3149171270718232</v>
      </c>
      <c r="W85" s="2">
        <v>48</v>
      </c>
      <c r="X85" s="2">
        <v>3.5820895522388061</v>
      </c>
      <c r="Y85" s="2">
        <v>65</v>
      </c>
      <c r="Z85" s="2">
        <v>5.3278688524590168</v>
      </c>
      <c r="AA85" s="2">
        <v>72</v>
      </c>
      <c r="AB85" s="2">
        <v>6.3716814159292037</v>
      </c>
      <c r="AC85" s="2">
        <v>78</v>
      </c>
      <c r="AD85" s="2">
        <v>7.2625698324022343</v>
      </c>
      <c r="AE85" s="2">
        <v>97</v>
      </c>
      <c r="AF85" s="2">
        <v>9.6903096903096895</v>
      </c>
      <c r="AG85" s="2">
        <v>101</v>
      </c>
      <c r="AH85" s="2">
        <v>10.82529474812433</v>
      </c>
      <c r="AI85" s="2">
        <v>115</v>
      </c>
      <c r="AJ85" s="2">
        <v>13.068181818181818</v>
      </c>
      <c r="AK85" s="2">
        <v>124</v>
      </c>
      <c r="AL85" s="2">
        <v>14.709371293001187</v>
      </c>
      <c r="AM85" s="2">
        <v>122</v>
      </c>
      <c r="AN85" s="2">
        <v>15.024630541871922</v>
      </c>
      <c r="AO85" s="2">
        <v>131</v>
      </c>
      <c r="AP85" s="2">
        <v>16.624365482233504</v>
      </c>
      <c r="AQ85" s="2">
        <v>133</v>
      </c>
      <c r="AR85" s="2">
        <v>17.523056653491437</v>
      </c>
      <c r="AS85" s="2">
        <v>143</v>
      </c>
      <c r="AT85" s="2">
        <v>19.402985074626866</v>
      </c>
      <c r="AU85" s="2">
        <v>121</v>
      </c>
      <c r="AV85" s="2">
        <v>18.168168168168169</v>
      </c>
      <c r="AW85" s="2">
        <v>134</v>
      </c>
      <c r="AX85" s="2">
        <v>21.036106750392463</v>
      </c>
      <c r="AY85" s="2">
        <v>138</v>
      </c>
      <c r="AZ85" s="2">
        <v>22.294022617124394</v>
      </c>
      <c r="BA85" s="2">
        <v>148</v>
      </c>
      <c r="BB85" s="2">
        <v>24.543946932006634</v>
      </c>
      <c r="BC85" s="2">
        <v>134</v>
      </c>
      <c r="BD85" s="2">
        <v>23.1433506044905</v>
      </c>
      <c r="BE85" s="2">
        <v>143</v>
      </c>
      <c r="BF85" s="2">
        <v>25.581395348837209</v>
      </c>
    </row>
    <row r="86" spans="1:58" x14ac:dyDescent="0.25">
      <c r="A86" s="15"/>
      <c r="B86" s="59" t="s">
        <v>53</v>
      </c>
      <c r="C86" s="100" t="s">
        <v>304</v>
      </c>
      <c r="D86" s="2">
        <v>2.5297242600556536E-2</v>
      </c>
      <c r="E86" s="100" t="s">
        <v>304</v>
      </c>
      <c r="F86" s="2">
        <v>3.2754667540124467E-2</v>
      </c>
      <c r="G86" s="100" t="s">
        <v>304</v>
      </c>
      <c r="H86" s="2">
        <v>4.4208664898320066E-2</v>
      </c>
      <c r="I86" s="100" t="s">
        <v>304</v>
      </c>
      <c r="J86" s="2">
        <v>4.8053820278712162E-2</v>
      </c>
      <c r="K86" s="100" t="s">
        <v>304</v>
      </c>
      <c r="L86" s="2">
        <v>4.9975012493753121E-2</v>
      </c>
      <c r="M86" s="100" t="s">
        <v>304</v>
      </c>
      <c r="N86" s="2">
        <v>5.3590568060021437E-2</v>
      </c>
      <c r="O86" s="2">
        <v>3</v>
      </c>
      <c r="P86" s="2">
        <v>0.17261219792865362</v>
      </c>
      <c r="Q86" s="2">
        <v>3</v>
      </c>
      <c r="R86" s="2">
        <v>0.18115942028985507</v>
      </c>
      <c r="S86" s="2">
        <v>3</v>
      </c>
      <c r="T86" s="2">
        <v>0.18891687657430731</v>
      </c>
      <c r="U86" s="325" t="s">
        <v>304</v>
      </c>
      <c r="V86" s="2">
        <v>0.13812154696132597</v>
      </c>
      <c r="W86" s="2">
        <v>6</v>
      </c>
      <c r="X86" s="2">
        <v>0.44776119402985076</v>
      </c>
      <c r="Y86" s="2">
        <v>9</v>
      </c>
      <c r="Z86" s="2">
        <v>0.73770491803278693</v>
      </c>
      <c r="AA86" s="2">
        <v>9</v>
      </c>
      <c r="AB86" s="2">
        <v>0.79646017699115046</v>
      </c>
      <c r="AC86" s="2">
        <v>15</v>
      </c>
      <c r="AD86" s="2">
        <v>1.3966480446927374</v>
      </c>
      <c r="AE86" s="2">
        <v>15</v>
      </c>
      <c r="AF86" s="2">
        <v>1.4985014985014986</v>
      </c>
      <c r="AG86" s="2">
        <v>24</v>
      </c>
      <c r="AH86" s="2">
        <v>2.572347266881029</v>
      </c>
      <c r="AI86" s="2">
        <v>21</v>
      </c>
      <c r="AJ86" s="2">
        <v>2.3863636363636362</v>
      </c>
      <c r="AK86" s="2">
        <v>21</v>
      </c>
      <c r="AL86" s="2">
        <v>2.4911032028469751</v>
      </c>
      <c r="AM86" s="2">
        <v>31</v>
      </c>
      <c r="AN86" s="2">
        <v>3.8177339901477834</v>
      </c>
      <c r="AO86" s="2">
        <v>33</v>
      </c>
      <c r="AP86" s="2">
        <v>4.187817258883249</v>
      </c>
      <c r="AQ86" s="2">
        <v>26</v>
      </c>
      <c r="AR86" s="2">
        <v>3.4255599472990776</v>
      </c>
      <c r="AS86" s="2">
        <v>28</v>
      </c>
      <c r="AT86" s="2">
        <v>3.7991858887381276</v>
      </c>
      <c r="AU86" s="2">
        <v>30</v>
      </c>
      <c r="AV86" s="2">
        <v>4.5045045045045047</v>
      </c>
      <c r="AW86" s="2">
        <v>29</v>
      </c>
      <c r="AX86" s="2">
        <v>4.5525902668759812</v>
      </c>
      <c r="AY86" s="2">
        <v>39</v>
      </c>
      <c r="AZ86" s="2">
        <v>6.30048465266559</v>
      </c>
      <c r="BA86" s="2">
        <v>26</v>
      </c>
      <c r="BB86" s="2">
        <v>4.3117744610281923</v>
      </c>
      <c r="BC86" s="2">
        <v>34</v>
      </c>
      <c r="BD86" s="2">
        <v>5.8721934369602762</v>
      </c>
      <c r="BE86" s="2">
        <v>33</v>
      </c>
      <c r="BF86" s="2">
        <v>5.9033989266547406</v>
      </c>
    </row>
    <row r="87" spans="1:58" x14ac:dyDescent="0.25">
      <c r="A87" s="15"/>
      <c r="B87" s="70" t="s">
        <v>40</v>
      </c>
      <c r="C87" s="51">
        <v>3953</v>
      </c>
      <c r="D87" s="51"/>
      <c r="E87" s="51">
        <v>3053</v>
      </c>
      <c r="F87" s="51"/>
      <c r="G87" s="51">
        <v>2262</v>
      </c>
      <c r="H87" s="51"/>
      <c r="I87" s="51">
        <v>2081</v>
      </c>
      <c r="J87" s="51"/>
      <c r="K87" s="51">
        <v>2001</v>
      </c>
      <c r="L87" s="51"/>
      <c r="M87" s="51">
        <v>1866</v>
      </c>
      <c r="N87" s="51"/>
      <c r="O87" s="51">
        <v>1738</v>
      </c>
      <c r="P87" s="51"/>
      <c r="Q87" s="51">
        <v>1656</v>
      </c>
      <c r="R87" s="51"/>
      <c r="S87" s="51">
        <v>1588</v>
      </c>
      <c r="T87" s="51"/>
      <c r="U87" s="51">
        <v>1448</v>
      </c>
      <c r="V87" s="51"/>
      <c r="W87" s="51">
        <v>1340</v>
      </c>
      <c r="X87" s="51"/>
      <c r="Y87" s="51">
        <v>1220</v>
      </c>
      <c r="Z87" s="51"/>
      <c r="AA87" s="51">
        <v>1130</v>
      </c>
      <c r="AB87" s="51"/>
      <c r="AC87" s="51">
        <v>1074</v>
      </c>
      <c r="AD87" s="51"/>
      <c r="AE87" s="51">
        <v>1001</v>
      </c>
      <c r="AF87" s="51"/>
      <c r="AG87" s="51">
        <v>933</v>
      </c>
      <c r="AH87" s="51"/>
      <c r="AI87" s="51">
        <v>880</v>
      </c>
      <c r="AJ87" s="51"/>
      <c r="AK87" s="51">
        <v>843</v>
      </c>
      <c r="AL87" s="51"/>
      <c r="AM87" s="51">
        <v>812</v>
      </c>
      <c r="AN87" s="51"/>
      <c r="AO87" s="51">
        <v>788</v>
      </c>
      <c r="AP87" s="51"/>
      <c r="AQ87" s="51">
        <v>759</v>
      </c>
      <c r="AR87" s="51"/>
      <c r="AS87" s="51">
        <v>737</v>
      </c>
      <c r="AT87" s="51"/>
      <c r="AU87" s="51">
        <v>666</v>
      </c>
      <c r="AV87" s="51"/>
      <c r="AW87" s="51">
        <v>637</v>
      </c>
      <c r="AX87" s="51"/>
      <c r="AY87" s="51">
        <v>619</v>
      </c>
      <c r="AZ87" s="51"/>
      <c r="BA87" s="51">
        <v>603</v>
      </c>
      <c r="BB87" s="51"/>
      <c r="BC87" s="51">
        <v>579</v>
      </c>
      <c r="BD87" s="51"/>
      <c r="BE87" s="51">
        <v>559</v>
      </c>
      <c r="BF87" s="51"/>
    </row>
    <row r="88" spans="1:58" x14ac:dyDescent="0.25">
      <c r="A88" s="41"/>
      <c r="B88" s="70" t="s">
        <v>54</v>
      </c>
      <c r="C88" s="51">
        <v>36491</v>
      </c>
      <c r="D88" s="51"/>
      <c r="E88" s="51">
        <v>35142</v>
      </c>
      <c r="F88" s="51"/>
      <c r="G88" s="51">
        <v>30771</v>
      </c>
      <c r="H88" s="51"/>
      <c r="I88" s="51">
        <v>29098</v>
      </c>
      <c r="J88" s="51"/>
      <c r="K88" s="51">
        <v>28364</v>
      </c>
      <c r="L88" s="51"/>
      <c r="M88" s="51">
        <v>27603</v>
      </c>
      <c r="N88" s="51"/>
      <c r="O88" s="51">
        <v>27113</v>
      </c>
      <c r="P88" s="51"/>
      <c r="Q88" s="51">
        <v>26532</v>
      </c>
      <c r="R88" s="51"/>
      <c r="S88" s="51">
        <v>25822</v>
      </c>
      <c r="T88" s="51"/>
      <c r="U88" s="51">
        <v>25062</v>
      </c>
      <c r="V88" s="51"/>
      <c r="W88" s="51">
        <v>24492</v>
      </c>
      <c r="X88" s="51"/>
      <c r="Y88" s="51">
        <v>23688</v>
      </c>
      <c r="Z88" s="51"/>
      <c r="AA88" s="51">
        <v>22909</v>
      </c>
      <c r="AB88" s="51"/>
      <c r="AC88" s="51">
        <v>22857</v>
      </c>
      <c r="AD88" s="51"/>
      <c r="AE88" s="51">
        <v>22285</v>
      </c>
      <c r="AF88" s="51"/>
      <c r="AG88" s="51">
        <v>21854</v>
      </c>
      <c r="AH88" s="51"/>
      <c r="AI88" s="51">
        <v>21415</v>
      </c>
      <c r="AJ88" s="51"/>
      <c r="AK88" s="51">
        <v>21136</v>
      </c>
      <c r="AL88" s="51"/>
      <c r="AM88" s="51">
        <v>21318</v>
      </c>
      <c r="AN88" s="51"/>
      <c r="AO88" s="51">
        <v>21304</v>
      </c>
      <c r="AP88" s="51"/>
      <c r="AQ88" s="51">
        <v>20874</v>
      </c>
      <c r="AR88" s="51"/>
      <c r="AS88" s="51">
        <v>21017</v>
      </c>
      <c r="AT88" s="51"/>
      <c r="AU88" s="51">
        <v>18759</v>
      </c>
      <c r="AV88" s="51"/>
      <c r="AW88" s="51">
        <v>19014</v>
      </c>
      <c r="AX88" s="51"/>
      <c r="AY88" s="51">
        <v>19357</v>
      </c>
      <c r="AZ88" s="51"/>
      <c r="BA88" s="51">
        <v>18814</v>
      </c>
      <c r="BB88" s="51"/>
      <c r="BC88" s="51">
        <v>18261</v>
      </c>
      <c r="BD88" s="51"/>
      <c r="BE88" s="51">
        <v>18190</v>
      </c>
      <c r="BF88" s="51"/>
    </row>
    <row r="89" spans="1:58" x14ac:dyDescent="0.25">
      <c r="A89" s="224" t="s">
        <v>487</v>
      </c>
      <c r="B89" s="59" t="s">
        <v>49</v>
      </c>
      <c r="C89" s="2">
        <v>3224</v>
      </c>
      <c r="D89" s="2">
        <v>48.974631626917819</v>
      </c>
      <c r="E89" s="2">
        <v>1483</v>
      </c>
      <c r="F89" s="2">
        <v>27.642124883504195</v>
      </c>
      <c r="G89" s="2">
        <v>679</v>
      </c>
      <c r="H89" s="2">
        <v>15.183363148479428</v>
      </c>
      <c r="I89" s="2">
        <v>560</v>
      </c>
      <c r="J89" s="2">
        <v>13.66520253782333</v>
      </c>
      <c r="K89" s="2">
        <v>512</v>
      </c>
      <c r="L89" s="2">
        <v>13.01805237732011</v>
      </c>
      <c r="M89" s="2">
        <v>400</v>
      </c>
      <c r="N89" s="2">
        <v>10.878433505575197</v>
      </c>
      <c r="O89" s="2">
        <v>345</v>
      </c>
      <c r="P89" s="2">
        <v>9.953837276399307</v>
      </c>
      <c r="Q89" s="2">
        <v>315</v>
      </c>
      <c r="R89" s="2">
        <v>19.125683060109289</v>
      </c>
      <c r="S89" s="2">
        <v>273</v>
      </c>
      <c r="T89" s="2">
        <v>17.355371900826448</v>
      </c>
      <c r="U89" s="2">
        <v>238</v>
      </c>
      <c r="V89" s="2">
        <v>16.212534059945504</v>
      </c>
      <c r="W89" s="2">
        <v>181</v>
      </c>
      <c r="X89" s="2">
        <v>13.568215892053972</v>
      </c>
      <c r="Y89" s="2">
        <v>133</v>
      </c>
      <c r="Z89" s="2">
        <v>10.8130081300813</v>
      </c>
      <c r="AA89" s="2">
        <v>120</v>
      </c>
      <c r="AB89" s="2">
        <v>10.498687664041995</v>
      </c>
      <c r="AC89" s="2">
        <v>86</v>
      </c>
      <c r="AD89" s="2">
        <v>7.8324225865209476</v>
      </c>
      <c r="AE89" s="2">
        <v>79</v>
      </c>
      <c r="AF89" s="2">
        <v>7.5598086124401913</v>
      </c>
      <c r="AG89" s="2">
        <v>80</v>
      </c>
      <c r="AH89" s="2">
        <v>8.0160320641282556</v>
      </c>
      <c r="AI89" s="2">
        <v>65</v>
      </c>
      <c r="AJ89" s="2">
        <v>6.8928950159066806</v>
      </c>
      <c r="AK89" s="2">
        <v>67</v>
      </c>
      <c r="AL89" s="2">
        <v>7.4693422519509474</v>
      </c>
      <c r="AM89" s="2">
        <v>59</v>
      </c>
      <c r="AN89" s="2">
        <v>6.8129330254041571</v>
      </c>
      <c r="AO89" s="2">
        <v>48</v>
      </c>
      <c r="AP89" s="2">
        <v>5.7210965435041716</v>
      </c>
      <c r="AQ89" s="2">
        <v>63</v>
      </c>
      <c r="AR89" s="2">
        <v>7.7586206896551726</v>
      </c>
      <c r="AS89" s="2">
        <v>50</v>
      </c>
      <c r="AT89" s="2">
        <v>3.3200531208499338</v>
      </c>
      <c r="AU89" s="2">
        <v>50</v>
      </c>
      <c r="AV89" s="2">
        <v>3.3921302578018997</v>
      </c>
      <c r="AW89" s="2">
        <v>42</v>
      </c>
      <c r="AX89" s="2">
        <v>2.978723404255319</v>
      </c>
      <c r="AY89" s="2">
        <v>37</v>
      </c>
      <c r="AZ89" s="2">
        <v>2.7570789865871834</v>
      </c>
      <c r="BA89" s="2">
        <v>31</v>
      </c>
      <c r="BB89" s="2">
        <v>2.3993808049535605</v>
      </c>
      <c r="BC89" s="2">
        <v>33</v>
      </c>
      <c r="BD89" s="2">
        <v>2.6294820717131473</v>
      </c>
      <c r="BE89" s="2">
        <v>31</v>
      </c>
      <c r="BF89" s="2">
        <v>2.5451559934318553</v>
      </c>
    </row>
    <row r="90" spans="1:58" x14ac:dyDescent="0.25">
      <c r="A90" s="28"/>
      <c r="B90" s="59" t="s">
        <v>50</v>
      </c>
      <c r="C90" s="2">
        <v>2710</v>
      </c>
      <c r="D90" s="2">
        <v>41.166641348929062</v>
      </c>
      <c r="E90" s="2">
        <v>3380</v>
      </c>
      <c r="F90" s="2">
        <v>63.000931966449201</v>
      </c>
      <c r="G90" s="2">
        <v>3067</v>
      </c>
      <c r="H90" s="2">
        <v>68.582289803220036</v>
      </c>
      <c r="I90" s="2">
        <v>2748</v>
      </c>
      <c r="J90" s="2">
        <v>67.057101024890187</v>
      </c>
      <c r="K90" s="2">
        <v>2617</v>
      </c>
      <c r="L90" s="2">
        <v>66.539537248919402</v>
      </c>
      <c r="M90" s="2">
        <v>2411</v>
      </c>
      <c r="N90" s="2">
        <v>65.569757954854495</v>
      </c>
      <c r="O90" s="2">
        <v>2202</v>
      </c>
      <c r="P90" s="2">
        <v>63.531448355452966</v>
      </c>
      <c r="Q90" s="2">
        <v>2054</v>
      </c>
      <c r="R90" s="2">
        <v>124.71159684274437</v>
      </c>
      <c r="S90" s="2">
        <v>1915</v>
      </c>
      <c r="T90" s="2">
        <v>121.74189446916719</v>
      </c>
      <c r="U90" s="2">
        <v>1651</v>
      </c>
      <c r="V90" s="2">
        <v>112.46594005449592</v>
      </c>
      <c r="W90" s="2">
        <v>1398</v>
      </c>
      <c r="X90" s="2">
        <v>104.7976011994003</v>
      </c>
      <c r="Y90" s="2">
        <v>1195</v>
      </c>
      <c r="Z90" s="2">
        <v>97.154471544715449</v>
      </c>
      <c r="AA90" s="2">
        <v>1060</v>
      </c>
      <c r="AB90" s="2">
        <v>92.738407699037623</v>
      </c>
      <c r="AC90" s="2">
        <v>930</v>
      </c>
      <c r="AD90" s="2">
        <v>84.699453551912569</v>
      </c>
      <c r="AE90" s="2">
        <v>854</v>
      </c>
      <c r="AF90" s="2">
        <v>81.722488038277518</v>
      </c>
      <c r="AG90" s="2">
        <v>729</v>
      </c>
      <c r="AH90" s="2">
        <v>73.046092184368732</v>
      </c>
      <c r="AI90" s="2">
        <v>645</v>
      </c>
      <c r="AJ90" s="2">
        <v>68.398727465535529</v>
      </c>
      <c r="AK90" s="2">
        <v>601</v>
      </c>
      <c r="AL90" s="2">
        <v>67.001114827201789</v>
      </c>
      <c r="AM90" s="2">
        <v>564</v>
      </c>
      <c r="AN90" s="2">
        <v>65.127020785219401</v>
      </c>
      <c r="AO90" s="2">
        <v>544</v>
      </c>
      <c r="AP90" s="2">
        <v>64.839094159713952</v>
      </c>
      <c r="AQ90" s="2">
        <v>500</v>
      </c>
      <c r="AR90" s="2">
        <v>61.576354679802954</v>
      </c>
      <c r="AS90" s="2">
        <v>441</v>
      </c>
      <c r="AT90" s="2">
        <v>29.282868525896415</v>
      </c>
      <c r="AU90" s="2">
        <v>415</v>
      </c>
      <c r="AV90" s="2">
        <v>28.154681139755766</v>
      </c>
      <c r="AW90" s="2">
        <v>354</v>
      </c>
      <c r="AX90" s="2">
        <v>25.106382978723403</v>
      </c>
      <c r="AY90" s="2">
        <v>305</v>
      </c>
      <c r="AZ90" s="2">
        <v>22.727272727272727</v>
      </c>
      <c r="BA90" s="2">
        <v>283</v>
      </c>
      <c r="BB90" s="2">
        <v>21.904024767801857</v>
      </c>
      <c r="BC90" s="2">
        <v>276</v>
      </c>
      <c r="BD90" s="2">
        <v>21.992031872509958</v>
      </c>
      <c r="BE90" s="2">
        <v>228</v>
      </c>
      <c r="BF90" s="2">
        <v>18.7192118226601</v>
      </c>
    </row>
    <row r="91" spans="1:58" x14ac:dyDescent="0.25">
      <c r="A91" s="15"/>
      <c r="B91" s="59" t="s">
        <v>51</v>
      </c>
      <c r="C91" s="2">
        <v>615</v>
      </c>
      <c r="D91" s="2">
        <v>9.3422451769709856</v>
      </c>
      <c r="E91" s="2">
        <v>481</v>
      </c>
      <c r="F91" s="2">
        <v>8.9655172413793096</v>
      </c>
      <c r="G91" s="2">
        <v>704</v>
      </c>
      <c r="H91" s="2">
        <v>15.742397137745975</v>
      </c>
      <c r="I91" s="2">
        <v>760</v>
      </c>
      <c r="J91" s="2">
        <v>18.545632015617375</v>
      </c>
      <c r="K91" s="2">
        <v>770</v>
      </c>
      <c r="L91" s="2">
        <v>19.577930333079074</v>
      </c>
      <c r="M91" s="2">
        <v>817</v>
      </c>
      <c r="N91" s="2">
        <v>22.219200435137338</v>
      </c>
      <c r="O91" s="2">
        <v>861</v>
      </c>
      <c r="P91" s="2">
        <v>24.841315637622618</v>
      </c>
      <c r="Q91" s="2">
        <v>856</v>
      </c>
      <c r="R91" s="2">
        <v>51.973284760170003</v>
      </c>
      <c r="S91" s="2">
        <v>865</v>
      </c>
      <c r="T91" s="2">
        <v>54.990464081373169</v>
      </c>
      <c r="U91" s="2">
        <v>926</v>
      </c>
      <c r="V91" s="2">
        <v>63.079019073569484</v>
      </c>
      <c r="W91" s="2">
        <v>953</v>
      </c>
      <c r="X91" s="2">
        <v>71.439280359820089</v>
      </c>
      <c r="Y91" s="2">
        <v>937</v>
      </c>
      <c r="Z91" s="2">
        <v>76.17886178861788</v>
      </c>
      <c r="AA91" s="2">
        <v>873</v>
      </c>
      <c r="AB91" s="2">
        <v>76.377952755905511</v>
      </c>
      <c r="AC91" s="2">
        <v>892</v>
      </c>
      <c r="AD91" s="2">
        <v>81.23861566484517</v>
      </c>
      <c r="AE91" s="2">
        <v>837</v>
      </c>
      <c r="AF91" s="2">
        <v>80.095693779904309</v>
      </c>
      <c r="AG91" s="2">
        <v>831</v>
      </c>
      <c r="AH91" s="2">
        <v>83.266533066132268</v>
      </c>
      <c r="AI91" s="2">
        <v>806</v>
      </c>
      <c r="AJ91" s="2">
        <v>85.471898197242837</v>
      </c>
      <c r="AK91" s="2">
        <v>747</v>
      </c>
      <c r="AL91" s="2">
        <v>83.277591973244142</v>
      </c>
      <c r="AM91" s="2">
        <v>722</v>
      </c>
      <c r="AN91" s="2">
        <v>83.371824480369511</v>
      </c>
      <c r="AO91" s="2">
        <v>691</v>
      </c>
      <c r="AP91" s="2">
        <v>82.359952324195476</v>
      </c>
      <c r="AQ91" s="2">
        <v>651</v>
      </c>
      <c r="AR91" s="2">
        <v>80.172413793103445</v>
      </c>
      <c r="AS91" s="2">
        <v>599</v>
      </c>
      <c r="AT91" s="2">
        <v>39.774236387782203</v>
      </c>
      <c r="AU91" s="2">
        <v>587</v>
      </c>
      <c r="AV91" s="2">
        <v>39.8236092265943</v>
      </c>
      <c r="AW91" s="2">
        <v>565</v>
      </c>
      <c r="AX91" s="2">
        <v>40.070921985815602</v>
      </c>
      <c r="AY91" s="2">
        <v>521</v>
      </c>
      <c r="AZ91" s="2">
        <v>38.822652757078984</v>
      </c>
      <c r="BA91" s="2">
        <v>515</v>
      </c>
      <c r="BB91" s="2">
        <v>39.860681114551085</v>
      </c>
      <c r="BC91" s="2">
        <v>476</v>
      </c>
      <c r="BD91" s="2">
        <v>37.928286852589643</v>
      </c>
      <c r="BE91" s="2">
        <v>469</v>
      </c>
      <c r="BF91" s="2">
        <v>38.505747126436781</v>
      </c>
    </row>
    <row r="92" spans="1:58" x14ac:dyDescent="0.25">
      <c r="A92" s="15"/>
      <c r="B92" s="59" t="s">
        <v>52</v>
      </c>
      <c r="C92" s="2">
        <v>34</v>
      </c>
      <c r="D92" s="2">
        <v>0.48610056205377489</v>
      </c>
      <c r="E92" s="2">
        <v>21</v>
      </c>
      <c r="F92" s="2">
        <v>0.37278657968313139</v>
      </c>
      <c r="G92" s="2">
        <v>22</v>
      </c>
      <c r="H92" s="2">
        <v>0.46958855098389984</v>
      </c>
      <c r="I92" s="2">
        <v>30</v>
      </c>
      <c r="J92" s="2">
        <v>0.70766227428013662</v>
      </c>
      <c r="K92" s="2">
        <v>34</v>
      </c>
      <c r="L92" s="2">
        <v>0.83905415713196041</v>
      </c>
      <c r="M92" s="2">
        <v>46</v>
      </c>
      <c r="N92" s="2">
        <v>1.2510198531411478</v>
      </c>
      <c r="O92" s="2">
        <v>54</v>
      </c>
      <c r="P92" s="2">
        <v>1.5579919215233697</v>
      </c>
      <c r="Q92" s="2">
        <v>66</v>
      </c>
      <c r="R92" s="2">
        <v>4.007285974499089</v>
      </c>
      <c r="S92" s="2">
        <v>76</v>
      </c>
      <c r="T92" s="2">
        <v>4.8315321042593773</v>
      </c>
      <c r="U92" s="2">
        <v>95</v>
      </c>
      <c r="V92" s="2">
        <v>6.4713896457765667</v>
      </c>
      <c r="W92" s="2">
        <v>132</v>
      </c>
      <c r="X92" s="2">
        <v>9.8950524737631191</v>
      </c>
      <c r="Y92" s="2">
        <v>144</v>
      </c>
      <c r="Z92" s="2">
        <v>11.707317073170731</v>
      </c>
      <c r="AA92" s="2">
        <v>179</v>
      </c>
      <c r="AB92" s="2">
        <v>15.660542432195976</v>
      </c>
      <c r="AC92" s="2">
        <v>204</v>
      </c>
      <c r="AD92" s="2">
        <v>18.579234972677597</v>
      </c>
      <c r="AE92" s="2">
        <v>227</v>
      </c>
      <c r="AF92" s="2">
        <v>21.722488038277511</v>
      </c>
      <c r="AG92" s="2">
        <v>247</v>
      </c>
      <c r="AH92" s="2">
        <v>24.749498997995993</v>
      </c>
      <c r="AI92" s="2">
        <v>270</v>
      </c>
      <c r="AJ92" s="2">
        <v>28.632025450689291</v>
      </c>
      <c r="AK92" s="2">
        <v>289</v>
      </c>
      <c r="AL92" s="2">
        <v>32.21850613154961</v>
      </c>
      <c r="AM92" s="2">
        <v>311</v>
      </c>
      <c r="AN92" s="2">
        <v>35.912240184757508</v>
      </c>
      <c r="AO92" s="2">
        <v>312</v>
      </c>
      <c r="AP92" s="2">
        <v>37.187127532777119</v>
      </c>
      <c r="AQ92" s="2">
        <v>314</v>
      </c>
      <c r="AR92" s="2">
        <v>38.669950738916256</v>
      </c>
      <c r="AS92" s="2">
        <v>361</v>
      </c>
      <c r="AT92" s="2">
        <v>23.970783532536519</v>
      </c>
      <c r="AU92" s="2">
        <v>378</v>
      </c>
      <c r="AV92" s="2">
        <v>25.64450474898236</v>
      </c>
      <c r="AW92" s="2">
        <v>384</v>
      </c>
      <c r="AX92" s="2">
        <v>27.23404255319149</v>
      </c>
      <c r="AY92" s="2">
        <v>399</v>
      </c>
      <c r="AZ92" s="2">
        <v>29.731743666169894</v>
      </c>
      <c r="BA92" s="2">
        <v>383</v>
      </c>
      <c r="BB92" s="2">
        <v>29.643962848297214</v>
      </c>
      <c r="BC92" s="2">
        <v>394</v>
      </c>
      <c r="BD92" s="2">
        <v>31.394422310756973</v>
      </c>
      <c r="BE92" s="2">
        <v>400</v>
      </c>
      <c r="BF92" s="2">
        <v>32.840722495894909</v>
      </c>
    </row>
    <row r="93" spans="1:58" x14ac:dyDescent="0.25">
      <c r="A93" s="15"/>
      <c r="B93" s="59" t="s">
        <v>53</v>
      </c>
      <c r="C93" s="253" t="s">
        <v>304</v>
      </c>
      <c r="D93" s="2">
        <v>3.038128512836093E-2</v>
      </c>
      <c r="E93" s="320" t="s">
        <v>304</v>
      </c>
      <c r="F93" s="2">
        <v>1.8639328984156572E-2</v>
      </c>
      <c r="G93" s="320" t="s">
        <v>304</v>
      </c>
      <c r="H93" s="2">
        <v>2.2361359570661897E-2</v>
      </c>
      <c r="I93" s="320" t="s">
        <v>304</v>
      </c>
      <c r="J93" s="2">
        <v>2.440214738897023E-2</v>
      </c>
      <c r="K93" s="320" t="s">
        <v>304</v>
      </c>
      <c r="L93" s="2">
        <v>2.542588354945334E-2</v>
      </c>
      <c r="M93" s="100">
        <v>3</v>
      </c>
      <c r="N93" s="2">
        <v>8.1588251291813976E-2</v>
      </c>
      <c r="O93" s="100">
        <v>4</v>
      </c>
      <c r="P93" s="2">
        <v>0.1154068090017311</v>
      </c>
      <c r="Q93" s="2">
        <v>5</v>
      </c>
      <c r="R93" s="2">
        <v>0.30358227079538552</v>
      </c>
      <c r="S93" s="2">
        <v>7</v>
      </c>
      <c r="T93" s="2">
        <v>0.44500953591862685</v>
      </c>
      <c r="U93" s="2">
        <v>11</v>
      </c>
      <c r="V93" s="2">
        <v>0.74931880108991822</v>
      </c>
      <c r="W93" s="2">
        <v>13</v>
      </c>
      <c r="X93" s="2">
        <v>0.97451274362818596</v>
      </c>
      <c r="Y93" s="2">
        <v>27</v>
      </c>
      <c r="Z93" s="2">
        <v>2.1951219512195124</v>
      </c>
      <c r="AA93" s="2">
        <v>30</v>
      </c>
      <c r="AB93" s="2">
        <v>2.6246719160104988</v>
      </c>
      <c r="AC93" s="2">
        <v>36</v>
      </c>
      <c r="AD93" s="2">
        <v>3.278688524590164</v>
      </c>
      <c r="AE93" s="2">
        <v>39</v>
      </c>
      <c r="AF93" s="2">
        <v>3.7320574162679425</v>
      </c>
      <c r="AG93" s="2">
        <v>47</v>
      </c>
      <c r="AH93" s="2">
        <v>4.7094188376753507</v>
      </c>
      <c r="AI93" s="2">
        <v>43</v>
      </c>
      <c r="AJ93" s="2">
        <v>4.559915164369035</v>
      </c>
      <c r="AK93" s="2">
        <v>46</v>
      </c>
      <c r="AL93" s="2">
        <v>5.1282051282051286</v>
      </c>
      <c r="AM93" s="2">
        <v>45</v>
      </c>
      <c r="AN93" s="2">
        <v>5.1963048498845268</v>
      </c>
      <c r="AO93" s="2">
        <v>50</v>
      </c>
      <c r="AP93" s="2">
        <v>5.9594755661501786</v>
      </c>
      <c r="AQ93" s="2">
        <v>45</v>
      </c>
      <c r="AR93" s="2">
        <v>5.541871921182266</v>
      </c>
      <c r="AS93" s="2">
        <v>55</v>
      </c>
      <c r="AT93" s="2">
        <v>3.6520584329349268</v>
      </c>
      <c r="AU93" s="2">
        <v>44</v>
      </c>
      <c r="AV93" s="2">
        <v>2.9850746268656718</v>
      </c>
      <c r="AW93" s="2">
        <v>65</v>
      </c>
      <c r="AX93" s="2">
        <v>4.6099290780141846</v>
      </c>
      <c r="AY93" s="2">
        <v>80</v>
      </c>
      <c r="AZ93" s="2">
        <v>5.9612518628912072</v>
      </c>
      <c r="BA93" s="2">
        <v>80</v>
      </c>
      <c r="BB93" s="2">
        <v>6.1919504643962853</v>
      </c>
      <c r="BC93" s="2">
        <v>76</v>
      </c>
      <c r="BD93" s="2">
        <v>6.0557768924302788</v>
      </c>
      <c r="BE93" s="2">
        <v>90</v>
      </c>
      <c r="BF93" s="2">
        <v>7.389162561576355</v>
      </c>
    </row>
    <row r="94" spans="1:58" x14ac:dyDescent="0.25">
      <c r="A94" s="15"/>
      <c r="B94" s="70" t="s">
        <v>40</v>
      </c>
      <c r="C94" s="51">
        <v>6583</v>
      </c>
      <c r="D94" s="51"/>
      <c r="E94" s="51">
        <v>5365</v>
      </c>
      <c r="F94" s="51"/>
      <c r="G94" s="51">
        <v>4472</v>
      </c>
      <c r="H94" s="51"/>
      <c r="I94" s="51">
        <v>4098</v>
      </c>
      <c r="J94" s="51"/>
      <c r="K94" s="51">
        <v>3933</v>
      </c>
      <c r="L94" s="51"/>
      <c r="M94" s="51">
        <v>3677</v>
      </c>
      <c r="N94" s="51"/>
      <c r="O94" s="51">
        <v>3466</v>
      </c>
      <c r="P94" s="51"/>
      <c r="Q94" s="51">
        <v>3296</v>
      </c>
      <c r="R94" s="51"/>
      <c r="S94" s="51">
        <v>3136</v>
      </c>
      <c r="T94" s="51"/>
      <c r="U94" s="51">
        <v>2921</v>
      </c>
      <c r="V94" s="51"/>
      <c r="W94" s="51">
        <v>2677</v>
      </c>
      <c r="X94" s="51"/>
      <c r="Y94" s="51">
        <v>2436</v>
      </c>
      <c r="Z94" s="51"/>
      <c r="AA94" s="51">
        <v>2262</v>
      </c>
      <c r="AB94" s="51"/>
      <c r="AC94" s="51">
        <v>2148</v>
      </c>
      <c r="AD94" s="51"/>
      <c r="AE94" s="51">
        <v>2036</v>
      </c>
      <c r="AF94" s="51"/>
      <c r="AG94" s="51">
        <v>1934</v>
      </c>
      <c r="AH94" s="51"/>
      <c r="AI94" s="51">
        <v>1829</v>
      </c>
      <c r="AJ94" s="51"/>
      <c r="AK94" s="51">
        <v>1750</v>
      </c>
      <c r="AL94" s="51"/>
      <c r="AM94" s="51">
        <v>1701</v>
      </c>
      <c r="AN94" s="51"/>
      <c r="AO94" s="51">
        <v>1645</v>
      </c>
      <c r="AP94" s="51"/>
      <c r="AQ94" s="51">
        <v>1573</v>
      </c>
      <c r="AR94" s="51"/>
      <c r="AS94" s="51">
        <v>1506</v>
      </c>
      <c r="AT94" s="51"/>
      <c r="AU94" s="51">
        <v>1474</v>
      </c>
      <c r="AV94" s="51"/>
      <c r="AW94" s="51">
        <v>1410</v>
      </c>
      <c r="AX94" s="51"/>
      <c r="AY94" s="51">
        <v>1342</v>
      </c>
      <c r="AZ94" s="51"/>
      <c r="BA94" s="51">
        <v>1292</v>
      </c>
      <c r="BB94" s="51"/>
      <c r="BC94" s="51">
        <v>1255</v>
      </c>
      <c r="BD94" s="51"/>
      <c r="BE94" s="51">
        <v>1218</v>
      </c>
      <c r="BF94" s="51"/>
    </row>
    <row r="95" spans="1:58" x14ac:dyDescent="0.25">
      <c r="A95" s="41"/>
      <c r="B95" s="70" t="s">
        <v>54</v>
      </c>
      <c r="C95" s="51">
        <v>70936</v>
      </c>
      <c r="D95" s="51"/>
      <c r="E95" s="51">
        <v>68274</v>
      </c>
      <c r="F95" s="51"/>
      <c r="G95" s="51">
        <v>66285</v>
      </c>
      <c r="H95" s="51"/>
      <c r="I95" s="51">
        <v>63237</v>
      </c>
      <c r="J95" s="51"/>
      <c r="K95" s="51">
        <v>61695</v>
      </c>
      <c r="L95" s="51"/>
      <c r="M95" s="51">
        <v>60347</v>
      </c>
      <c r="N95" s="51"/>
      <c r="O95" s="51">
        <v>59051</v>
      </c>
      <c r="P95" s="51"/>
      <c r="Q95" s="51">
        <v>57605</v>
      </c>
      <c r="R95" s="51"/>
      <c r="S95" s="51">
        <v>56300</v>
      </c>
      <c r="T95" s="51"/>
      <c r="U95" s="51">
        <v>55383</v>
      </c>
      <c r="V95" s="51"/>
      <c r="W95" s="51">
        <v>54489</v>
      </c>
      <c r="X95" s="51"/>
      <c r="Y95" s="51">
        <v>52429</v>
      </c>
      <c r="Z95" s="51"/>
      <c r="AA95" s="51">
        <v>51212</v>
      </c>
      <c r="AB95" s="51"/>
      <c r="AC95" s="51">
        <v>51252</v>
      </c>
      <c r="AD95" s="51"/>
      <c r="AE95" s="51">
        <v>50154</v>
      </c>
      <c r="AF95" s="51"/>
      <c r="AG95" s="51">
        <v>50148</v>
      </c>
      <c r="AH95" s="51"/>
      <c r="AI95" s="51">
        <v>48990</v>
      </c>
      <c r="AJ95" s="51"/>
      <c r="AK95" s="51">
        <v>48078</v>
      </c>
      <c r="AL95" s="51"/>
      <c r="AM95" s="51">
        <v>48261</v>
      </c>
      <c r="AN95" s="51"/>
      <c r="AO95" s="51">
        <v>47693</v>
      </c>
      <c r="AP95" s="51"/>
      <c r="AQ95" s="51">
        <v>45639</v>
      </c>
      <c r="AR95" s="51"/>
      <c r="AS95" s="51">
        <v>46666</v>
      </c>
      <c r="AT95" s="51"/>
      <c r="AU95" s="51">
        <v>45859</v>
      </c>
      <c r="AV95" s="51"/>
      <c r="AW95" s="51">
        <v>46917</v>
      </c>
      <c r="AX95" s="51"/>
      <c r="AY95" s="51">
        <v>47139</v>
      </c>
      <c r="AZ95" s="51"/>
      <c r="BA95" s="51">
        <v>45255</v>
      </c>
      <c r="BB95" s="51"/>
      <c r="BC95" s="51">
        <v>44732</v>
      </c>
      <c r="BD95" s="51"/>
      <c r="BE95" s="51">
        <v>45349</v>
      </c>
      <c r="BF95" s="51"/>
    </row>
    <row r="96" spans="1:58" x14ac:dyDescent="0.25">
      <c r="A96" s="15" t="s">
        <v>14</v>
      </c>
      <c r="B96" s="59" t="s">
        <v>49</v>
      </c>
      <c r="C96" s="2">
        <v>1913</v>
      </c>
      <c r="D96" s="2">
        <v>65.31239330829635</v>
      </c>
      <c r="E96" s="2">
        <v>873</v>
      </c>
      <c r="F96" s="2">
        <v>40.193370165745854</v>
      </c>
      <c r="G96" s="2">
        <v>442</v>
      </c>
      <c r="H96" s="2">
        <v>26.325193567599765</v>
      </c>
      <c r="I96" s="2">
        <v>325</v>
      </c>
      <c r="J96" s="2">
        <v>21.158854166666664</v>
      </c>
      <c r="K96" s="2">
        <v>297</v>
      </c>
      <c r="L96" s="2">
        <v>20.342465753424658</v>
      </c>
      <c r="M96" s="2">
        <v>240</v>
      </c>
      <c r="N96" s="2">
        <v>17.751479289940828</v>
      </c>
      <c r="O96" s="2">
        <v>208</v>
      </c>
      <c r="P96" s="2">
        <v>16.212003117692909</v>
      </c>
      <c r="Q96" s="2">
        <v>197</v>
      </c>
      <c r="R96" s="2">
        <v>16.068515497553019</v>
      </c>
      <c r="S96" s="2">
        <v>183</v>
      </c>
      <c r="T96" s="2">
        <v>15.508474576271187</v>
      </c>
      <c r="U96" s="2">
        <v>141</v>
      </c>
      <c r="V96" s="2">
        <v>12.79491833030853</v>
      </c>
      <c r="W96" s="2">
        <v>144</v>
      </c>
      <c r="X96" s="2">
        <v>14.048780487804878</v>
      </c>
      <c r="Y96" s="2">
        <v>106</v>
      </c>
      <c r="Z96" s="2">
        <v>11.228813559322035</v>
      </c>
      <c r="AA96" s="2">
        <v>89</v>
      </c>
      <c r="AB96" s="2">
        <v>10.194730813287514</v>
      </c>
      <c r="AC96" s="2">
        <v>75</v>
      </c>
      <c r="AD96" s="2">
        <v>9.1130012150668289</v>
      </c>
      <c r="AE96" s="2">
        <v>73</v>
      </c>
      <c r="AF96" s="2">
        <v>9.5052083333333339</v>
      </c>
      <c r="AG96" s="2">
        <v>58</v>
      </c>
      <c r="AH96" s="2">
        <v>8.157524613220815</v>
      </c>
      <c r="AI96" s="2">
        <v>51</v>
      </c>
      <c r="AJ96" s="2">
        <v>7.5443786982248522</v>
      </c>
      <c r="AK96" s="2">
        <v>45</v>
      </c>
      <c r="AL96" s="2">
        <v>6.96594427244582</v>
      </c>
      <c r="AM96" s="2">
        <v>47</v>
      </c>
      <c r="AN96" s="2">
        <v>7.52</v>
      </c>
      <c r="AO96" s="2">
        <v>49</v>
      </c>
      <c r="AP96" s="2">
        <v>8.2214765100671148</v>
      </c>
      <c r="AQ96" s="2">
        <v>36</v>
      </c>
      <c r="AR96" s="2">
        <v>6.4748201438848918</v>
      </c>
      <c r="AS96" s="2">
        <v>36</v>
      </c>
      <c r="AT96" s="2">
        <v>6.7924528301886795</v>
      </c>
      <c r="AU96" s="2">
        <v>33</v>
      </c>
      <c r="AV96" s="2">
        <v>6.5476190476190474</v>
      </c>
      <c r="AW96" s="2">
        <v>32</v>
      </c>
      <c r="AX96" s="2">
        <v>6.7085953878406706</v>
      </c>
      <c r="AY96" s="2">
        <v>26</v>
      </c>
      <c r="AZ96" s="2">
        <v>5.6892778993435451</v>
      </c>
      <c r="BA96" s="2">
        <v>27</v>
      </c>
      <c r="BB96" s="2">
        <v>6.0810810810810807</v>
      </c>
      <c r="BC96" s="2">
        <v>20</v>
      </c>
      <c r="BD96" s="2">
        <v>4.6838407494145198</v>
      </c>
      <c r="BE96" s="2">
        <v>24</v>
      </c>
      <c r="BF96" s="2">
        <v>5.882352941176471</v>
      </c>
    </row>
    <row r="97" spans="1:58" x14ac:dyDescent="0.25">
      <c r="A97" s="15"/>
      <c r="B97" s="59" t="s">
        <v>50</v>
      </c>
      <c r="C97" s="2">
        <v>892</v>
      </c>
      <c r="D97" s="2">
        <v>30.454079890747693</v>
      </c>
      <c r="E97" s="2">
        <v>1184</v>
      </c>
      <c r="F97" s="2">
        <v>54.511970534069988</v>
      </c>
      <c r="G97" s="2">
        <v>1039</v>
      </c>
      <c r="H97" s="2">
        <v>61.882072662298995</v>
      </c>
      <c r="I97" s="2">
        <v>1003</v>
      </c>
      <c r="J97" s="2">
        <v>65.299479166666657</v>
      </c>
      <c r="K97" s="2">
        <v>944</v>
      </c>
      <c r="L97" s="2">
        <v>64.657534246575338</v>
      </c>
      <c r="M97" s="2">
        <v>882</v>
      </c>
      <c r="N97" s="2">
        <v>65.23668639053254</v>
      </c>
      <c r="O97" s="2">
        <v>834</v>
      </c>
      <c r="P97" s="2">
        <v>65.003897116134056</v>
      </c>
      <c r="Q97" s="2">
        <v>767</v>
      </c>
      <c r="R97" s="2">
        <v>62.561174551386621</v>
      </c>
      <c r="S97" s="2">
        <v>734</v>
      </c>
      <c r="T97" s="2">
        <v>62.203389830508478</v>
      </c>
      <c r="U97" s="2">
        <v>676</v>
      </c>
      <c r="V97" s="2">
        <v>61.343012704174228</v>
      </c>
      <c r="W97" s="2">
        <v>564</v>
      </c>
      <c r="X97" s="2">
        <v>55.024390243902438</v>
      </c>
      <c r="Y97" s="2">
        <v>504</v>
      </c>
      <c r="Z97" s="2">
        <v>53.389830508474574</v>
      </c>
      <c r="AA97" s="2">
        <v>447</v>
      </c>
      <c r="AB97" s="2">
        <v>51.202749140893474</v>
      </c>
      <c r="AC97" s="2">
        <v>408</v>
      </c>
      <c r="AD97" s="2">
        <v>49.574726609963548</v>
      </c>
      <c r="AE97" s="2">
        <v>351</v>
      </c>
      <c r="AF97" s="2">
        <v>45.703125</v>
      </c>
      <c r="AG97" s="2">
        <v>315</v>
      </c>
      <c r="AH97" s="2">
        <v>44.303797468354432</v>
      </c>
      <c r="AI97" s="2">
        <v>279</v>
      </c>
      <c r="AJ97" s="2">
        <v>41.272189349112423</v>
      </c>
      <c r="AK97" s="2">
        <v>264</v>
      </c>
      <c r="AL97" s="2">
        <v>40.866873065015483</v>
      </c>
      <c r="AM97" s="2">
        <v>241</v>
      </c>
      <c r="AN97" s="2">
        <v>38.56</v>
      </c>
      <c r="AO97" s="2">
        <v>220</v>
      </c>
      <c r="AP97" s="2">
        <v>36.912751677852349</v>
      </c>
      <c r="AQ97" s="2">
        <v>195</v>
      </c>
      <c r="AR97" s="2">
        <v>35.071942446043167</v>
      </c>
      <c r="AS97" s="2">
        <v>175</v>
      </c>
      <c r="AT97" s="2">
        <v>33.018867924528301</v>
      </c>
      <c r="AU97" s="2">
        <v>155</v>
      </c>
      <c r="AV97" s="2">
        <v>30.753968253968253</v>
      </c>
      <c r="AW97" s="2">
        <v>132</v>
      </c>
      <c r="AX97" s="2">
        <v>27.672955974842768</v>
      </c>
      <c r="AY97" s="2">
        <v>120</v>
      </c>
      <c r="AZ97" s="2">
        <v>26.258205689277901</v>
      </c>
      <c r="BA97" s="2">
        <v>123</v>
      </c>
      <c r="BB97" s="2">
        <v>27.702702702702702</v>
      </c>
      <c r="BC97" s="2">
        <v>107</v>
      </c>
      <c r="BD97" s="2">
        <v>25.05854800936768</v>
      </c>
      <c r="BE97" s="2">
        <v>88</v>
      </c>
      <c r="BF97" s="2">
        <v>21.568627450980394</v>
      </c>
    </row>
    <row r="98" spans="1:58" x14ac:dyDescent="0.25">
      <c r="A98" s="15"/>
      <c r="B98" s="59" t="s">
        <v>51</v>
      </c>
      <c r="C98" s="2">
        <v>118</v>
      </c>
      <c r="D98" s="2">
        <v>4.0286787299419595</v>
      </c>
      <c r="E98" s="2">
        <v>110</v>
      </c>
      <c r="F98" s="2">
        <v>5.0644567219152856</v>
      </c>
      <c r="G98" s="2">
        <v>194</v>
      </c>
      <c r="H98" s="2">
        <v>11.55449672424062</v>
      </c>
      <c r="I98" s="2">
        <v>203</v>
      </c>
      <c r="J98" s="2">
        <v>13.216145833333334</v>
      </c>
      <c r="K98" s="2">
        <v>211</v>
      </c>
      <c r="L98" s="2">
        <v>14.452054794520548</v>
      </c>
      <c r="M98" s="2">
        <v>222</v>
      </c>
      <c r="N98" s="2">
        <v>16.420118343195266</v>
      </c>
      <c r="O98" s="2">
        <v>235</v>
      </c>
      <c r="P98" s="2">
        <v>18.316445830085737</v>
      </c>
      <c r="Q98" s="2">
        <v>252</v>
      </c>
      <c r="R98" s="2">
        <v>20.554649265905383</v>
      </c>
      <c r="S98" s="2">
        <v>251</v>
      </c>
      <c r="T98" s="2">
        <v>21.271186440677965</v>
      </c>
      <c r="U98" s="2">
        <v>266</v>
      </c>
      <c r="V98" s="2">
        <v>24.137931034482758</v>
      </c>
      <c r="W98" s="2">
        <v>292</v>
      </c>
      <c r="X98" s="2">
        <v>28.487804878048781</v>
      </c>
      <c r="Y98" s="2">
        <v>302</v>
      </c>
      <c r="Z98" s="2">
        <v>31.991525423728813</v>
      </c>
      <c r="AA98" s="2">
        <v>298</v>
      </c>
      <c r="AB98" s="2">
        <v>34.13516609392898</v>
      </c>
      <c r="AC98" s="2">
        <v>293</v>
      </c>
      <c r="AD98" s="2">
        <v>35.601458080194412</v>
      </c>
      <c r="AE98" s="2">
        <v>281</v>
      </c>
      <c r="AF98" s="2">
        <v>36.588541666666664</v>
      </c>
      <c r="AG98" s="2">
        <v>265</v>
      </c>
      <c r="AH98" s="2">
        <v>37.271448663853725</v>
      </c>
      <c r="AI98" s="2">
        <v>258</v>
      </c>
      <c r="AJ98" s="2">
        <v>38.165680473372781</v>
      </c>
      <c r="AK98" s="2">
        <v>244</v>
      </c>
      <c r="AL98" s="2">
        <v>37.77089783281734</v>
      </c>
      <c r="AM98" s="2">
        <v>234</v>
      </c>
      <c r="AN98" s="2">
        <v>37.44</v>
      </c>
      <c r="AO98" s="2">
        <v>221</v>
      </c>
      <c r="AP98" s="2">
        <v>37.080536912751676</v>
      </c>
      <c r="AQ98" s="2">
        <v>213</v>
      </c>
      <c r="AR98" s="2">
        <v>38.309352517985609</v>
      </c>
      <c r="AS98" s="2">
        <v>194</v>
      </c>
      <c r="AT98" s="2">
        <v>36.60377358490566</v>
      </c>
      <c r="AU98" s="2">
        <v>188</v>
      </c>
      <c r="AV98" s="2">
        <v>37.301587301587304</v>
      </c>
      <c r="AW98" s="2">
        <v>173</v>
      </c>
      <c r="AX98" s="2">
        <v>36.268343815513624</v>
      </c>
      <c r="AY98" s="2">
        <v>161</v>
      </c>
      <c r="AZ98" s="2">
        <v>35.229759299781179</v>
      </c>
      <c r="BA98" s="2">
        <v>150</v>
      </c>
      <c r="BB98" s="2">
        <v>33.783783783783782</v>
      </c>
      <c r="BC98" s="2">
        <v>158</v>
      </c>
      <c r="BD98" s="2">
        <v>37.002341920374704</v>
      </c>
      <c r="BE98" s="2">
        <v>140</v>
      </c>
      <c r="BF98" s="2">
        <v>34.313725490196077</v>
      </c>
    </row>
    <row r="99" spans="1:58" x14ac:dyDescent="0.25">
      <c r="A99" s="15"/>
      <c r="B99" s="59" t="s">
        <v>52</v>
      </c>
      <c r="C99" s="2">
        <v>6</v>
      </c>
      <c r="D99" s="2">
        <v>0.1707067258449983</v>
      </c>
      <c r="E99" s="2">
        <v>5</v>
      </c>
      <c r="F99" s="2">
        <v>0.18416206261510129</v>
      </c>
      <c r="G99" s="2">
        <v>4</v>
      </c>
      <c r="H99" s="2">
        <v>0.17867778439547349</v>
      </c>
      <c r="I99" s="2">
        <v>5</v>
      </c>
      <c r="J99" s="2">
        <v>0.26041666666666663</v>
      </c>
      <c r="K99" s="2">
        <v>8</v>
      </c>
      <c r="L99" s="2">
        <v>0.47945205479452058</v>
      </c>
      <c r="M99" s="2">
        <v>8</v>
      </c>
      <c r="N99" s="2">
        <v>0.51775147928994092</v>
      </c>
      <c r="O99" s="2">
        <v>6</v>
      </c>
      <c r="P99" s="2">
        <v>0.38971161340607952</v>
      </c>
      <c r="Q99" s="2">
        <v>7</v>
      </c>
      <c r="R99" s="2">
        <v>0.5709624796084829</v>
      </c>
      <c r="S99" s="2">
        <v>12</v>
      </c>
      <c r="T99" s="2">
        <v>0.84745762711864403</v>
      </c>
      <c r="U99" s="2">
        <v>19</v>
      </c>
      <c r="V99" s="2">
        <v>1.5426497277676952</v>
      </c>
      <c r="W99" s="2">
        <v>22</v>
      </c>
      <c r="X99" s="2">
        <v>2.1463414634146343</v>
      </c>
      <c r="Y99" s="2">
        <v>32</v>
      </c>
      <c r="Z99" s="2">
        <v>3.1779661016949152</v>
      </c>
      <c r="AA99" s="2">
        <v>35</v>
      </c>
      <c r="AB99" s="2">
        <v>4.0091638029782359</v>
      </c>
      <c r="AC99" s="2">
        <v>42</v>
      </c>
      <c r="AD99" s="2">
        <v>5.1032806804374244</v>
      </c>
      <c r="AE99" s="2">
        <v>58</v>
      </c>
      <c r="AF99" s="2">
        <v>7.552083333333333</v>
      </c>
      <c r="AG99" s="2">
        <v>65</v>
      </c>
      <c r="AH99" s="2">
        <v>9.1420534458509142</v>
      </c>
      <c r="AI99" s="2">
        <v>84</v>
      </c>
      <c r="AJ99" s="2">
        <v>12.42603550295858</v>
      </c>
      <c r="AK99" s="2">
        <v>89</v>
      </c>
      <c r="AL99" s="2">
        <v>13.777089783281733</v>
      </c>
      <c r="AM99" s="2">
        <v>99</v>
      </c>
      <c r="AN99" s="2">
        <v>15.84</v>
      </c>
      <c r="AO99" s="2">
        <v>100</v>
      </c>
      <c r="AP99" s="2">
        <v>16.778523489932887</v>
      </c>
      <c r="AQ99" s="2">
        <v>104</v>
      </c>
      <c r="AR99" s="2">
        <v>18.705035971223023</v>
      </c>
      <c r="AS99" s="2">
        <v>121</v>
      </c>
      <c r="AT99" s="2">
        <v>22.830188679245282</v>
      </c>
      <c r="AU99" s="2">
        <v>125</v>
      </c>
      <c r="AV99" s="2">
        <v>24.801587301587301</v>
      </c>
      <c r="AW99" s="2">
        <v>133</v>
      </c>
      <c r="AX99" s="2">
        <v>27.882599580712789</v>
      </c>
      <c r="AY99" s="2">
        <v>139</v>
      </c>
      <c r="AZ99" s="2">
        <v>30.415754923413566</v>
      </c>
      <c r="BA99" s="2">
        <v>130</v>
      </c>
      <c r="BB99" s="2">
        <v>29.27927927927928</v>
      </c>
      <c r="BC99" s="2">
        <v>128</v>
      </c>
      <c r="BD99" s="2">
        <v>29.976580796252929</v>
      </c>
      <c r="BE99" s="2">
        <v>138</v>
      </c>
      <c r="BF99" s="2">
        <v>33.823529411764703</v>
      </c>
    </row>
    <row r="100" spans="1:58" x14ac:dyDescent="0.25">
      <c r="A100" s="15"/>
      <c r="B100" s="59" t="s">
        <v>53</v>
      </c>
      <c r="C100" s="100" t="s">
        <v>304</v>
      </c>
      <c r="D100" s="2">
        <v>3.4141345168999658E-2</v>
      </c>
      <c r="E100" s="100" t="s">
        <v>304</v>
      </c>
      <c r="F100" s="2">
        <v>4.6040515653775323E-2</v>
      </c>
      <c r="G100" s="100" t="s">
        <v>304</v>
      </c>
      <c r="H100" s="2">
        <v>5.9559261465157838E-2</v>
      </c>
      <c r="I100" s="100" t="s">
        <v>304</v>
      </c>
      <c r="J100" s="2">
        <v>6.5104166666666657E-2</v>
      </c>
      <c r="K100" s="100" t="s">
        <v>304</v>
      </c>
      <c r="L100" s="2">
        <v>6.8493150684931503E-2</v>
      </c>
      <c r="M100" s="100" t="s">
        <v>304</v>
      </c>
      <c r="N100" s="2">
        <v>7.3964497041420121E-2</v>
      </c>
      <c r="O100" s="100" t="s">
        <v>304</v>
      </c>
      <c r="P100" s="2">
        <v>7.7942322681215898E-2</v>
      </c>
      <c r="Q100" s="2">
        <v>3</v>
      </c>
      <c r="R100" s="2">
        <v>0.24469820554649263</v>
      </c>
      <c r="S100" s="100" t="s">
        <v>304</v>
      </c>
      <c r="T100" s="2">
        <v>0.16949152542372881</v>
      </c>
      <c r="U100" s="100" t="s">
        <v>304</v>
      </c>
      <c r="V100" s="2">
        <v>0.18148820326678766</v>
      </c>
      <c r="W100" s="2">
        <v>3</v>
      </c>
      <c r="X100" s="2">
        <v>0.29268292682926828</v>
      </c>
      <c r="Y100" s="100" t="s">
        <v>304</v>
      </c>
      <c r="Z100" s="2">
        <v>0.21186440677966101</v>
      </c>
      <c r="AA100" s="2">
        <v>4</v>
      </c>
      <c r="AB100" s="2">
        <v>0.45819014891179838</v>
      </c>
      <c r="AC100" s="2">
        <v>5</v>
      </c>
      <c r="AD100" s="2">
        <v>0.60753341433778862</v>
      </c>
      <c r="AE100" s="2">
        <v>5</v>
      </c>
      <c r="AF100" s="2">
        <v>0.65104166666666663</v>
      </c>
      <c r="AG100" s="2">
        <v>8</v>
      </c>
      <c r="AH100" s="2">
        <v>1.1251758087201125</v>
      </c>
      <c r="AI100" s="2">
        <v>4</v>
      </c>
      <c r="AJ100" s="2">
        <v>0.59171597633136097</v>
      </c>
      <c r="AK100" s="2">
        <v>4</v>
      </c>
      <c r="AL100" s="2">
        <v>0.61919504643962853</v>
      </c>
      <c r="AM100" s="2">
        <v>4</v>
      </c>
      <c r="AN100" s="2">
        <v>0.64</v>
      </c>
      <c r="AO100" s="2">
        <v>6</v>
      </c>
      <c r="AP100" s="2">
        <v>1.0067114093959733</v>
      </c>
      <c r="AQ100" s="2">
        <v>8</v>
      </c>
      <c r="AR100" s="2">
        <v>1.4388489208633093</v>
      </c>
      <c r="AS100" s="2">
        <v>4</v>
      </c>
      <c r="AT100" s="2">
        <v>0.75471698113207553</v>
      </c>
      <c r="AU100" s="2">
        <v>3</v>
      </c>
      <c r="AV100" s="2">
        <v>0.59523809523809523</v>
      </c>
      <c r="AW100" s="2">
        <v>7</v>
      </c>
      <c r="AX100" s="2">
        <v>1.4675052410901468</v>
      </c>
      <c r="AY100" s="2">
        <v>11</v>
      </c>
      <c r="AZ100" s="2">
        <v>2.4070021881838075</v>
      </c>
      <c r="BA100" s="2">
        <v>14</v>
      </c>
      <c r="BB100" s="2">
        <v>3.1531531531531534</v>
      </c>
      <c r="BC100" s="2">
        <v>14</v>
      </c>
      <c r="BD100" s="2">
        <v>3.278688524590164</v>
      </c>
      <c r="BE100" s="2">
        <v>18</v>
      </c>
      <c r="BF100" s="2">
        <v>4.4117647058823533</v>
      </c>
    </row>
    <row r="101" spans="1:58" x14ac:dyDescent="0.25">
      <c r="A101" s="15"/>
      <c r="B101" s="70" t="s">
        <v>40</v>
      </c>
      <c r="C101" s="51">
        <v>2929</v>
      </c>
      <c r="D101" s="51"/>
      <c r="E101" s="51">
        <v>2172</v>
      </c>
      <c r="F101" s="51"/>
      <c r="G101" s="51">
        <v>1679</v>
      </c>
      <c r="H101" s="51"/>
      <c r="I101" s="51">
        <v>1536</v>
      </c>
      <c r="J101" s="51"/>
      <c r="K101" s="51">
        <v>1460</v>
      </c>
      <c r="L101" s="51"/>
      <c r="M101" s="51">
        <v>1352</v>
      </c>
      <c r="N101" s="51"/>
      <c r="O101" s="51">
        <v>1283</v>
      </c>
      <c r="P101" s="51"/>
      <c r="Q101" s="51">
        <v>1226</v>
      </c>
      <c r="R101" s="51"/>
      <c r="S101" s="51">
        <v>1180</v>
      </c>
      <c r="T101" s="51"/>
      <c r="U101" s="51">
        <v>1102</v>
      </c>
      <c r="V101" s="51"/>
      <c r="W101" s="51">
        <v>1025</v>
      </c>
      <c r="X101" s="51"/>
      <c r="Y101" s="51">
        <v>944</v>
      </c>
      <c r="Z101" s="51"/>
      <c r="AA101" s="51">
        <v>873</v>
      </c>
      <c r="AB101" s="51"/>
      <c r="AC101" s="51">
        <v>823</v>
      </c>
      <c r="AD101" s="51"/>
      <c r="AE101" s="51">
        <v>768</v>
      </c>
      <c r="AF101" s="51"/>
      <c r="AG101" s="51">
        <v>711</v>
      </c>
      <c r="AH101" s="51"/>
      <c r="AI101" s="51">
        <v>676</v>
      </c>
      <c r="AJ101" s="51"/>
      <c r="AK101" s="51">
        <v>646</v>
      </c>
      <c r="AL101" s="51"/>
      <c r="AM101" s="51">
        <v>625</v>
      </c>
      <c r="AN101" s="51"/>
      <c r="AO101" s="51">
        <v>596</v>
      </c>
      <c r="AP101" s="51"/>
      <c r="AQ101" s="51">
        <v>556</v>
      </c>
      <c r="AR101" s="51"/>
      <c r="AS101" s="51">
        <v>530</v>
      </c>
      <c r="AT101" s="51"/>
      <c r="AU101" s="51">
        <v>504</v>
      </c>
      <c r="AV101" s="51"/>
      <c r="AW101" s="51">
        <v>477</v>
      </c>
      <c r="AX101" s="51"/>
      <c r="AY101" s="51">
        <v>457</v>
      </c>
      <c r="AZ101" s="51"/>
      <c r="BA101" s="51">
        <v>444</v>
      </c>
      <c r="BB101" s="51"/>
      <c r="BC101" s="51">
        <v>427</v>
      </c>
      <c r="BD101" s="51"/>
      <c r="BE101" s="51">
        <v>408</v>
      </c>
      <c r="BF101" s="51"/>
    </row>
    <row r="102" spans="1:58" x14ac:dyDescent="0.25">
      <c r="A102" s="41"/>
      <c r="B102" s="70" t="s">
        <v>54</v>
      </c>
      <c r="C102" s="51">
        <v>24034</v>
      </c>
      <c r="D102" s="51"/>
      <c r="E102" s="51">
        <v>24144</v>
      </c>
      <c r="F102" s="51"/>
      <c r="G102" s="51">
        <v>22253</v>
      </c>
      <c r="H102" s="51"/>
      <c r="I102" s="51">
        <v>21454</v>
      </c>
      <c r="J102" s="51"/>
      <c r="K102" s="51">
        <v>20708</v>
      </c>
      <c r="L102" s="51"/>
      <c r="M102" s="51">
        <v>19919</v>
      </c>
      <c r="N102" s="51"/>
      <c r="O102" s="51">
        <v>19318</v>
      </c>
      <c r="P102" s="51"/>
      <c r="Q102" s="51">
        <v>19134</v>
      </c>
      <c r="R102" s="51"/>
      <c r="S102" s="51">
        <v>18594</v>
      </c>
      <c r="T102" s="51"/>
      <c r="U102" s="51">
        <v>18347</v>
      </c>
      <c r="V102" s="51"/>
      <c r="W102" s="51">
        <v>17902</v>
      </c>
      <c r="X102" s="51"/>
      <c r="Y102" s="51">
        <v>17511</v>
      </c>
      <c r="Z102" s="51"/>
      <c r="AA102" s="51">
        <v>16807</v>
      </c>
      <c r="AB102" s="51"/>
      <c r="AC102" s="51">
        <v>16592</v>
      </c>
      <c r="AD102" s="51"/>
      <c r="AE102" s="51">
        <v>16237</v>
      </c>
      <c r="AF102" s="51"/>
      <c r="AG102" s="51">
        <v>16000</v>
      </c>
      <c r="AH102" s="51"/>
      <c r="AI102" s="51">
        <v>15843</v>
      </c>
      <c r="AJ102" s="51"/>
      <c r="AK102" s="51">
        <v>15575</v>
      </c>
      <c r="AL102" s="51"/>
      <c r="AM102" s="51">
        <v>15564</v>
      </c>
      <c r="AN102" s="51"/>
      <c r="AO102" s="51">
        <v>15090</v>
      </c>
      <c r="AP102" s="51"/>
      <c r="AQ102" s="51">
        <v>14921</v>
      </c>
      <c r="AR102" s="51"/>
      <c r="AS102" s="51">
        <v>14903</v>
      </c>
      <c r="AT102" s="51"/>
      <c r="AU102" s="51">
        <v>14589</v>
      </c>
      <c r="AV102" s="51"/>
      <c r="AW102" s="51">
        <v>14452</v>
      </c>
      <c r="AX102" s="51"/>
      <c r="AY102" s="51">
        <v>14604</v>
      </c>
      <c r="AZ102" s="51"/>
      <c r="BA102" s="51">
        <v>14203</v>
      </c>
      <c r="BB102" s="51"/>
      <c r="BC102" s="51">
        <v>14008</v>
      </c>
      <c r="BD102" s="51"/>
      <c r="BE102" s="51">
        <v>14146</v>
      </c>
      <c r="BF102" s="51"/>
    </row>
    <row r="103" spans="1:58" x14ac:dyDescent="0.25">
      <c r="A103" s="224" t="s">
        <v>678</v>
      </c>
      <c r="B103" s="59" t="s">
        <v>49</v>
      </c>
      <c r="C103" s="2">
        <v>818</v>
      </c>
      <c r="D103" s="2">
        <v>70.94535993061578</v>
      </c>
      <c r="E103" s="2">
        <v>287</v>
      </c>
      <c r="F103" s="2">
        <v>40.083798882681563</v>
      </c>
      <c r="G103" s="2">
        <v>127</v>
      </c>
      <c r="H103" s="2">
        <v>23.34558823529412</v>
      </c>
      <c r="I103" s="2">
        <v>102</v>
      </c>
      <c r="J103" s="2">
        <v>20.773930753564155</v>
      </c>
      <c r="K103" s="2">
        <v>90</v>
      </c>
      <c r="L103" s="2">
        <v>19.693654266958426</v>
      </c>
      <c r="M103" s="2">
        <v>68</v>
      </c>
      <c r="N103" s="2">
        <v>16.2291169451074</v>
      </c>
      <c r="O103" s="2">
        <v>51</v>
      </c>
      <c r="P103" s="2">
        <v>12.718204488778055</v>
      </c>
      <c r="Q103" s="2">
        <v>48</v>
      </c>
      <c r="R103" s="2">
        <v>12.73209549071618</v>
      </c>
      <c r="S103" s="2">
        <v>44</v>
      </c>
      <c r="T103" s="2">
        <v>11.891891891891891</v>
      </c>
      <c r="U103" s="2">
        <v>43</v>
      </c>
      <c r="V103" s="2">
        <v>12.285714285714286</v>
      </c>
      <c r="W103" s="2">
        <v>37</v>
      </c>
      <c r="X103" s="2">
        <v>11.111111111111111</v>
      </c>
      <c r="Y103" s="2">
        <v>22</v>
      </c>
      <c r="Z103" s="2">
        <v>7.0287539936102235</v>
      </c>
      <c r="AA103" s="2">
        <v>24</v>
      </c>
      <c r="AB103" s="2">
        <v>8.1355932203389827</v>
      </c>
      <c r="AC103" s="2">
        <v>30</v>
      </c>
      <c r="AD103" s="2">
        <v>10.75268817204301</v>
      </c>
      <c r="AE103" s="2">
        <v>26</v>
      </c>
      <c r="AF103" s="2">
        <v>10</v>
      </c>
      <c r="AG103" s="2">
        <v>21</v>
      </c>
      <c r="AH103" s="2">
        <v>8.3003952569169961</v>
      </c>
      <c r="AI103" s="2">
        <v>13</v>
      </c>
      <c r="AJ103" s="2">
        <v>5.4852320675105481</v>
      </c>
      <c r="AK103" s="2">
        <v>12</v>
      </c>
      <c r="AL103" s="2">
        <v>5.3811659192825116</v>
      </c>
      <c r="AM103" s="2">
        <v>13</v>
      </c>
      <c r="AN103" s="2">
        <v>6.103286384976526</v>
      </c>
      <c r="AO103" s="2">
        <v>17</v>
      </c>
      <c r="AP103" s="2">
        <v>8.2524271844660202</v>
      </c>
      <c r="AQ103" s="2">
        <v>7</v>
      </c>
      <c r="AR103" s="2">
        <v>3.6649214659685865</v>
      </c>
      <c r="AS103" s="2">
        <v>12</v>
      </c>
      <c r="AT103" s="2">
        <v>6.4171122994652405</v>
      </c>
      <c r="AU103" s="2">
        <v>9</v>
      </c>
      <c r="AV103" s="2">
        <v>5.0561797752808992</v>
      </c>
      <c r="AW103" s="2"/>
      <c r="AX103" s="2"/>
      <c r="AY103" s="2"/>
      <c r="AZ103" s="2"/>
      <c r="BA103" s="2"/>
      <c r="BB103" s="2"/>
      <c r="BC103" s="2"/>
      <c r="BD103" s="2"/>
      <c r="BE103" s="2">
        <v>9</v>
      </c>
      <c r="BF103" s="2">
        <v>6.5693430656934311</v>
      </c>
    </row>
    <row r="104" spans="1:58" x14ac:dyDescent="0.25">
      <c r="A104" s="28"/>
      <c r="B104" s="59" t="s">
        <v>50</v>
      </c>
      <c r="C104" s="2">
        <v>305</v>
      </c>
      <c r="D104" s="2">
        <v>26.452732003469208</v>
      </c>
      <c r="E104" s="2">
        <v>394</v>
      </c>
      <c r="F104" s="2">
        <v>55.027932960893857</v>
      </c>
      <c r="G104" s="2">
        <v>367</v>
      </c>
      <c r="H104" s="2">
        <v>67.463235294117652</v>
      </c>
      <c r="I104" s="2">
        <v>339</v>
      </c>
      <c r="J104" s="2">
        <v>69.042769857433811</v>
      </c>
      <c r="K104" s="2">
        <v>315</v>
      </c>
      <c r="L104" s="2">
        <v>68.927789934354493</v>
      </c>
      <c r="M104" s="2">
        <v>289</v>
      </c>
      <c r="N104" s="2">
        <v>68.97374701670644</v>
      </c>
      <c r="O104" s="2">
        <v>283</v>
      </c>
      <c r="P104" s="2">
        <v>70.573566084788027</v>
      </c>
      <c r="Q104" s="2">
        <v>276</v>
      </c>
      <c r="R104" s="2">
        <v>73.209549071618042</v>
      </c>
      <c r="S104" s="2">
        <v>252</v>
      </c>
      <c r="T104" s="2">
        <v>68.108108108108112</v>
      </c>
      <c r="U104" s="2">
        <v>236</v>
      </c>
      <c r="V104" s="2">
        <v>67.428571428571431</v>
      </c>
      <c r="W104" s="2">
        <v>220</v>
      </c>
      <c r="X104" s="2">
        <v>66.066066066066071</v>
      </c>
      <c r="Y104" s="2">
        <v>207</v>
      </c>
      <c r="Z104" s="2">
        <v>66.134185303514371</v>
      </c>
      <c r="AA104" s="2">
        <v>183</v>
      </c>
      <c r="AB104" s="2">
        <v>62.033898305084747</v>
      </c>
      <c r="AC104" s="2">
        <v>165</v>
      </c>
      <c r="AD104" s="2">
        <v>59.13978494623656</v>
      </c>
      <c r="AE104" s="2">
        <v>151</v>
      </c>
      <c r="AF104" s="2">
        <v>58.07692307692308</v>
      </c>
      <c r="AG104" s="2">
        <v>143</v>
      </c>
      <c r="AH104" s="2">
        <v>56.521739130434781</v>
      </c>
      <c r="AI104" s="2">
        <v>137</v>
      </c>
      <c r="AJ104" s="2">
        <v>57.805907172995781</v>
      </c>
      <c r="AK104" s="2">
        <v>117</v>
      </c>
      <c r="AL104" s="2">
        <v>52.466367713004487</v>
      </c>
      <c r="AM104" s="2">
        <v>112</v>
      </c>
      <c r="AN104" s="2">
        <v>52.582159624413144</v>
      </c>
      <c r="AO104" s="2">
        <v>95</v>
      </c>
      <c r="AP104" s="2">
        <v>46.116504854368934</v>
      </c>
      <c r="AQ104" s="2">
        <v>91</v>
      </c>
      <c r="AR104" s="2">
        <v>47.643979057591622</v>
      </c>
      <c r="AS104" s="2">
        <v>86</v>
      </c>
      <c r="AT104" s="2">
        <v>45.989304812834227</v>
      </c>
      <c r="AU104" s="2">
        <v>77</v>
      </c>
      <c r="AV104" s="2">
        <v>43.258426966292134</v>
      </c>
      <c r="AW104" s="2"/>
      <c r="AX104" s="2"/>
      <c r="AY104" s="2"/>
      <c r="AZ104" s="2"/>
      <c r="BA104" s="2"/>
      <c r="BB104" s="2"/>
      <c r="BC104" s="2"/>
      <c r="BD104" s="2"/>
      <c r="BE104" s="2">
        <v>43</v>
      </c>
      <c r="BF104" s="2">
        <v>31.386861313868614</v>
      </c>
    </row>
    <row r="105" spans="1:58" x14ac:dyDescent="0.25">
      <c r="A105" s="15"/>
      <c r="B105" s="59" t="s">
        <v>51</v>
      </c>
      <c r="C105" s="2">
        <v>30</v>
      </c>
      <c r="D105" s="2">
        <v>2.5151777970511708</v>
      </c>
      <c r="E105" s="2">
        <v>35</v>
      </c>
      <c r="F105" s="2">
        <v>4.8882681564245809</v>
      </c>
      <c r="G105" s="2">
        <v>50</v>
      </c>
      <c r="H105" s="2">
        <v>9.1911764705882355</v>
      </c>
      <c r="I105" s="2">
        <v>50</v>
      </c>
      <c r="J105" s="2">
        <v>9.9796334012219958</v>
      </c>
      <c r="K105" s="2">
        <v>52</v>
      </c>
      <c r="L105" s="2">
        <v>11.37855579868709</v>
      </c>
      <c r="M105" s="2">
        <v>62</v>
      </c>
      <c r="N105" s="2">
        <v>14.797136038186157</v>
      </c>
      <c r="O105" s="2">
        <v>67</v>
      </c>
      <c r="P105" s="2">
        <v>16.458852867830423</v>
      </c>
      <c r="Q105" s="2">
        <v>53</v>
      </c>
      <c r="R105" s="2">
        <v>13.793103448275861</v>
      </c>
      <c r="S105" s="2">
        <v>71</v>
      </c>
      <c r="T105" s="2">
        <v>19.189189189189189</v>
      </c>
      <c r="U105" s="2">
        <v>67</v>
      </c>
      <c r="V105" s="2">
        <v>19.142857142857142</v>
      </c>
      <c r="W105" s="2">
        <v>71</v>
      </c>
      <c r="X105" s="2">
        <v>21.321321321321321</v>
      </c>
      <c r="Y105" s="2">
        <v>78</v>
      </c>
      <c r="Z105" s="2">
        <v>24.920127795527158</v>
      </c>
      <c r="AA105" s="2">
        <v>80</v>
      </c>
      <c r="AB105" s="2">
        <v>27.118644067796609</v>
      </c>
      <c r="AC105" s="2">
        <v>76</v>
      </c>
      <c r="AD105" s="2">
        <v>27.240143369175627</v>
      </c>
      <c r="AE105" s="2">
        <v>74</v>
      </c>
      <c r="AF105" s="2">
        <v>28.46153846153846</v>
      </c>
      <c r="AG105" s="2">
        <v>79</v>
      </c>
      <c r="AH105" s="2">
        <v>31.225296442687746</v>
      </c>
      <c r="AI105" s="2">
        <v>71</v>
      </c>
      <c r="AJ105" s="2">
        <v>29.957805907172997</v>
      </c>
      <c r="AK105" s="2">
        <v>75</v>
      </c>
      <c r="AL105" s="2">
        <v>33.632286995515692</v>
      </c>
      <c r="AM105" s="2">
        <v>67</v>
      </c>
      <c r="AN105" s="2">
        <v>31.455399061032864</v>
      </c>
      <c r="AO105" s="2">
        <v>72</v>
      </c>
      <c r="AP105" s="2">
        <v>34.95145631067961</v>
      </c>
      <c r="AQ105" s="2">
        <v>68</v>
      </c>
      <c r="AR105" s="2">
        <v>35.602094240837694</v>
      </c>
      <c r="AS105" s="2">
        <v>60</v>
      </c>
      <c r="AT105" s="2">
        <v>32.085561497326204</v>
      </c>
      <c r="AU105" s="2">
        <v>62</v>
      </c>
      <c r="AV105" s="2">
        <v>34.831460674157306</v>
      </c>
      <c r="AW105" s="2"/>
      <c r="AX105" s="2"/>
      <c r="AY105" s="2"/>
      <c r="AZ105" s="2"/>
      <c r="BA105" s="2"/>
      <c r="BB105" s="2"/>
      <c r="BC105" s="2"/>
      <c r="BD105" s="2"/>
      <c r="BE105" s="2">
        <v>54</v>
      </c>
      <c r="BF105" s="2">
        <v>39.416058394160586</v>
      </c>
    </row>
    <row r="106" spans="1:58" x14ac:dyDescent="0.25">
      <c r="A106" s="15"/>
      <c r="B106" s="59" t="s">
        <v>52</v>
      </c>
      <c r="C106" s="253" t="s">
        <v>304</v>
      </c>
      <c r="D106" s="2">
        <v>8.6730268863833476E-2</v>
      </c>
      <c r="E106" s="2">
        <v>0</v>
      </c>
      <c r="F106" s="2">
        <v>0</v>
      </c>
      <c r="G106" s="2">
        <v>0</v>
      </c>
      <c r="H106" s="2">
        <v>0</v>
      </c>
      <c r="I106" s="253" t="s">
        <v>304</v>
      </c>
      <c r="J106" s="2">
        <v>0.20366598778004072</v>
      </c>
      <c r="K106" s="2">
        <v>0</v>
      </c>
      <c r="L106" s="2">
        <v>0</v>
      </c>
      <c r="M106" s="2">
        <v>0</v>
      </c>
      <c r="N106" s="2">
        <v>0</v>
      </c>
      <c r="O106" s="253" t="s">
        <v>304</v>
      </c>
      <c r="P106" s="2">
        <v>0.24937655860349126</v>
      </c>
      <c r="Q106" s="253" t="s">
        <v>304</v>
      </c>
      <c r="R106" s="2">
        <v>0.2652519893899204</v>
      </c>
      <c r="S106" s="2">
        <v>3</v>
      </c>
      <c r="T106" s="2">
        <v>0.81081081081081086</v>
      </c>
      <c r="U106" s="2">
        <v>4</v>
      </c>
      <c r="V106" s="2">
        <v>1.1428571428571428</v>
      </c>
      <c r="W106" s="2">
        <v>5</v>
      </c>
      <c r="X106" s="2">
        <v>1.5015015015015014</v>
      </c>
      <c r="Y106" s="2">
        <v>6</v>
      </c>
      <c r="Z106" s="2">
        <v>1.9169329073482428</v>
      </c>
      <c r="AA106" s="2">
        <v>8</v>
      </c>
      <c r="AB106" s="2">
        <v>2.7118644067796609</v>
      </c>
      <c r="AC106" s="2">
        <v>8</v>
      </c>
      <c r="AD106" s="2">
        <v>2.5089605734767026</v>
      </c>
      <c r="AE106" s="2">
        <v>9</v>
      </c>
      <c r="AF106" s="2">
        <v>3.4615384615384617</v>
      </c>
      <c r="AG106" s="2">
        <v>10</v>
      </c>
      <c r="AH106" s="2">
        <v>3.1620553359683794</v>
      </c>
      <c r="AI106" s="2">
        <v>16</v>
      </c>
      <c r="AJ106" s="2">
        <v>5.9071729957805905</v>
      </c>
      <c r="AK106" s="2">
        <v>19</v>
      </c>
      <c r="AL106" s="2">
        <v>7.623318385650224</v>
      </c>
      <c r="AM106" s="2">
        <v>21</v>
      </c>
      <c r="AN106" s="2">
        <v>8.92018779342723</v>
      </c>
      <c r="AO106" s="2">
        <v>19</v>
      </c>
      <c r="AP106" s="2">
        <v>9.2233009708737868</v>
      </c>
      <c r="AQ106" s="2">
        <v>22</v>
      </c>
      <c r="AR106" s="2">
        <v>11.518324607329843</v>
      </c>
      <c r="AS106" s="2">
        <v>25</v>
      </c>
      <c r="AT106" s="2">
        <v>13.368983957219251</v>
      </c>
      <c r="AU106" s="2">
        <v>26</v>
      </c>
      <c r="AV106" s="2">
        <v>14.606741573033707</v>
      </c>
      <c r="AW106" s="2"/>
      <c r="AX106" s="2"/>
      <c r="AY106" s="2"/>
      <c r="AZ106" s="2"/>
      <c r="BA106" s="2"/>
      <c r="BB106" s="2"/>
      <c r="BC106" s="2"/>
      <c r="BD106" s="2"/>
      <c r="BE106" s="2">
        <v>24</v>
      </c>
      <c r="BF106" s="2">
        <v>17.518248175182482</v>
      </c>
    </row>
    <row r="107" spans="1:58" x14ac:dyDescent="0.25">
      <c r="A107" s="15"/>
      <c r="B107" s="59" t="s">
        <v>53</v>
      </c>
      <c r="C107" s="253">
        <v>0</v>
      </c>
      <c r="D107" s="2">
        <v>0</v>
      </c>
      <c r="E107" s="320">
        <v>0</v>
      </c>
      <c r="F107" s="2">
        <v>0</v>
      </c>
      <c r="G107" s="320">
        <v>0</v>
      </c>
      <c r="H107" s="2">
        <v>0</v>
      </c>
      <c r="I107" s="320">
        <v>0</v>
      </c>
      <c r="J107" s="2">
        <v>0</v>
      </c>
      <c r="K107" s="320">
        <v>0</v>
      </c>
      <c r="L107" s="2">
        <v>0</v>
      </c>
      <c r="M107" s="100">
        <v>0</v>
      </c>
      <c r="N107" s="2">
        <v>0</v>
      </c>
      <c r="O107" s="100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53" t="s">
        <v>304</v>
      </c>
      <c r="AD107" s="2">
        <v>0.35842293906810035</v>
      </c>
      <c r="AE107" s="2">
        <v>0</v>
      </c>
      <c r="AF107" s="2">
        <v>0</v>
      </c>
      <c r="AG107" s="253" t="s">
        <v>304</v>
      </c>
      <c r="AH107" s="2">
        <v>0.79051383399209485</v>
      </c>
      <c r="AI107" s="253" t="s">
        <v>304</v>
      </c>
      <c r="AJ107" s="2">
        <v>0.84388185654008441</v>
      </c>
      <c r="AK107" s="253" t="s">
        <v>304</v>
      </c>
      <c r="AL107" s="2">
        <v>0.89686098654708524</v>
      </c>
      <c r="AM107" s="253" t="s">
        <v>304</v>
      </c>
      <c r="AN107" s="2">
        <v>0.93896713615023475</v>
      </c>
      <c r="AO107" s="2">
        <v>3</v>
      </c>
      <c r="AP107" s="2">
        <v>1.4563106796116505</v>
      </c>
      <c r="AQ107" s="2">
        <v>3</v>
      </c>
      <c r="AR107" s="2">
        <v>1.5706806282722514</v>
      </c>
      <c r="AS107" s="2">
        <v>4</v>
      </c>
      <c r="AT107" s="2">
        <v>2.1390374331550803</v>
      </c>
      <c r="AU107" s="2">
        <v>4</v>
      </c>
      <c r="AV107" s="2">
        <v>2.2471910112359552</v>
      </c>
      <c r="AW107" s="2"/>
      <c r="AX107" s="2"/>
      <c r="AY107" s="2"/>
      <c r="AZ107" s="2"/>
      <c r="BA107" s="2"/>
      <c r="BB107" s="2"/>
      <c r="BC107" s="2"/>
      <c r="BD107" s="2"/>
      <c r="BE107" s="2">
        <v>7</v>
      </c>
      <c r="BF107" s="2">
        <v>5.1094890510948909</v>
      </c>
    </row>
    <row r="108" spans="1:58" x14ac:dyDescent="0.25">
      <c r="A108" s="15"/>
      <c r="B108" s="70" t="s">
        <v>40</v>
      </c>
      <c r="C108" s="51">
        <v>1153</v>
      </c>
      <c r="D108" s="51"/>
      <c r="E108" s="51">
        <v>716</v>
      </c>
      <c r="F108" s="51"/>
      <c r="G108" s="51">
        <v>544</v>
      </c>
      <c r="H108" s="51"/>
      <c r="I108" s="51">
        <v>491</v>
      </c>
      <c r="J108" s="51"/>
      <c r="K108" s="51">
        <v>457</v>
      </c>
      <c r="L108" s="51"/>
      <c r="M108" s="51">
        <v>419</v>
      </c>
      <c r="N108" s="51"/>
      <c r="O108" s="51">
        <v>401</v>
      </c>
      <c r="P108" s="51"/>
      <c r="Q108" s="51">
        <v>377</v>
      </c>
      <c r="R108" s="51"/>
      <c r="S108" s="51">
        <v>370</v>
      </c>
      <c r="T108" s="51"/>
      <c r="U108" s="51">
        <v>350</v>
      </c>
      <c r="V108" s="51"/>
      <c r="W108" s="51">
        <v>333</v>
      </c>
      <c r="X108" s="51"/>
      <c r="Y108" s="51">
        <v>313</v>
      </c>
      <c r="Z108" s="51"/>
      <c r="AA108" s="51">
        <v>295</v>
      </c>
      <c r="AB108" s="51"/>
      <c r="AC108" s="51">
        <v>279</v>
      </c>
      <c r="AD108" s="51"/>
      <c r="AE108" s="51">
        <v>260</v>
      </c>
      <c r="AF108" s="51"/>
      <c r="AG108" s="51">
        <v>253</v>
      </c>
      <c r="AH108" s="51"/>
      <c r="AI108" s="51">
        <v>237</v>
      </c>
      <c r="AJ108" s="51"/>
      <c r="AK108" s="51">
        <v>223</v>
      </c>
      <c r="AL108" s="51"/>
      <c r="AM108" s="51">
        <v>213</v>
      </c>
      <c r="AN108" s="51"/>
      <c r="AO108" s="51">
        <v>206</v>
      </c>
      <c r="AP108" s="51"/>
      <c r="AQ108" s="51">
        <v>191</v>
      </c>
      <c r="AR108" s="51"/>
      <c r="AS108" s="51">
        <v>187</v>
      </c>
      <c r="AT108" s="51"/>
      <c r="AU108" s="51">
        <v>178</v>
      </c>
      <c r="AV108" s="51"/>
      <c r="AW108" s="51"/>
      <c r="AX108" s="51"/>
      <c r="AY108" s="51"/>
      <c r="AZ108" s="51"/>
      <c r="BA108" s="51"/>
      <c r="BB108" s="51"/>
      <c r="BC108" s="51"/>
      <c r="BD108" s="51"/>
      <c r="BE108" s="51">
        <v>137</v>
      </c>
      <c r="BF108" s="51"/>
    </row>
    <row r="109" spans="1:58" x14ac:dyDescent="0.25">
      <c r="A109" s="41"/>
      <c r="B109" s="70" t="s">
        <v>54</v>
      </c>
      <c r="C109" s="51">
        <v>8454</v>
      </c>
      <c r="D109" s="51"/>
      <c r="E109" s="51">
        <v>7812</v>
      </c>
      <c r="F109" s="51"/>
      <c r="G109" s="51">
        <v>7171</v>
      </c>
      <c r="H109" s="51"/>
      <c r="I109" s="51">
        <v>6720</v>
      </c>
      <c r="J109" s="51"/>
      <c r="K109" s="51">
        <v>6372</v>
      </c>
      <c r="L109" s="51"/>
      <c r="M109" s="51">
        <v>6130</v>
      </c>
      <c r="N109" s="51"/>
      <c r="O109" s="51">
        <v>6041</v>
      </c>
      <c r="P109" s="51"/>
      <c r="Q109" s="51">
        <v>5773</v>
      </c>
      <c r="R109" s="51"/>
      <c r="S109" s="51">
        <v>5805</v>
      </c>
      <c r="T109" s="51"/>
      <c r="U109" s="51">
        <v>5631</v>
      </c>
      <c r="V109" s="51"/>
      <c r="W109" s="51">
        <v>5467</v>
      </c>
      <c r="X109" s="51"/>
      <c r="Y109" s="51">
        <v>5352</v>
      </c>
      <c r="Z109" s="51"/>
      <c r="AA109" s="51">
        <v>5151</v>
      </c>
      <c r="AB109" s="51"/>
      <c r="AC109" s="51">
        <v>4906</v>
      </c>
      <c r="AD109" s="51"/>
      <c r="AE109" s="51">
        <v>4683</v>
      </c>
      <c r="AF109" s="51"/>
      <c r="AG109" s="51">
        <v>4766</v>
      </c>
      <c r="AH109" s="51"/>
      <c r="AI109" s="51">
        <v>4702</v>
      </c>
      <c r="AJ109" s="51"/>
      <c r="AK109" s="51">
        <v>4623</v>
      </c>
      <c r="AL109" s="51"/>
      <c r="AM109" s="51">
        <v>4587</v>
      </c>
      <c r="AN109" s="51"/>
      <c r="AO109" s="51">
        <v>4537</v>
      </c>
      <c r="AP109" s="51"/>
      <c r="AQ109" s="51">
        <v>4504</v>
      </c>
      <c r="AR109" s="51"/>
      <c r="AS109" s="51">
        <v>4492</v>
      </c>
      <c r="AT109" s="51"/>
      <c r="AU109" s="51">
        <v>4510</v>
      </c>
      <c r="AV109" s="51"/>
      <c r="AW109" s="51"/>
      <c r="AX109" s="51"/>
      <c r="AY109" s="51"/>
      <c r="AZ109" s="51"/>
      <c r="BA109" s="51"/>
      <c r="BB109" s="51"/>
      <c r="BC109" s="51"/>
      <c r="BD109" s="51"/>
      <c r="BE109" s="51">
        <v>4003</v>
      </c>
      <c r="BF109" s="51"/>
    </row>
    <row r="110" spans="1:58" x14ac:dyDescent="0.25">
      <c r="A110" s="15" t="s">
        <v>16</v>
      </c>
      <c r="B110" s="59" t="s">
        <v>49</v>
      </c>
      <c r="C110" s="2">
        <v>220</v>
      </c>
      <c r="D110" s="2">
        <v>52.380952380952387</v>
      </c>
      <c r="E110" s="2">
        <v>75</v>
      </c>
      <c r="F110" s="2">
        <v>25.510204081632654</v>
      </c>
      <c r="G110" s="2">
        <v>32</v>
      </c>
      <c r="H110" s="2">
        <v>13.559322033898304</v>
      </c>
      <c r="I110" s="2">
        <v>21</v>
      </c>
      <c r="J110" s="2">
        <v>9.7674418604651159</v>
      </c>
      <c r="K110" s="2">
        <v>24</v>
      </c>
      <c r="L110" s="2">
        <v>11.881188118811881</v>
      </c>
      <c r="M110" s="2">
        <v>17</v>
      </c>
      <c r="N110" s="2">
        <v>8.4577114427860707</v>
      </c>
      <c r="O110" s="2">
        <v>20</v>
      </c>
      <c r="P110" s="2">
        <v>10.471204188481675</v>
      </c>
      <c r="Q110" s="2">
        <v>23</v>
      </c>
      <c r="R110" s="2">
        <v>12.299465240641712</v>
      </c>
      <c r="S110" s="2">
        <v>24</v>
      </c>
      <c r="T110" s="2">
        <v>13.259668508287293</v>
      </c>
      <c r="U110" s="2">
        <v>20</v>
      </c>
      <c r="V110" s="2">
        <v>11.695906432748538</v>
      </c>
      <c r="W110" s="2">
        <v>10</v>
      </c>
      <c r="X110" s="2">
        <v>6.0606060606060606</v>
      </c>
      <c r="Y110" s="2">
        <v>6</v>
      </c>
      <c r="Z110" s="2">
        <v>4.026845637583893</v>
      </c>
      <c r="AA110" s="2">
        <v>6</v>
      </c>
      <c r="AB110" s="2">
        <v>4.4117647058823533</v>
      </c>
      <c r="AC110" s="2">
        <v>6</v>
      </c>
      <c r="AD110" s="2">
        <v>4.6511627906976747</v>
      </c>
      <c r="AE110" s="2">
        <v>7</v>
      </c>
      <c r="AF110" s="2">
        <v>5.645161290322581</v>
      </c>
      <c r="AG110" s="2">
        <v>6</v>
      </c>
      <c r="AH110" s="2">
        <v>5.1282051282051286</v>
      </c>
      <c r="AI110" s="2">
        <v>5</v>
      </c>
      <c r="AJ110" s="2">
        <v>4.4642857142857144</v>
      </c>
      <c r="AK110" s="2">
        <v>6</v>
      </c>
      <c r="AL110" s="2">
        <v>5.5555555555555554</v>
      </c>
      <c r="AM110" s="2">
        <v>2</v>
      </c>
      <c r="AN110" s="2">
        <v>1.9801980198019802</v>
      </c>
      <c r="AO110" s="2">
        <v>2</v>
      </c>
      <c r="AP110" s="2">
        <v>1.9801980198019802</v>
      </c>
      <c r="AQ110" s="2">
        <v>3</v>
      </c>
      <c r="AR110" s="2">
        <v>3.0927835051546393</v>
      </c>
      <c r="AS110" s="2">
        <v>3</v>
      </c>
      <c r="AT110" s="2">
        <v>3.1914893617021276</v>
      </c>
      <c r="AU110" s="2">
        <v>2</v>
      </c>
      <c r="AV110" s="2">
        <v>2.2727272727272729</v>
      </c>
      <c r="AW110" s="2"/>
      <c r="AX110" s="2"/>
      <c r="AY110" s="2"/>
      <c r="AZ110" s="2"/>
      <c r="BA110" s="2"/>
      <c r="BB110" s="2"/>
      <c r="BC110" s="2"/>
      <c r="BD110" s="2"/>
      <c r="BE110" s="2">
        <v>2</v>
      </c>
      <c r="BF110" s="2">
        <v>2.4390243902439024</v>
      </c>
    </row>
    <row r="111" spans="1:58" x14ac:dyDescent="0.25">
      <c r="A111" s="15"/>
      <c r="B111" s="59" t="s">
        <v>50</v>
      </c>
      <c r="C111" s="2">
        <v>159</v>
      </c>
      <c r="D111" s="2">
        <v>37.857142857142854</v>
      </c>
      <c r="E111" s="2">
        <v>184</v>
      </c>
      <c r="F111" s="2">
        <v>62.585034013605444</v>
      </c>
      <c r="G111" s="2">
        <v>156</v>
      </c>
      <c r="H111" s="2">
        <v>66.101694915254242</v>
      </c>
      <c r="I111" s="2">
        <v>143</v>
      </c>
      <c r="J111" s="2">
        <v>66.511627906976742</v>
      </c>
      <c r="K111" s="2">
        <v>129</v>
      </c>
      <c r="L111" s="2">
        <v>63.861386138613859</v>
      </c>
      <c r="M111" s="2">
        <v>131</v>
      </c>
      <c r="N111" s="2">
        <v>65.174129353233837</v>
      </c>
      <c r="O111" s="2">
        <v>120</v>
      </c>
      <c r="P111" s="2">
        <v>62.827225130890049</v>
      </c>
      <c r="Q111" s="2">
        <v>109</v>
      </c>
      <c r="R111" s="2">
        <v>58.288770053475936</v>
      </c>
      <c r="S111" s="2">
        <v>110</v>
      </c>
      <c r="T111" s="2">
        <v>60.773480662983424</v>
      </c>
      <c r="U111" s="2">
        <v>91</v>
      </c>
      <c r="V111" s="2">
        <v>53.216374269005847</v>
      </c>
      <c r="W111" s="2">
        <v>101</v>
      </c>
      <c r="X111" s="2">
        <v>61.212121212121211</v>
      </c>
      <c r="Y111" s="2">
        <v>74</v>
      </c>
      <c r="Z111" s="2">
        <v>49.664429530201339</v>
      </c>
      <c r="AA111" s="2">
        <v>63</v>
      </c>
      <c r="AB111" s="2">
        <v>46.323529411764703</v>
      </c>
      <c r="AC111" s="2">
        <v>54</v>
      </c>
      <c r="AD111" s="2">
        <v>41.860465116279073</v>
      </c>
      <c r="AE111" s="2">
        <v>51</v>
      </c>
      <c r="AF111" s="2">
        <v>41.12903225806452</v>
      </c>
      <c r="AG111" s="2">
        <v>50</v>
      </c>
      <c r="AH111" s="2">
        <v>42.735042735042732</v>
      </c>
      <c r="AI111" s="2">
        <v>41</v>
      </c>
      <c r="AJ111" s="2">
        <v>36.607142857142854</v>
      </c>
      <c r="AK111" s="2">
        <v>35</v>
      </c>
      <c r="AL111" s="2">
        <v>32.407407407407405</v>
      </c>
      <c r="AM111" s="2">
        <v>32</v>
      </c>
      <c r="AN111" s="2">
        <v>31.683168316831683</v>
      </c>
      <c r="AO111" s="2">
        <v>29</v>
      </c>
      <c r="AP111" s="2">
        <v>28.712871287128714</v>
      </c>
      <c r="AQ111" s="2">
        <v>27</v>
      </c>
      <c r="AR111" s="2">
        <v>27.835051546391753</v>
      </c>
      <c r="AS111" s="2">
        <v>26</v>
      </c>
      <c r="AT111" s="2">
        <v>27.659574468085108</v>
      </c>
      <c r="AU111" s="2">
        <v>25</v>
      </c>
      <c r="AV111" s="2">
        <v>28.40909090909091</v>
      </c>
      <c r="AW111" s="2"/>
      <c r="AX111" s="2"/>
      <c r="AY111" s="2"/>
      <c r="AZ111" s="2"/>
      <c r="BA111" s="2"/>
      <c r="BB111" s="2"/>
      <c r="BC111" s="2"/>
      <c r="BD111" s="2"/>
      <c r="BE111" s="2">
        <v>19</v>
      </c>
      <c r="BF111" s="2">
        <v>23.170731707317074</v>
      </c>
    </row>
    <row r="112" spans="1:58" x14ac:dyDescent="0.25">
      <c r="A112" s="15"/>
      <c r="B112" s="59" t="s">
        <v>51</v>
      </c>
      <c r="C112" s="2">
        <v>38</v>
      </c>
      <c r="D112" s="2">
        <v>9.0476190476190474</v>
      </c>
      <c r="E112" s="2">
        <v>32</v>
      </c>
      <c r="F112" s="2">
        <v>10.884353741496598</v>
      </c>
      <c r="G112" s="2">
        <v>48</v>
      </c>
      <c r="H112" s="2">
        <v>19.491525423728813</v>
      </c>
      <c r="I112" s="2">
        <v>51</v>
      </c>
      <c r="J112" s="2">
        <v>23.255813953488371</v>
      </c>
      <c r="K112" s="2">
        <v>49</v>
      </c>
      <c r="L112" s="2">
        <v>23.762376237623762</v>
      </c>
      <c r="M112" s="2">
        <v>53</v>
      </c>
      <c r="N112" s="2">
        <v>25.373134328358208</v>
      </c>
      <c r="O112" s="2">
        <v>51</v>
      </c>
      <c r="P112" s="2">
        <v>26.178010471204189</v>
      </c>
      <c r="Q112" s="2">
        <v>55</v>
      </c>
      <c r="R112" s="2">
        <v>28.877005347593581</v>
      </c>
      <c r="S112" s="2">
        <v>47</v>
      </c>
      <c r="T112" s="2">
        <v>25.414364640883978</v>
      </c>
      <c r="U112" s="2">
        <v>60</v>
      </c>
      <c r="V112" s="2">
        <v>33.918128654970758</v>
      </c>
      <c r="W112" s="2">
        <v>51</v>
      </c>
      <c r="X112" s="2">
        <v>30.90909090909091</v>
      </c>
      <c r="Y112" s="2">
        <v>62</v>
      </c>
      <c r="Z112" s="2">
        <v>41.61073825503356</v>
      </c>
      <c r="AA112" s="2">
        <v>61</v>
      </c>
      <c r="AB112" s="2">
        <v>44.852941176470587</v>
      </c>
      <c r="AC112" s="2">
        <v>60</v>
      </c>
      <c r="AD112" s="2">
        <v>46.511627906976742</v>
      </c>
      <c r="AE112" s="2">
        <v>55</v>
      </c>
      <c r="AF112" s="2">
        <v>44.354838709677416</v>
      </c>
      <c r="AG112" s="2">
        <v>47</v>
      </c>
      <c r="AH112" s="2">
        <v>40.17094017094017</v>
      </c>
      <c r="AI112" s="2">
        <v>50</v>
      </c>
      <c r="AJ112" s="2">
        <v>44.642857142857146</v>
      </c>
      <c r="AK112" s="2">
        <v>51</v>
      </c>
      <c r="AL112" s="2">
        <v>47.222222222222221</v>
      </c>
      <c r="AM112" s="2">
        <v>44</v>
      </c>
      <c r="AN112" s="2">
        <v>43.564356435643568</v>
      </c>
      <c r="AO112" s="2">
        <v>50</v>
      </c>
      <c r="AP112" s="2">
        <v>49.504950495049506</v>
      </c>
      <c r="AQ112" s="2">
        <v>48</v>
      </c>
      <c r="AR112" s="2">
        <v>49.484536082474229</v>
      </c>
      <c r="AS112" s="2">
        <v>45</v>
      </c>
      <c r="AT112" s="2">
        <v>47.872340425531917</v>
      </c>
      <c r="AU112" s="2">
        <v>39</v>
      </c>
      <c r="AV112" s="2">
        <v>44.31818181818182</v>
      </c>
      <c r="AW112" s="2"/>
      <c r="AX112" s="2"/>
      <c r="AY112" s="2"/>
      <c r="AZ112" s="2"/>
      <c r="BA112" s="2"/>
      <c r="BB112" s="2"/>
      <c r="BC112" s="2"/>
      <c r="BD112" s="2"/>
      <c r="BE112" s="2">
        <v>36</v>
      </c>
      <c r="BF112" s="2">
        <v>43.902439024390247</v>
      </c>
    </row>
    <row r="113" spans="1:58" x14ac:dyDescent="0.25">
      <c r="A113" s="15"/>
      <c r="B113" s="59" t="s">
        <v>52</v>
      </c>
      <c r="C113" s="2">
        <v>3</v>
      </c>
      <c r="D113" s="2">
        <v>0.7142857142857143</v>
      </c>
      <c r="E113" s="2">
        <v>3</v>
      </c>
      <c r="F113" s="2">
        <v>1.0204081632653061</v>
      </c>
      <c r="G113" s="253" t="s">
        <v>304</v>
      </c>
      <c r="H113" s="2">
        <v>0.84745762711864403</v>
      </c>
      <c r="I113" s="253" t="s">
        <v>304</v>
      </c>
      <c r="J113" s="2">
        <v>0.46511627906976744</v>
      </c>
      <c r="K113" s="253" t="s">
        <v>304</v>
      </c>
      <c r="L113" s="2">
        <v>0.49504950495049505</v>
      </c>
      <c r="M113" s="253" t="s">
        <v>304</v>
      </c>
      <c r="N113" s="2">
        <v>0.99502487562189057</v>
      </c>
      <c r="O113" s="253" t="s">
        <v>304</v>
      </c>
      <c r="P113" s="2">
        <v>0.52356020942408377</v>
      </c>
      <c r="Q113" s="253" t="s">
        <v>304</v>
      </c>
      <c r="R113" s="2">
        <v>0.53475935828876997</v>
      </c>
      <c r="S113" s="253" t="s">
        <v>304</v>
      </c>
      <c r="T113" s="2">
        <v>0.5524861878453039</v>
      </c>
      <c r="U113" s="253" t="s">
        <v>304</v>
      </c>
      <c r="V113" s="2">
        <v>1.1695906432748537</v>
      </c>
      <c r="W113" s="2">
        <v>3</v>
      </c>
      <c r="X113" s="2">
        <v>1.8181818181818181</v>
      </c>
      <c r="Y113" s="2">
        <v>7</v>
      </c>
      <c r="Z113" s="2">
        <v>4.026845637583893</v>
      </c>
      <c r="AA113" s="2">
        <v>6</v>
      </c>
      <c r="AB113" s="2">
        <v>3.6764705882352939</v>
      </c>
      <c r="AC113" s="2">
        <v>9</v>
      </c>
      <c r="AD113" s="2">
        <v>6.2015503875968996</v>
      </c>
      <c r="AE113" s="2">
        <v>11</v>
      </c>
      <c r="AF113" s="2">
        <v>8.064516129032258</v>
      </c>
      <c r="AG113" s="2">
        <v>14</v>
      </c>
      <c r="AH113" s="2">
        <v>11.111111111111111</v>
      </c>
      <c r="AI113" s="2">
        <v>16</v>
      </c>
      <c r="AJ113" s="2">
        <v>12.5</v>
      </c>
      <c r="AK113" s="2">
        <v>16</v>
      </c>
      <c r="AL113" s="2">
        <v>12.962962962962964</v>
      </c>
      <c r="AM113" s="2">
        <v>23</v>
      </c>
      <c r="AN113" s="2">
        <v>20.792079207920793</v>
      </c>
      <c r="AO113" s="2">
        <v>20</v>
      </c>
      <c r="AP113" s="2">
        <v>17.821782178217823</v>
      </c>
      <c r="AQ113" s="2">
        <v>19</v>
      </c>
      <c r="AR113" s="2">
        <v>17.52577319587629</v>
      </c>
      <c r="AS113" s="2">
        <v>17</v>
      </c>
      <c r="AT113" s="2">
        <v>18.085106382978722</v>
      </c>
      <c r="AU113" s="2">
        <v>19</v>
      </c>
      <c r="AV113" s="2">
        <v>21.59090909090909</v>
      </c>
      <c r="AW113" s="2"/>
      <c r="AX113" s="2"/>
      <c r="AY113" s="2"/>
      <c r="AZ113" s="2"/>
      <c r="BA113" s="2"/>
      <c r="BB113" s="2"/>
      <c r="BC113" s="2"/>
      <c r="BD113" s="2"/>
      <c r="BE113" s="2">
        <v>21</v>
      </c>
      <c r="BF113" s="2">
        <v>25.609756097560975</v>
      </c>
    </row>
    <row r="114" spans="1:58" x14ac:dyDescent="0.25">
      <c r="A114" s="15"/>
      <c r="B114" s="59" t="s">
        <v>53</v>
      </c>
      <c r="C114" s="100">
        <v>0</v>
      </c>
      <c r="D114" s="2">
        <v>0</v>
      </c>
      <c r="E114" s="100">
        <v>0</v>
      </c>
      <c r="F114" s="2">
        <v>0</v>
      </c>
      <c r="G114" s="100">
        <v>0</v>
      </c>
      <c r="H114" s="2">
        <v>0</v>
      </c>
      <c r="I114" s="100">
        <v>0</v>
      </c>
      <c r="J114" s="2">
        <v>0</v>
      </c>
      <c r="K114" s="100">
        <v>0</v>
      </c>
      <c r="L114" s="2">
        <v>0</v>
      </c>
      <c r="M114" s="100">
        <v>0</v>
      </c>
      <c r="N114" s="2">
        <v>0</v>
      </c>
      <c r="O114" s="100">
        <v>0</v>
      </c>
      <c r="P114" s="2">
        <v>0</v>
      </c>
      <c r="Q114" s="2">
        <v>0</v>
      </c>
      <c r="R114" s="2">
        <v>0</v>
      </c>
      <c r="S114" s="100">
        <v>0</v>
      </c>
      <c r="T114" s="2">
        <v>0</v>
      </c>
      <c r="U114" s="100">
        <v>0</v>
      </c>
      <c r="V114" s="2">
        <v>0</v>
      </c>
      <c r="W114" s="2">
        <v>0</v>
      </c>
      <c r="X114" s="2">
        <v>0</v>
      </c>
      <c r="Y114" s="253" t="s">
        <v>304</v>
      </c>
      <c r="Z114" s="2">
        <v>0.67114093959731547</v>
      </c>
      <c r="AA114" s="253" t="s">
        <v>304</v>
      </c>
      <c r="AB114" s="2">
        <v>0.73529411764705888</v>
      </c>
      <c r="AC114" s="253" t="s">
        <v>304</v>
      </c>
      <c r="AD114" s="2">
        <v>0.77519379844961245</v>
      </c>
      <c r="AE114" s="253" t="s">
        <v>304</v>
      </c>
      <c r="AF114" s="2">
        <v>0.80645161290322576</v>
      </c>
      <c r="AG114" s="253" t="s">
        <v>304</v>
      </c>
      <c r="AH114" s="2">
        <v>0.85470085470085466</v>
      </c>
      <c r="AI114" s="253" t="s">
        <v>304</v>
      </c>
      <c r="AJ114" s="2">
        <v>1.7857142857142858</v>
      </c>
      <c r="AK114" s="253" t="s">
        <v>304</v>
      </c>
      <c r="AL114" s="2">
        <v>1.8518518518518519</v>
      </c>
      <c r="AM114" s="253" t="s">
        <v>304</v>
      </c>
      <c r="AN114" s="2">
        <v>1.9801980198019802</v>
      </c>
      <c r="AO114" s="253" t="s">
        <v>304</v>
      </c>
      <c r="AP114" s="2">
        <v>1.9801980198019802</v>
      </c>
      <c r="AQ114" s="253" t="s">
        <v>304</v>
      </c>
      <c r="AR114" s="2">
        <v>2.0618556701030926</v>
      </c>
      <c r="AS114" s="2">
        <v>3</v>
      </c>
      <c r="AT114" s="2">
        <v>3.1914893617021276</v>
      </c>
      <c r="AU114" s="2">
        <v>3</v>
      </c>
      <c r="AV114" s="2">
        <v>3.4090909090909092</v>
      </c>
      <c r="AW114" s="2"/>
      <c r="AX114" s="2"/>
      <c r="AY114" s="2"/>
      <c r="AZ114" s="2"/>
      <c r="BA114" s="2"/>
      <c r="BB114" s="2"/>
      <c r="BC114" s="2"/>
      <c r="BD114" s="2"/>
      <c r="BE114" s="2">
        <v>4</v>
      </c>
      <c r="BF114" s="2">
        <v>4.8780487804878048</v>
      </c>
    </row>
    <row r="115" spans="1:58" x14ac:dyDescent="0.25">
      <c r="A115" s="15"/>
      <c r="B115" s="70" t="s">
        <v>40</v>
      </c>
      <c r="C115" s="51">
        <v>420</v>
      </c>
      <c r="D115" s="51"/>
      <c r="E115" s="51">
        <v>294</v>
      </c>
      <c r="F115" s="51"/>
      <c r="G115" s="51">
        <v>236</v>
      </c>
      <c r="H115" s="51"/>
      <c r="I115" s="51">
        <v>215</v>
      </c>
      <c r="J115" s="51"/>
      <c r="K115" s="51">
        <v>202</v>
      </c>
      <c r="L115" s="51"/>
      <c r="M115" s="51">
        <v>201</v>
      </c>
      <c r="N115" s="51"/>
      <c r="O115" s="51">
        <v>191</v>
      </c>
      <c r="P115" s="51"/>
      <c r="Q115" s="51">
        <v>187</v>
      </c>
      <c r="R115" s="51"/>
      <c r="S115" s="51">
        <v>181</v>
      </c>
      <c r="T115" s="51"/>
      <c r="U115" s="51">
        <v>171</v>
      </c>
      <c r="V115" s="51"/>
      <c r="W115" s="51">
        <v>165</v>
      </c>
      <c r="X115" s="51"/>
      <c r="Y115" s="51">
        <v>149</v>
      </c>
      <c r="Z115" s="51"/>
      <c r="AA115" s="51">
        <v>136</v>
      </c>
      <c r="AB115" s="51"/>
      <c r="AC115" s="51">
        <v>129</v>
      </c>
      <c r="AD115" s="51"/>
      <c r="AE115" s="51">
        <v>124</v>
      </c>
      <c r="AF115" s="51"/>
      <c r="AG115" s="51">
        <v>117</v>
      </c>
      <c r="AH115" s="51"/>
      <c r="AI115" s="51">
        <v>112</v>
      </c>
      <c r="AJ115" s="51"/>
      <c r="AK115" s="51">
        <v>108</v>
      </c>
      <c r="AL115" s="51"/>
      <c r="AM115" s="51">
        <v>101</v>
      </c>
      <c r="AN115" s="51"/>
      <c r="AO115" s="51">
        <v>101</v>
      </c>
      <c r="AP115" s="51"/>
      <c r="AQ115" s="51">
        <v>97</v>
      </c>
      <c r="AR115" s="51"/>
      <c r="AS115" s="51">
        <v>94</v>
      </c>
      <c r="AT115" s="51"/>
      <c r="AU115" s="51">
        <v>88</v>
      </c>
      <c r="AV115" s="51"/>
      <c r="AW115" s="51"/>
      <c r="AX115" s="51"/>
      <c r="AY115" s="51"/>
      <c r="AZ115" s="51"/>
      <c r="BA115" s="51"/>
      <c r="BB115" s="51"/>
      <c r="BC115" s="51"/>
      <c r="BD115" s="51"/>
      <c r="BE115" s="51">
        <v>82</v>
      </c>
      <c r="BF115" s="51"/>
    </row>
    <row r="116" spans="1:58" x14ac:dyDescent="0.25">
      <c r="A116" s="41"/>
      <c r="B116" s="70" t="s">
        <v>54</v>
      </c>
      <c r="C116" s="51">
        <v>4224</v>
      </c>
      <c r="D116" s="51"/>
      <c r="E116" s="51">
        <v>3992</v>
      </c>
      <c r="F116" s="51"/>
      <c r="G116" s="51">
        <v>3673</v>
      </c>
      <c r="H116" s="51"/>
      <c r="I116" s="51">
        <v>3494</v>
      </c>
      <c r="J116" s="51"/>
      <c r="K116" s="51">
        <v>3203</v>
      </c>
      <c r="L116" s="51"/>
      <c r="M116" s="51">
        <v>3336</v>
      </c>
      <c r="N116" s="51"/>
      <c r="O116" s="51">
        <v>3181</v>
      </c>
      <c r="P116" s="51"/>
      <c r="Q116" s="51">
        <v>3180</v>
      </c>
      <c r="R116" s="51"/>
      <c r="S116" s="51">
        <v>3057</v>
      </c>
      <c r="T116" s="51"/>
      <c r="U116" s="51">
        <v>3074</v>
      </c>
      <c r="V116" s="51"/>
      <c r="W116" s="51">
        <v>3048</v>
      </c>
      <c r="X116" s="51"/>
      <c r="Y116" s="51">
        <v>3040</v>
      </c>
      <c r="Z116" s="51"/>
      <c r="AA116" s="51">
        <v>2928</v>
      </c>
      <c r="AB116" s="51"/>
      <c r="AC116" s="51">
        <v>2952</v>
      </c>
      <c r="AD116" s="51"/>
      <c r="AE116" s="51">
        <v>2876</v>
      </c>
      <c r="AF116" s="51"/>
      <c r="AG116" s="51">
        <v>2830</v>
      </c>
      <c r="AH116" s="51"/>
      <c r="AI116" s="51">
        <v>2874</v>
      </c>
      <c r="AJ116" s="51"/>
      <c r="AK116" s="51">
        <v>2836</v>
      </c>
      <c r="AL116" s="51"/>
      <c r="AM116" s="51">
        <v>2832</v>
      </c>
      <c r="AN116" s="51"/>
      <c r="AO116" s="51">
        <v>2847</v>
      </c>
      <c r="AP116" s="51"/>
      <c r="AQ116" s="51">
        <v>2786</v>
      </c>
      <c r="AR116" s="51"/>
      <c r="AS116" s="51">
        <v>2777</v>
      </c>
      <c r="AT116" s="51"/>
      <c r="AU116" s="51">
        <v>2748</v>
      </c>
      <c r="AV116" s="51"/>
      <c r="AW116" s="51"/>
      <c r="AX116" s="51"/>
      <c r="AY116" s="51"/>
      <c r="AZ116" s="51"/>
      <c r="BA116" s="51"/>
      <c r="BB116" s="51"/>
      <c r="BC116" s="51"/>
      <c r="BD116" s="51"/>
      <c r="BE116" s="51">
        <v>2813</v>
      </c>
      <c r="BF116" s="51"/>
    </row>
    <row r="117" spans="1:58" x14ac:dyDescent="0.25">
      <c r="A117" s="15" t="s">
        <v>553</v>
      </c>
      <c r="B117" s="59" t="s">
        <v>49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>
        <v>14</v>
      </c>
      <c r="AX117" s="2">
        <v>5.4263565891472867</v>
      </c>
      <c r="AY117" s="2">
        <v>14</v>
      </c>
      <c r="AZ117" s="2">
        <v>5.6451612903225801</v>
      </c>
      <c r="BA117" s="2">
        <v>12</v>
      </c>
      <c r="BB117" s="2">
        <v>5</v>
      </c>
      <c r="BC117" s="2">
        <v>10</v>
      </c>
      <c r="BD117" s="2">
        <v>4.3103448275862073</v>
      </c>
      <c r="BE117" s="2"/>
      <c r="BF117" s="2"/>
    </row>
    <row r="118" spans="1:58" x14ac:dyDescent="0.25">
      <c r="A118" s="15" t="s">
        <v>16</v>
      </c>
      <c r="B118" s="59" t="s">
        <v>50</v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>
        <v>88</v>
      </c>
      <c r="AX118" s="2">
        <v>34.108527131782942</v>
      </c>
      <c r="AY118" s="2">
        <v>81</v>
      </c>
      <c r="AZ118" s="2">
        <v>32.661290322580641</v>
      </c>
      <c r="BA118" s="2">
        <v>76</v>
      </c>
      <c r="BB118" s="2">
        <v>31.666666666666664</v>
      </c>
      <c r="BC118" s="2">
        <v>77</v>
      </c>
      <c r="BD118" s="2">
        <v>33.189655172413794</v>
      </c>
      <c r="BE118" s="2"/>
      <c r="BF118" s="2"/>
    </row>
    <row r="119" spans="1:58" x14ac:dyDescent="0.25">
      <c r="A119" s="15"/>
      <c r="B119" s="59" t="s">
        <v>51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>
        <v>108</v>
      </c>
      <c r="AX119" s="2">
        <v>41.860465116279073</v>
      </c>
      <c r="AY119" s="2">
        <v>92</v>
      </c>
      <c r="AZ119" s="2">
        <v>37.096774193548384</v>
      </c>
      <c r="BA119" s="2">
        <v>93</v>
      </c>
      <c r="BB119" s="2">
        <v>38.75</v>
      </c>
      <c r="BC119" s="2">
        <v>91</v>
      </c>
      <c r="BD119" s="2">
        <v>39.224137931034484</v>
      </c>
      <c r="BE119" s="2"/>
      <c r="BF119" s="2"/>
    </row>
    <row r="120" spans="1:58" x14ac:dyDescent="0.25">
      <c r="A120" s="15"/>
      <c r="B120" s="59" t="s">
        <v>52</v>
      </c>
      <c r="C120" s="100"/>
      <c r="D120" s="2"/>
      <c r="E120" s="100"/>
      <c r="F120" s="2"/>
      <c r="G120" s="253"/>
      <c r="H120" s="2"/>
      <c r="I120" s="253"/>
      <c r="J120" s="100"/>
      <c r="K120" s="253"/>
      <c r="L120" s="100"/>
      <c r="M120" s="253"/>
      <c r="N120" s="100"/>
      <c r="O120" s="253"/>
      <c r="P120" s="100"/>
      <c r="Q120" s="253"/>
      <c r="R120" s="2"/>
      <c r="S120" s="100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>
        <v>39</v>
      </c>
      <c r="AX120" s="2">
        <v>15.11627906976744</v>
      </c>
      <c r="AY120" s="2">
        <v>50</v>
      </c>
      <c r="AZ120" s="2">
        <v>20.161290322580644</v>
      </c>
      <c r="BA120" s="2">
        <v>48</v>
      </c>
      <c r="BB120" s="2">
        <v>20</v>
      </c>
      <c r="BC120" s="2">
        <v>44</v>
      </c>
      <c r="BD120" s="2">
        <v>18.96551724137931</v>
      </c>
      <c r="BE120" s="2"/>
      <c r="BF120" s="2"/>
    </row>
    <row r="121" spans="1:58" x14ac:dyDescent="0.25">
      <c r="A121" s="15"/>
      <c r="B121" s="59" t="s">
        <v>53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53"/>
      <c r="Z121" s="100"/>
      <c r="AA121" s="253"/>
      <c r="AB121" s="100"/>
      <c r="AC121" s="253"/>
      <c r="AD121" s="2"/>
      <c r="AE121" s="253"/>
      <c r="AF121" s="2"/>
      <c r="AG121" s="2"/>
      <c r="AH121" s="2"/>
      <c r="AI121" s="100"/>
      <c r="AJ121" s="100"/>
      <c r="AK121" s="253"/>
      <c r="AL121" s="100"/>
      <c r="AM121" s="253"/>
      <c r="AN121" s="100"/>
      <c r="AO121" s="253"/>
      <c r="AP121" s="100"/>
      <c r="AQ121" s="253"/>
      <c r="AR121" s="100"/>
      <c r="AS121" s="253"/>
      <c r="AT121" s="100"/>
      <c r="AU121" s="253"/>
      <c r="AV121" s="100"/>
      <c r="AW121" s="253">
        <v>9</v>
      </c>
      <c r="AX121" s="100">
        <v>3.4883720930232558</v>
      </c>
      <c r="AY121" s="253">
        <v>11</v>
      </c>
      <c r="AZ121" s="100">
        <v>4.435483870967742</v>
      </c>
      <c r="BA121" s="253">
        <v>11</v>
      </c>
      <c r="BB121" s="100">
        <v>4.583333333333333</v>
      </c>
      <c r="BC121" s="253">
        <v>10</v>
      </c>
      <c r="BD121" s="100">
        <v>4.3103448275862073</v>
      </c>
      <c r="BE121" s="253"/>
      <c r="BF121" s="100"/>
    </row>
    <row r="122" spans="1:58" x14ac:dyDescent="0.25">
      <c r="A122" s="15"/>
      <c r="B122" s="70" t="s">
        <v>40</v>
      </c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>
        <v>258</v>
      </c>
      <c r="AX122" s="51"/>
      <c r="AY122" s="51">
        <v>248</v>
      </c>
      <c r="AZ122" s="51"/>
      <c r="BA122" s="51">
        <v>240</v>
      </c>
      <c r="BB122" s="51"/>
      <c r="BC122" s="51">
        <v>232</v>
      </c>
      <c r="BD122" s="51"/>
      <c r="BE122" s="51"/>
      <c r="BF122" s="51"/>
    </row>
    <row r="123" spans="1:58" x14ac:dyDescent="0.25">
      <c r="A123" s="41"/>
      <c r="B123" s="70" t="s">
        <v>54</v>
      </c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>
        <v>7114</v>
      </c>
      <c r="AX123" s="51"/>
      <c r="AY123" s="51">
        <v>7195</v>
      </c>
      <c r="AZ123" s="51"/>
      <c r="BA123" s="51">
        <v>7122</v>
      </c>
      <c r="BB123" s="51"/>
      <c r="BC123" s="51">
        <v>6870</v>
      </c>
      <c r="BD123" s="51"/>
      <c r="BE123" s="51"/>
      <c r="BF123" s="51"/>
    </row>
    <row r="124" spans="1:58" x14ac:dyDescent="0.25">
      <c r="A124" s="42" t="s">
        <v>74</v>
      </c>
      <c r="B124" s="59" t="s">
        <v>49</v>
      </c>
      <c r="C124" s="2">
        <v>23147</v>
      </c>
      <c r="D124" s="2">
        <v>59.494679483884241</v>
      </c>
      <c r="E124" s="2">
        <v>11610</v>
      </c>
      <c r="F124" s="2">
        <v>39.838040009607795</v>
      </c>
      <c r="G124" s="2">
        <v>6047</v>
      </c>
      <c r="H124" s="2">
        <v>26.686967650823075</v>
      </c>
      <c r="I124" s="2">
        <v>4982</v>
      </c>
      <c r="J124" s="2">
        <v>24.028166296903635</v>
      </c>
      <c r="K124" s="2">
        <v>4524</v>
      </c>
      <c r="L124" s="2">
        <v>22.828884291265076</v>
      </c>
      <c r="M124" s="2">
        <v>3808</v>
      </c>
      <c r="N124" s="2">
        <v>20.580446414095011</v>
      </c>
      <c r="O124" s="2">
        <v>3254</v>
      </c>
      <c r="P124" s="2">
        <v>18.625150248984031</v>
      </c>
      <c r="Q124" s="2">
        <v>2954</v>
      </c>
      <c r="R124" s="2">
        <v>17.724708988359534</v>
      </c>
      <c r="S124" s="2">
        <v>2749</v>
      </c>
      <c r="T124" s="2">
        <v>17.300188797986156</v>
      </c>
      <c r="U124" s="2">
        <v>2327</v>
      </c>
      <c r="V124" s="2">
        <v>15.783761785254018</v>
      </c>
      <c r="W124" s="2">
        <v>1975</v>
      </c>
      <c r="X124" s="2">
        <v>14.450867052023121</v>
      </c>
      <c r="Y124" s="2">
        <v>1636</v>
      </c>
      <c r="Z124" s="2">
        <v>13.03585657370518</v>
      </c>
      <c r="AA124" s="2">
        <v>1445</v>
      </c>
      <c r="AB124" s="2">
        <v>12.339880444064901</v>
      </c>
      <c r="AC124" s="2">
        <v>1262</v>
      </c>
      <c r="AD124" s="2">
        <v>11.338724168912847</v>
      </c>
      <c r="AE124" s="2">
        <v>1156</v>
      </c>
      <c r="AF124" s="2">
        <v>10.969823495919529</v>
      </c>
      <c r="AG124" s="2">
        <v>1036</v>
      </c>
      <c r="AH124" s="2">
        <v>10.404740383649694</v>
      </c>
      <c r="AI124" s="2">
        <v>946</v>
      </c>
      <c r="AJ124" s="2">
        <v>9.9568466477212922</v>
      </c>
      <c r="AK124" s="2">
        <v>905</v>
      </c>
      <c r="AL124" s="2">
        <v>9.9428696989672591</v>
      </c>
      <c r="AM124" s="2">
        <v>825</v>
      </c>
      <c r="AN124" s="2">
        <v>9.3942154406741061</v>
      </c>
      <c r="AO124" s="2">
        <v>754</v>
      </c>
      <c r="AP124" s="2">
        <v>8.8852227197737452</v>
      </c>
      <c r="AQ124" s="2">
        <v>692</v>
      </c>
      <c r="AR124" s="2">
        <v>8.4907975460122707</v>
      </c>
      <c r="AS124" s="2">
        <v>623</v>
      </c>
      <c r="AT124" s="2">
        <v>7.9322638146167561</v>
      </c>
      <c r="AU124" s="2">
        <v>610</v>
      </c>
      <c r="AV124" s="2">
        <v>8.1149394705334572</v>
      </c>
      <c r="AW124" s="2">
        <v>501</v>
      </c>
      <c r="AX124" s="2">
        <v>7.0118964310706788</v>
      </c>
      <c r="AY124" s="2">
        <v>453</v>
      </c>
      <c r="AZ124" s="2">
        <v>6.6006119772694154</v>
      </c>
      <c r="BA124" s="2">
        <v>441</v>
      </c>
      <c r="BB124" s="2">
        <v>6.6246056782334382</v>
      </c>
      <c r="BC124" s="2">
        <v>434</v>
      </c>
      <c r="BD124" s="2">
        <v>6.7601246105919</v>
      </c>
      <c r="BE124" s="2">
        <v>403</v>
      </c>
      <c r="BF124" s="2">
        <v>6.4989517819706499</v>
      </c>
    </row>
    <row r="125" spans="1:58" x14ac:dyDescent="0.25">
      <c r="A125" s="42"/>
      <c r="B125" s="59" t="s">
        <v>50</v>
      </c>
      <c r="C125" s="2">
        <v>12203</v>
      </c>
      <c r="D125" s="2">
        <v>31.365342106615945</v>
      </c>
      <c r="E125" s="2">
        <v>14796</v>
      </c>
      <c r="F125" s="2">
        <v>50.770339361081561</v>
      </c>
      <c r="G125" s="2">
        <v>13180</v>
      </c>
      <c r="H125" s="2">
        <v>58.166732865528047</v>
      </c>
      <c r="I125" s="2">
        <v>12211</v>
      </c>
      <c r="J125" s="2">
        <v>58.893604707244137</v>
      </c>
      <c r="K125" s="2">
        <v>11680</v>
      </c>
      <c r="L125" s="2">
        <v>58.939294545087549</v>
      </c>
      <c r="M125" s="2">
        <v>10896</v>
      </c>
      <c r="N125" s="2">
        <v>58.887747932767667</v>
      </c>
      <c r="O125" s="2">
        <v>10079</v>
      </c>
      <c r="P125" s="2">
        <v>57.689886096960677</v>
      </c>
      <c r="Q125" s="2">
        <v>9490</v>
      </c>
      <c r="R125" s="2">
        <v>56.942277691107648</v>
      </c>
      <c r="S125" s="2">
        <v>8937</v>
      </c>
      <c r="T125" s="2">
        <v>56.242920075519194</v>
      </c>
      <c r="U125" s="2">
        <v>8011</v>
      </c>
      <c r="V125" s="2">
        <v>54.33765176694024</v>
      </c>
      <c r="W125" s="2">
        <v>7051</v>
      </c>
      <c r="X125" s="2">
        <v>51.591424599400014</v>
      </c>
      <c r="Y125" s="2">
        <v>6173</v>
      </c>
      <c r="Z125" s="2">
        <v>49.187250996015933</v>
      </c>
      <c r="AA125" s="2">
        <v>5582</v>
      </c>
      <c r="AB125" s="2">
        <v>47.668659265584971</v>
      </c>
      <c r="AC125" s="2">
        <v>5116</v>
      </c>
      <c r="AD125" s="2">
        <v>45.965858041329739</v>
      </c>
      <c r="AE125" s="2">
        <v>4714</v>
      </c>
      <c r="AF125" s="2">
        <v>44.733345985955587</v>
      </c>
      <c r="AG125" s="2">
        <v>4173</v>
      </c>
      <c r="AH125" s="2">
        <v>41.91021391985538</v>
      </c>
      <c r="AI125" s="2">
        <v>3820</v>
      </c>
      <c r="AJ125" s="2">
        <v>40.206294074307969</v>
      </c>
      <c r="AK125" s="2">
        <v>3565</v>
      </c>
      <c r="AL125" s="2">
        <v>39.167215996484288</v>
      </c>
      <c r="AM125" s="2">
        <v>3296</v>
      </c>
      <c r="AN125" s="2">
        <v>37.531314051468911</v>
      </c>
      <c r="AO125" s="2">
        <v>3192</v>
      </c>
      <c r="AP125" s="2">
        <v>37.614895121376385</v>
      </c>
      <c r="AQ125" s="2">
        <v>2856</v>
      </c>
      <c r="AR125" s="2">
        <v>35.04294478527607</v>
      </c>
      <c r="AS125" s="2">
        <v>2677</v>
      </c>
      <c r="AT125" s="2">
        <v>34.084542908072322</v>
      </c>
      <c r="AU125" s="2">
        <v>2480</v>
      </c>
      <c r="AV125" s="2">
        <v>32.991885060529469</v>
      </c>
      <c r="AW125" s="2">
        <v>2168</v>
      </c>
      <c r="AX125" s="2">
        <v>30.342897130860742</v>
      </c>
      <c r="AY125" s="2">
        <v>1953</v>
      </c>
      <c r="AZ125" s="2">
        <v>28.456943027830395</v>
      </c>
      <c r="BA125" s="2">
        <v>1856</v>
      </c>
      <c r="BB125" s="2">
        <v>27.880426618596967</v>
      </c>
      <c r="BC125" s="2">
        <v>1759</v>
      </c>
      <c r="BD125" s="2">
        <v>27.398753894080997</v>
      </c>
      <c r="BE125" s="2">
        <v>1528</v>
      </c>
      <c r="BF125" s="2">
        <v>24.64118690533785</v>
      </c>
    </row>
    <row r="126" spans="1:58" x14ac:dyDescent="0.25">
      <c r="A126" s="42"/>
      <c r="B126" s="59" t="s">
        <v>51</v>
      </c>
      <c r="C126" s="2">
        <v>3320</v>
      </c>
      <c r="D126" s="2">
        <v>8.5333881663496634</v>
      </c>
      <c r="E126" s="2">
        <v>2585</v>
      </c>
      <c r="F126" s="2">
        <v>8.8700545585560864</v>
      </c>
      <c r="G126" s="2">
        <v>3264</v>
      </c>
      <c r="H126" s="2">
        <v>14.404872236197539</v>
      </c>
      <c r="I126" s="2">
        <v>3358</v>
      </c>
      <c r="J126" s="2">
        <v>16.195620719591012</v>
      </c>
      <c r="K126" s="2">
        <v>3408</v>
      </c>
      <c r="L126" s="2">
        <v>17.197355805621438</v>
      </c>
      <c r="M126" s="2">
        <v>3549</v>
      </c>
      <c r="N126" s="2">
        <v>19.180673404312813</v>
      </c>
      <c r="O126" s="2">
        <v>3850</v>
      </c>
      <c r="P126" s="2">
        <v>22.036517657832981</v>
      </c>
      <c r="Q126" s="2">
        <v>3872</v>
      </c>
      <c r="R126" s="2">
        <v>23.232929317172687</v>
      </c>
      <c r="S126" s="2">
        <v>3799</v>
      </c>
      <c r="T126" s="2">
        <v>23.908118313404657</v>
      </c>
      <c r="U126" s="2">
        <v>3891</v>
      </c>
      <c r="V126" s="2">
        <v>26.392186122227496</v>
      </c>
      <c r="W126" s="2">
        <v>4012</v>
      </c>
      <c r="X126" s="2">
        <v>29.35538157605912</v>
      </c>
      <c r="Y126" s="2">
        <v>3944</v>
      </c>
      <c r="Z126" s="2">
        <v>31.426294820717132</v>
      </c>
      <c r="AA126" s="2">
        <v>3804</v>
      </c>
      <c r="AB126" s="2">
        <v>32.485055508112723</v>
      </c>
      <c r="AC126" s="2">
        <v>3736</v>
      </c>
      <c r="AD126" s="2">
        <v>33.56693620844564</v>
      </c>
      <c r="AE126" s="2">
        <v>3546</v>
      </c>
      <c r="AF126" s="2">
        <v>33.649648889732397</v>
      </c>
      <c r="AG126" s="2">
        <v>3446</v>
      </c>
      <c r="AH126" s="2">
        <v>34.608817917043289</v>
      </c>
      <c r="AI126" s="2">
        <v>3380</v>
      </c>
      <c r="AJ126" s="2">
        <v>35.575202610251552</v>
      </c>
      <c r="AK126" s="2">
        <v>3219</v>
      </c>
      <c r="AL126" s="2">
        <v>35.365853658536587</v>
      </c>
      <c r="AM126" s="2">
        <v>3143</v>
      </c>
      <c r="AN126" s="2">
        <v>35.789114097016622</v>
      </c>
      <c r="AO126" s="2">
        <v>2969</v>
      </c>
      <c r="AP126" s="2">
        <v>34.987037473485742</v>
      </c>
      <c r="AQ126" s="2">
        <v>2983</v>
      </c>
      <c r="AR126" s="2">
        <v>36.601226993865033</v>
      </c>
      <c r="AS126" s="2">
        <v>2820</v>
      </c>
      <c r="AT126" s="2">
        <v>35.905271199388849</v>
      </c>
      <c r="AU126" s="2">
        <v>2729</v>
      </c>
      <c r="AV126" s="2">
        <v>36.304376746042301</v>
      </c>
      <c r="AW126" s="2">
        <v>2626</v>
      </c>
      <c r="AX126" s="2">
        <v>36.75297410776767</v>
      </c>
      <c r="AY126" s="2">
        <v>2487</v>
      </c>
      <c r="AZ126" s="2">
        <v>36.2377968818301</v>
      </c>
      <c r="BA126" s="2">
        <v>2450</v>
      </c>
      <c r="BB126" s="2">
        <v>36.803364879074657</v>
      </c>
      <c r="BC126" s="2">
        <v>2314</v>
      </c>
      <c r="BD126" s="2">
        <v>36.043613707165107</v>
      </c>
      <c r="BE126" s="2">
        <v>2222</v>
      </c>
      <c r="BF126" s="2">
        <v>35.832930172552814</v>
      </c>
    </row>
    <row r="127" spans="1:58" x14ac:dyDescent="0.25">
      <c r="A127" s="42"/>
      <c r="B127" s="59" t="s">
        <v>52</v>
      </c>
      <c r="C127" s="2">
        <v>210</v>
      </c>
      <c r="D127" s="2">
        <v>0.53976250449802088</v>
      </c>
      <c r="E127" s="2">
        <v>137</v>
      </c>
      <c r="F127" s="2">
        <v>0.47009573482482925</v>
      </c>
      <c r="G127" s="2">
        <v>153</v>
      </c>
      <c r="H127" s="2">
        <v>0.67522838607175961</v>
      </c>
      <c r="I127" s="2">
        <v>167</v>
      </c>
      <c r="J127" s="2">
        <v>0.80544033953892158</v>
      </c>
      <c r="K127" s="2">
        <v>183</v>
      </c>
      <c r="L127" s="2">
        <v>0.92344956350608065</v>
      </c>
      <c r="M127" s="2">
        <v>227</v>
      </c>
      <c r="N127" s="2">
        <v>1.2268280819326596</v>
      </c>
      <c r="O127" s="2">
        <v>260</v>
      </c>
      <c r="P127" s="2">
        <v>1.4881804132562533</v>
      </c>
      <c r="Q127" s="2">
        <v>314</v>
      </c>
      <c r="R127" s="2">
        <v>1.8840753630145206</v>
      </c>
      <c r="S127" s="2">
        <v>361</v>
      </c>
      <c r="T127" s="2">
        <v>2.2718691000629327</v>
      </c>
      <c r="U127" s="2">
        <v>462</v>
      </c>
      <c r="V127" s="2">
        <v>3.1336905650139051</v>
      </c>
      <c r="W127" s="2">
        <v>554</v>
      </c>
      <c r="X127" s="2">
        <v>4.0535596692763587</v>
      </c>
      <c r="Y127" s="2">
        <v>672</v>
      </c>
      <c r="Z127" s="2">
        <v>5.3545816733067726</v>
      </c>
      <c r="AA127" s="2">
        <v>754</v>
      </c>
      <c r="AB127" s="2">
        <v>6.4389410760034158</v>
      </c>
      <c r="AC127" s="2">
        <v>853</v>
      </c>
      <c r="AD127" s="2">
        <v>7.6639712488769094</v>
      </c>
      <c r="AE127" s="2">
        <v>953</v>
      </c>
      <c r="AF127" s="2">
        <v>9.0434617574492311</v>
      </c>
      <c r="AG127" s="2">
        <v>1088</v>
      </c>
      <c r="AH127" s="2">
        <v>10.926986039971879</v>
      </c>
      <c r="AI127" s="2">
        <v>1156</v>
      </c>
      <c r="AJ127" s="2">
        <v>12.167140301020945</v>
      </c>
      <c r="AK127" s="2">
        <v>1206</v>
      </c>
      <c r="AL127" s="2">
        <v>13.249835201054713</v>
      </c>
      <c r="AM127" s="2">
        <v>1287</v>
      </c>
      <c r="AN127" s="2">
        <v>14.654976087451606</v>
      </c>
      <c r="AO127" s="2">
        <v>1324</v>
      </c>
      <c r="AP127" s="2">
        <v>15.602168277162384</v>
      </c>
      <c r="AQ127" s="2">
        <v>1384</v>
      </c>
      <c r="AR127" s="2">
        <v>16.981595092024541</v>
      </c>
      <c r="AS127" s="2">
        <v>1487</v>
      </c>
      <c r="AT127" s="2">
        <v>18.93302775655717</v>
      </c>
      <c r="AU127" s="2">
        <v>1481</v>
      </c>
      <c r="AV127" s="2">
        <v>19.702008780098442</v>
      </c>
      <c r="AW127" s="2">
        <v>1572</v>
      </c>
      <c r="AX127" s="2">
        <v>22.001399580125963</v>
      </c>
      <c r="AY127" s="2">
        <v>1641</v>
      </c>
      <c r="AZ127" s="2">
        <v>23.910826169313712</v>
      </c>
      <c r="BA127" s="2">
        <v>1610</v>
      </c>
      <c r="BB127" s="2">
        <v>24.185068349106203</v>
      </c>
      <c r="BC127" s="2">
        <v>1602</v>
      </c>
      <c r="BD127" s="2">
        <v>24.953271028037385</v>
      </c>
      <c r="BE127" s="2">
        <v>1687</v>
      </c>
      <c r="BF127" s="2">
        <v>27.205289469440412</v>
      </c>
    </row>
    <row r="128" spans="1:58" x14ac:dyDescent="0.25">
      <c r="A128" s="42"/>
      <c r="B128" s="59" t="s">
        <v>53</v>
      </c>
      <c r="C128" s="2">
        <v>26</v>
      </c>
      <c r="D128" s="2">
        <v>6.6827738652135912E-2</v>
      </c>
      <c r="E128" s="2">
        <v>15</v>
      </c>
      <c r="F128" s="2">
        <v>5.147033592972583E-2</v>
      </c>
      <c r="G128" s="2">
        <v>15</v>
      </c>
      <c r="H128" s="2">
        <v>6.6198861379584265E-2</v>
      </c>
      <c r="I128" s="2">
        <v>16</v>
      </c>
      <c r="J128" s="2">
        <v>7.7167936722291885E-2</v>
      </c>
      <c r="K128" s="2">
        <v>22</v>
      </c>
      <c r="L128" s="2">
        <v>0.11101579451985669</v>
      </c>
      <c r="M128" s="2">
        <v>23</v>
      </c>
      <c r="N128" s="2">
        <v>0.12430416689185536</v>
      </c>
      <c r="O128" s="2">
        <v>28</v>
      </c>
      <c r="P128" s="2">
        <v>0.16026558296605803</v>
      </c>
      <c r="Q128" s="2">
        <v>36</v>
      </c>
      <c r="R128" s="2">
        <v>0.21600864034561382</v>
      </c>
      <c r="S128" s="2">
        <v>44</v>
      </c>
      <c r="T128" s="2">
        <v>0.27690371302706107</v>
      </c>
      <c r="U128" s="2">
        <v>52</v>
      </c>
      <c r="V128" s="2">
        <v>0.35270976056433562</v>
      </c>
      <c r="W128" s="2">
        <v>75</v>
      </c>
      <c r="X128" s="2">
        <v>0.54876710324138434</v>
      </c>
      <c r="Y128" s="2">
        <v>125</v>
      </c>
      <c r="Z128" s="2">
        <v>0.99601593625498008</v>
      </c>
      <c r="AA128" s="2">
        <v>125</v>
      </c>
      <c r="AB128" s="2">
        <v>1.067463706233988</v>
      </c>
      <c r="AC128" s="2">
        <v>163</v>
      </c>
      <c r="AD128" s="2">
        <v>1.4645103324348607</v>
      </c>
      <c r="AE128" s="2">
        <v>169</v>
      </c>
      <c r="AF128" s="2">
        <v>1.603719870943253</v>
      </c>
      <c r="AG128" s="2">
        <v>214</v>
      </c>
      <c r="AH128" s="2">
        <v>2.1492417394797632</v>
      </c>
      <c r="AI128" s="2">
        <v>199</v>
      </c>
      <c r="AJ128" s="2">
        <v>2.0945163666982425</v>
      </c>
      <c r="AK128" s="2">
        <v>207</v>
      </c>
      <c r="AL128" s="2">
        <v>2.2742254449571524</v>
      </c>
      <c r="AM128" s="2">
        <v>231</v>
      </c>
      <c r="AN128" s="2">
        <v>2.6303803233887497</v>
      </c>
      <c r="AO128" s="2">
        <v>247</v>
      </c>
      <c r="AP128" s="2">
        <v>2.910676408201744</v>
      </c>
      <c r="AQ128" s="2">
        <v>235</v>
      </c>
      <c r="AR128" s="2">
        <v>2.8834355828220857</v>
      </c>
      <c r="AS128" s="2">
        <v>247</v>
      </c>
      <c r="AT128" s="2">
        <v>3.1448943213649097</v>
      </c>
      <c r="AU128" s="2">
        <v>217</v>
      </c>
      <c r="AV128" s="2">
        <v>2.8867899427963284</v>
      </c>
      <c r="AW128" s="2">
        <v>278</v>
      </c>
      <c r="AX128" s="2">
        <v>3.8908327501749476</v>
      </c>
      <c r="AY128" s="2">
        <v>329</v>
      </c>
      <c r="AZ128" s="2">
        <v>4.7938219437563747</v>
      </c>
      <c r="BA128" s="2">
        <v>300</v>
      </c>
      <c r="BB128" s="2">
        <v>4.5065344749887339</v>
      </c>
      <c r="BC128" s="2">
        <v>311</v>
      </c>
      <c r="BD128" s="2">
        <v>4.8442367601246108</v>
      </c>
      <c r="BE128" s="2">
        <v>361</v>
      </c>
      <c r="BF128" s="2">
        <v>5.8216416706982743</v>
      </c>
    </row>
    <row r="129" spans="1:58" x14ac:dyDescent="0.25">
      <c r="A129" s="42"/>
      <c r="B129" s="73" t="s">
        <v>40</v>
      </c>
      <c r="C129" s="51">
        <v>38906</v>
      </c>
      <c r="D129" s="51"/>
      <c r="E129" s="51">
        <v>29143</v>
      </c>
      <c r="F129" s="51"/>
      <c r="G129" s="51">
        <v>22659</v>
      </c>
      <c r="H129" s="51"/>
      <c r="I129" s="51">
        <v>20734</v>
      </c>
      <c r="J129" s="51"/>
      <c r="K129" s="51">
        <v>19817</v>
      </c>
      <c r="L129" s="51"/>
      <c r="M129" s="51">
        <v>18503</v>
      </c>
      <c r="N129" s="51"/>
      <c r="O129" s="51">
        <v>17471</v>
      </c>
      <c r="P129" s="51"/>
      <c r="Q129" s="51">
        <v>16666</v>
      </c>
      <c r="R129" s="51"/>
      <c r="S129" s="51">
        <v>15890</v>
      </c>
      <c r="T129" s="51"/>
      <c r="U129" s="51">
        <v>14743</v>
      </c>
      <c r="V129" s="51"/>
      <c r="W129" s="51">
        <v>13667</v>
      </c>
      <c r="X129" s="51"/>
      <c r="Y129" s="51">
        <v>12550</v>
      </c>
      <c r="Z129" s="51"/>
      <c r="AA129" s="51">
        <v>11710</v>
      </c>
      <c r="AB129" s="51"/>
      <c r="AC129" s="51">
        <v>11130</v>
      </c>
      <c r="AD129" s="51"/>
      <c r="AE129" s="51">
        <v>10538</v>
      </c>
      <c r="AF129" s="51"/>
      <c r="AG129" s="51">
        <v>9957</v>
      </c>
      <c r="AH129" s="51"/>
      <c r="AI129" s="51">
        <v>9501</v>
      </c>
      <c r="AJ129" s="51"/>
      <c r="AK129" s="51">
        <v>9102</v>
      </c>
      <c r="AL129" s="51"/>
      <c r="AM129" s="51">
        <v>8782</v>
      </c>
      <c r="AN129" s="51"/>
      <c r="AO129" s="51">
        <v>8486</v>
      </c>
      <c r="AP129" s="51"/>
      <c r="AQ129" s="51">
        <v>8150</v>
      </c>
      <c r="AR129" s="51"/>
      <c r="AS129" s="51">
        <v>7854</v>
      </c>
      <c r="AT129" s="51"/>
      <c r="AU129" s="51">
        <v>7517</v>
      </c>
      <c r="AV129" s="51"/>
      <c r="AW129" s="51">
        <v>7145</v>
      </c>
      <c r="AX129" s="51"/>
      <c r="AY129" s="51">
        <v>6863</v>
      </c>
      <c r="AZ129" s="51"/>
      <c r="BA129" s="51">
        <v>6657</v>
      </c>
      <c r="BB129" s="51"/>
      <c r="BC129" s="51">
        <v>6420</v>
      </c>
      <c r="BD129" s="51"/>
      <c r="BE129" s="51">
        <v>6201</v>
      </c>
      <c r="BF129" s="51"/>
    </row>
    <row r="130" spans="1:58" ht="15.75" thickBot="1" x14ac:dyDescent="0.3">
      <c r="A130" s="43"/>
      <c r="B130" s="192" t="s">
        <v>54</v>
      </c>
      <c r="C130" s="64">
        <v>372288</v>
      </c>
      <c r="D130" s="64"/>
      <c r="E130" s="64">
        <v>340469</v>
      </c>
      <c r="F130" s="64"/>
      <c r="G130" s="64">
        <v>312948</v>
      </c>
      <c r="H130" s="64"/>
      <c r="I130" s="64">
        <v>297731</v>
      </c>
      <c r="J130" s="64"/>
      <c r="K130" s="64">
        <v>289617</v>
      </c>
      <c r="L130" s="64"/>
      <c r="M130" s="64">
        <v>281502</v>
      </c>
      <c r="N130" s="64"/>
      <c r="O130" s="64">
        <v>278137</v>
      </c>
      <c r="P130" s="64"/>
      <c r="Q130" s="64">
        <v>271970</v>
      </c>
      <c r="R130" s="64"/>
      <c r="S130" s="64">
        <v>265186</v>
      </c>
      <c r="T130" s="64"/>
      <c r="U130" s="64">
        <v>259084</v>
      </c>
      <c r="V130" s="64"/>
      <c r="W130" s="64">
        <v>253364</v>
      </c>
      <c r="X130" s="64"/>
      <c r="Y130" s="64">
        <v>248283</v>
      </c>
      <c r="Z130" s="64"/>
      <c r="AA130" s="64">
        <v>239637</v>
      </c>
      <c r="AB130" s="64"/>
      <c r="AC130" s="64">
        <v>238442</v>
      </c>
      <c r="AD130" s="64"/>
      <c r="AE130" s="64">
        <v>233347</v>
      </c>
      <c r="AF130" s="64"/>
      <c r="AG130" s="64">
        <v>233257</v>
      </c>
      <c r="AH130" s="64"/>
      <c r="AI130" s="64">
        <v>228895</v>
      </c>
      <c r="AJ130" s="64"/>
      <c r="AK130" s="64">
        <v>223997</v>
      </c>
      <c r="AL130" s="64"/>
      <c r="AM130" s="64">
        <v>224298</v>
      </c>
      <c r="AN130" s="64"/>
      <c r="AO130" s="64">
        <v>221485</v>
      </c>
      <c r="AP130" s="64"/>
      <c r="AQ130" s="64">
        <v>219265</v>
      </c>
      <c r="AR130" s="64"/>
      <c r="AS130" s="64">
        <v>219016</v>
      </c>
      <c r="AT130" s="64"/>
      <c r="AU130" s="64">
        <v>210540</v>
      </c>
      <c r="AV130" s="64"/>
      <c r="AW130" s="64">
        <v>213511</v>
      </c>
      <c r="AX130" s="64"/>
      <c r="AY130" s="64">
        <v>215078</v>
      </c>
      <c r="AZ130" s="64"/>
      <c r="BA130" s="64">
        <v>208717</v>
      </c>
      <c r="BB130" s="64"/>
      <c r="BC130" s="64">
        <v>204133</v>
      </c>
      <c r="BD130" s="64"/>
      <c r="BE130" s="64">
        <v>207634</v>
      </c>
      <c r="BF130" s="64"/>
    </row>
    <row r="131" spans="1:58" x14ac:dyDescent="0.25">
      <c r="A131" t="s">
        <v>539</v>
      </c>
      <c r="B131" s="190"/>
    </row>
    <row r="132" spans="1:58" x14ac:dyDescent="0.25">
      <c r="A132" t="s">
        <v>530</v>
      </c>
      <c r="B132" s="190"/>
    </row>
    <row r="133" spans="1:58" ht="16.5" x14ac:dyDescent="0.25">
      <c r="A133" s="24"/>
      <c r="B133" s="190"/>
    </row>
    <row r="134" spans="1:58" x14ac:dyDescent="0.25">
      <c r="B134" s="191"/>
    </row>
    <row r="135" spans="1:58" x14ac:dyDescent="0.25">
      <c r="B135" s="191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0</xdr:row>
                    <xdr:rowOff>247650</xdr:rowOff>
                  </from>
                  <to>
                    <xdr:col>0</xdr:col>
                    <xdr:colOff>638175</xdr:colOff>
                    <xdr:row>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Button 2">
              <controlPr defaultSize="0" print="0" autoFill="0" autoPict="0" macro="[0]!VelgMeny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A7DE5-0235-4B53-B82D-6B01B516F108}">
  <sheetPr codeName="Ark9"/>
  <dimension ref="A1:BB135"/>
  <sheetViews>
    <sheetView zoomScaleNormal="100" workbookViewId="0">
      <pane xSplit="2" ySplit="4" topLeftCell="C98" activePane="bottomRight" state="frozen"/>
      <selection activeCell="C5" sqref="C5:I5"/>
      <selection pane="topRight" activeCell="C5" sqref="C5:I5"/>
      <selection pane="bottomLeft" activeCell="C5" sqref="C5:I5"/>
      <selection pane="bottomRight" activeCell="F122" sqref="F122"/>
    </sheetView>
  </sheetViews>
  <sheetFormatPr baseColWidth="10" defaultRowHeight="15" x14ac:dyDescent="0.25"/>
  <cols>
    <col min="1" max="1" width="16.7109375" customWidth="1"/>
    <col min="2" max="2" width="23.42578125" customWidth="1"/>
    <col min="3" max="3" width="8.42578125" customWidth="1"/>
    <col min="4" max="4" width="5.7109375" customWidth="1"/>
    <col min="5" max="5" width="8.42578125" customWidth="1"/>
    <col min="6" max="6" width="5.85546875" customWidth="1"/>
    <col min="7" max="7" width="8.42578125" customWidth="1"/>
    <col min="8" max="8" width="5.85546875" customWidth="1"/>
    <col min="9" max="9" width="8.42578125" customWidth="1"/>
    <col min="10" max="10" width="5.85546875" customWidth="1"/>
    <col min="11" max="11" width="8.42578125" customWidth="1"/>
    <col min="12" max="12" width="5.85546875" customWidth="1"/>
    <col min="13" max="13" width="8.42578125" customWidth="1"/>
    <col min="14" max="14" width="5.85546875" customWidth="1"/>
    <col min="15" max="15" width="8.42578125" customWidth="1"/>
    <col min="16" max="16" width="5.85546875" customWidth="1"/>
    <col min="17" max="17" width="8.42578125" customWidth="1"/>
    <col min="18" max="18" width="5.85546875" customWidth="1"/>
    <col min="19" max="19" width="8.42578125" customWidth="1"/>
    <col min="20" max="20" width="5.85546875" customWidth="1"/>
    <col min="21" max="21" width="8.42578125" customWidth="1"/>
    <col min="22" max="22" width="5.85546875" customWidth="1"/>
    <col min="23" max="23" width="8.42578125" customWidth="1"/>
    <col min="24" max="24" width="5.85546875" customWidth="1"/>
    <col min="25" max="25" width="8.42578125" customWidth="1"/>
    <col min="26" max="26" width="5.85546875" customWidth="1"/>
    <col min="27" max="27" width="8.42578125" customWidth="1"/>
    <col min="28" max="28" width="5.85546875" customWidth="1"/>
    <col min="29" max="29" width="8.42578125" customWidth="1"/>
    <col min="30" max="30" width="5.85546875" customWidth="1"/>
    <col min="31" max="31" width="8.42578125" customWidth="1"/>
    <col min="32" max="32" width="5.85546875" customWidth="1"/>
    <col min="33" max="33" width="8.42578125" customWidth="1"/>
    <col min="34" max="34" width="5.85546875" customWidth="1"/>
    <col min="35" max="35" width="8.42578125" customWidth="1"/>
    <col min="36" max="36" width="5.85546875" customWidth="1"/>
    <col min="37" max="37" width="8.42578125" customWidth="1"/>
    <col min="38" max="38" width="5.85546875" customWidth="1"/>
    <col min="39" max="39" width="8.42578125" customWidth="1"/>
    <col min="40" max="40" width="5.85546875" customWidth="1"/>
    <col min="41" max="41" width="8.42578125" customWidth="1"/>
    <col min="42" max="42" width="5.85546875" customWidth="1"/>
    <col min="43" max="43" width="8.42578125" customWidth="1"/>
    <col min="44" max="44" width="5.85546875" customWidth="1"/>
    <col min="45" max="45" width="8.42578125" customWidth="1"/>
    <col min="46" max="46" width="5.85546875" customWidth="1"/>
    <col min="47" max="47" width="8.42578125" customWidth="1"/>
    <col min="48" max="48" width="5.85546875" customWidth="1"/>
    <col min="49" max="49" width="8.42578125" customWidth="1"/>
    <col min="50" max="50" width="5.85546875" customWidth="1"/>
    <col min="51" max="51" width="8.42578125" customWidth="1"/>
    <col min="52" max="52" width="5.85546875" customWidth="1"/>
    <col min="53" max="53" width="8.42578125" customWidth="1"/>
    <col min="54" max="54" width="5.85546875" customWidth="1"/>
    <col min="55" max="189" width="8.42578125" customWidth="1"/>
  </cols>
  <sheetData>
    <row r="1" spans="1:54" ht="21" x14ac:dyDescent="0.35">
      <c r="A1" s="3" t="s">
        <v>505</v>
      </c>
    </row>
    <row r="2" spans="1:54" ht="15.75" thickBot="1" x14ac:dyDescent="0.3"/>
    <row r="3" spans="1:54" x14ac:dyDescent="0.25">
      <c r="A3" s="75"/>
      <c r="B3" s="75" t="s">
        <v>64</v>
      </c>
      <c r="C3" s="45">
        <v>1999</v>
      </c>
      <c r="D3" s="45"/>
      <c r="E3" s="45">
        <v>2000</v>
      </c>
      <c r="F3" s="45"/>
      <c r="G3" s="45">
        <v>2001</v>
      </c>
      <c r="H3" s="45"/>
      <c r="I3" s="45">
        <v>2002</v>
      </c>
      <c r="J3" s="45"/>
      <c r="K3" s="45">
        <v>2003</v>
      </c>
      <c r="L3" s="45"/>
      <c r="M3" s="45">
        <v>2004</v>
      </c>
      <c r="N3" s="45"/>
      <c r="O3" s="45">
        <v>2005</v>
      </c>
      <c r="P3" s="45"/>
      <c r="Q3" s="45">
        <v>2006</v>
      </c>
      <c r="R3" s="45"/>
      <c r="S3" s="45">
        <v>2007</v>
      </c>
      <c r="T3" s="45"/>
      <c r="U3" s="45">
        <v>2008</v>
      </c>
      <c r="V3" s="45"/>
      <c r="W3" s="45">
        <v>2009</v>
      </c>
      <c r="X3" s="45"/>
      <c r="Y3" s="45">
        <v>2010</v>
      </c>
      <c r="Z3" s="45"/>
      <c r="AA3" s="45">
        <v>2011</v>
      </c>
      <c r="AB3" s="45"/>
      <c r="AC3" s="45">
        <v>2012</v>
      </c>
      <c r="AD3" s="45"/>
      <c r="AE3" s="45">
        <v>2013</v>
      </c>
      <c r="AF3" s="45"/>
      <c r="AG3" s="45">
        <v>2014</v>
      </c>
      <c r="AH3" s="45"/>
      <c r="AI3" s="45">
        <v>2015</v>
      </c>
      <c r="AJ3" s="45"/>
      <c r="AK3" s="45">
        <v>2016</v>
      </c>
      <c r="AL3" s="45"/>
      <c r="AM3" s="45">
        <v>2017</v>
      </c>
      <c r="AN3" s="45"/>
      <c r="AO3" s="45">
        <v>2018</v>
      </c>
      <c r="AP3" s="45"/>
      <c r="AQ3" s="45">
        <v>2019</v>
      </c>
      <c r="AR3" s="45"/>
      <c r="AS3" s="45">
        <v>2020</v>
      </c>
      <c r="AT3" s="45"/>
      <c r="AU3" s="45">
        <v>2021</v>
      </c>
      <c r="AV3" s="45"/>
      <c r="AW3" s="45">
        <v>2022</v>
      </c>
      <c r="AX3" s="45"/>
      <c r="AY3" s="45">
        <v>2023</v>
      </c>
      <c r="AZ3" s="45"/>
      <c r="BA3" s="45" t="s">
        <v>675</v>
      </c>
      <c r="BB3" s="45"/>
    </row>
    <row r="4" spans="1:54" ht="15.75" thickBot="1" x14ac:dyDescent="0.3">
      <c r="A4" s="76"/>
      <c r="B4" s="158" t="s">
        <v>65</v>
      </c>
      <c r="C4" s="47" t="s">
        <v>32</v>
      </c>
      <c r="D4" s="47" t="s">
        <v>27</v>
      </c>
      <c r="E4" s="47" t="s">
        <v>32</v>
      </c>
      <c r="F4" s="47" t="s">
        <v>27</v>
      </c>
      <c r="G4" s="47" t="s">
        <v>32</v>
      </c>
      <c r="H4" s="47" t="s">
        <v>27</v>
      </c>
      <c r="I4" s="47" t="s">
        <v>32</v>
      </c>
      <c r="J4" s="47" t="s">
        <v>27</v>
      </c>
      <c r="K4" s="47" t="s">
        <v>32</v>
      </c>
      <c r="L4" s="47" t="s">
        <v>27</v>
      </c>
      <c r="M4" s="47" t="s">
        <v>32</v>
      </c>
      <c r="N4" s="47" t="s">
        <v>27</v>
      </c>
      <c r="O4" s="47" t="s">
        <v>32</v>
      </c>
      <c r="P4" s="47" t="s">
        <v>27</v>
      </c>
      <c r="Q4" s="47" t="s">
        <v>32</v>
      </c>
      <c r="R4" s="47" t="s">
        <v>27</v>
      </c>
      <c r="S4" s="47" t="s">
        <v>32</v>
      </c>
      <c r="T4" s="47" t="s">
        <v>27</v>
      </c>
      <c r="U4" s="47" t="s">
        <v>32</v>
      </c>
      <c r="V4" s="47" t="s">
        <v>27</v>
      </c>
      <c r="W4" s="47" t="s">
        <v>32</v>
      </c>
      <c r="X4" s="47" t="s">
        <v>27</v>
      </c>
      <c r="Y4" s="47" t="s">
        <v>32</v>
      </c>
      <c r="Z4" s="47" t="s">
        <v>27</v>
      </c>
      <c r="AA4" s="47" t="s">
        <v>32</v>
      </c>
      <c r="AB4" s="47" t="s">
        <v>27</v>
      </c>
      <c r="AC4" s="47" t="s">
        <v>32</v>
      </c>
      <c r="AD4" s="47" t="s">
        <v>27</v>
      </c>
      <c r="AE4" s="47" t="s">
        <v>32</v>
      </c>
      <c r="AF4" s="47" t="s">
        <v>27</v>
      </c>
      <c r="AG4" s="47" t="s">
        <v>32</v>
      </c>
      <c r="AH4" s="47" t="s">
        <v>27</v>
      </c>
      <c r="AI4" s="47" t="s">
        <v>32</v>
      </c>
      <c r="AJ4" s="47" t="s">
        <v>27</v>
      </c>
      <c r="AK4" s="47" t="s">
        <v>32</v>
      </c>
      <c r="AL4" s="47" t="s">
        <v>27</v>
      </c>
      <c r="AM4" s="47" t="s">
        <v>32</v>
      </c>
      <c r="AN4" s="47" t="s">
        <v>27</v>
      </c>
      <c r="AO4" s="47" t="s">
        <v>32</v>
      </c>
      <c r="AP4" s="47" t="s">
        <v>27</v>
      </c>
      <c r="AQ4" s="47" t="s">
        <v>32</v>
      </c>
      <c r="AR4" s="47" t="s">
        <v>27</v>
      </c>
      <c r="AS4" s="47" t="s">
        <v>32</v>
      </c>
      <c r="AT4" s="47" t="s">
        <v>27</v>
      </c>
      <c r="AU4" s="47" t="s">
        <v>32</v>
      </c>
      <c r="AV4" s="47" t="s">
        <v>27</v>
      </c>
      <c r="AW4" s="47" t="s">
        <v>32</v>
      </c>
      <c r="AX4" s="47" t="s">
        <v>27</v>
      </c>
      <c r="AY4" s="47" t="s">
        <v>32</v>
      </c>
      <c r="AZ4" s="47" t="s">
        <v>27</v>
      </c>
      <c r="BA4" s="47" t="s">
        <v>32</v>
      </c>
      <c r="BB4" s="47" t="s">
        <v>27</v>
      </c>
    </row>
    <row r="5" spans="1:54" x14ac:dyDescent="0.25">
      <c r="A5" s="15" t="s">
        <v>0</v>
      </c>
      <c r="B5" s="59" t="s">
        <v>49</v>
      </c>
      <c r="C5" s="100">
        <v>181</v>
      </c>
      <c r="D5" s="100">
        <v>73.279352226720647</v>
      </c>
      <c r="E5" s="100">
        <v>154</v>
      </c>
      <c r="F5" s="100">
        <v>66.094420600858371</v>
      </c>
      <c r="G5" s="100">
        <v>124</v>
      </c>
      <c r="H5" s="100">
        <v>60.194174757281552</v>
      </c>
      <c r="I5" s="100">
        <v>115</v>
      </c>
      <c r="J5" s="100">
        <v>59.585492227979273</v>
      </c>
      <c r="K5" s="100">
        <v>90</v>
      </c>
      <c r="L5" s="100">
        <v>51.724137931034484</v>
      </c>
      <c r="M5" s="100">
        <v>69</v>
      </c>
      <c r="N5" s="100">
        <v>44.805194805194802</v>
      </c>
      <c r="O5" s="100">
        <v>77</v>
      </c>
      <c r="P5" s="100">
        <v>49.358974358974358</v>
      </c>
      <c r="Q5" s="100">
        <v>78</v>
      </c>
      <c r="R5" s="100">
        <v>47.272727272727273</v>
      </c>
      <c r="S5" s="100">
        <v>77</v>
      </c>
      <c r="T5" s="100">
        <v>47.530864197530867</v>
      </c>
      <c r="U5" s="100">
        <v>76</v>
      </c>
      <c r="V5" s="100">
        <v>47.5</v>
      </c>
      <c r="W5" s="100">
        <v>70</v>
      </c>
      <c r="X5" s="100">
        <v>43.75</v>
      </c>
      <c r="Y5" s="100">
        <v>61</v>
      </c>
      <c r="Z5" s="100">
        <v>40.939597315436245</v>
      </c>
      <c r="AA5" s="100">
        <v>53</v>
      </c>
      <c r="AB5" s="100">
        <v>37.323943661971832</v>
      </c>
      <c r="AC5" s="100">
        <v>47</v>
      </c>
      <c r="AD5" s="100">
        <v>35.07462686567164</v>
      </c>
      <c r="AE5" s="100">
        <v>44</v>
      </c>
      <c r="AF5" s="100">
        <v>34.375</v>
      </c>
      <c r="AG5" s="100">
        <v>39</v>
      </c>
      <c r="AH5" s="100">
        <v>31.451612903225808</v>
      </c>
      <c r="AI5" s="100">
        <v>43</v>
      </c>
      <c r="AJ5" s="100">
        <v>33.85826771653543</v>
      </c>
      <c r="AK5" s="100">
        <v>45</v>
      </c>
      <c r="AL5" s="100">
        <v>32.608695652173914</v>
      </c>
      <c r="AM5" s="100">
        <v>43</v>
      </c>
      <c r="AN5" s="100">
        <v>28.289473684210527</v>
      </c>
      <c r="AO5" s="100">
        <v>52</v>
      </c>
      <c r="AP5" s="100">
        <v>32.5</v>
      </c>
      <c r="AQ5" s="100">
        <v>49</v>
      </c>
      <c r="AR5" s="100">
        <v>30.625</v>
      </c>
      <c r="AS5" s="100"/>
      <c r="AT5" s="100"/>
      <c r="AU5" s="100"/>
      <c r="AV5" s="100"/>
      <c r="AW5" s="100"/>
      <c r="AX5" s="100"/>
      <c r="AY5" s="100"/>
      <c r="AZ5" s="100"/>
      <c r="BA5" s="100">
        <v>40</v>
      </c>
      <c r="BB5" s="100">
        <v>27.027027027027028</v>
      </c>
    </row>
    <row r="6" spans="1:54" x14ac:dyDescent="0.25">
      <c r="A6" s="15"/>
      <c r="B6" s="59" t="s">
        <v>50</v>
      </c>
      <c r="C6" s="100">
        <v>48</v>
      </c>
      <c r="D6" s="100">
        <v>19.4331983805668</v>
      </c>
      <c r="E6" s="100">
        <v>48</v>
      </c>
      <c r="F6" s="100">
        <v>20.600858369098713</v>
      </c>
      <c r="G6" s="100">
        <v>51</v>
      </c>
      <c r="H6" s="100">
        <v>24.757281553398059</v>
      </c>
      <c r="I6" s="100">
        <v>52</v>
      </c>
      <c r="J6" s="100">
        <v>26.94300518134715</v>
      </c>
      <c r="K6" s="100">
        <v>53</v>
      </c>
      <c r="L6" s="100">
        <v>30.459770114942529</v>
      </c>
      <c r="M6" s="100">
        <v>48</v>
      </c>
      <c r="N6" s="100">
        <v>31.168831168831169</v>
      </c>
      <c r="O6" s="100">
        <v>39</v>
      </c>
      <c r="P6" s="100">
        <v>25</v>
      </c>
      <c r="Q6" s="100">
        <v>46</v>
      </c>
      <c r="R6" s="100">
        <v>27.878787878787879</v>
      </c>
      <c r="S6" s="100">
        <v>45</v>
      </c>
      <c r="T6" s="100">
        <v>27.777777777777779</v>
      </c>
      <c r="U6" s="100">
        <v>40</v>
      </c>
      <c r="V6" s="100">
        <v>25</v>
      </c>
      <c r="W6" s="100">
        <v>40</v>
      </c>
      <c r="X6" s="100">
        <v>25</v>
      </c>
      <c r="Y6" s="100">
        <v>43</v>
      </c>
      <c r="Z6" s="100">
        <v>28.859060402684563</v>
      </c>
      <c r="AA6" s="100">
        <v>43</v>
      </c>
      <c r="AB6" s="100">
        <v>30.281690140845072</v>
      </c>
      <c r="AC6" s="100">
        <v>36</v>
      </c>
      <c r="AD6" s="100">
        <v>26.865671641791046</v>
      </c>
      <c r="AE6" s="100">
        <v>36</v>
      </c>
      <c r="AF6" s="100">
        <v>28.125</v>
      </c>
      <c r="AG6" s="100">
        <v>36</v>
      </c>
      <c r="AH6" s="100">
        <v>29.032258064516128</v>
      </c>
      <c r="AI6" s="100">
        <v>35</v>
      </c>
      <c r="AJ6" s="100">
        <v>27.559055118110237</v>
      </c>
      <c r="AK6" s="100">
        <v>40</v>
      </c>
      <c r="AL6" s="100">
        <v>28.985507246376812</v>
      </c>
      <c r="AM6" s="100">
        <v>52</v>
      </c>
      <c r="AN6" s="100">
        <v>34.210526315789473</v>
      </c>
      <c r="AO6" s="100">
        <v>40</v>
      </c>
      <c r="AP6" s="100">
        <v>25</v>
      </c>
      <c r="AQ6" s="100">
        <v>49</v>
      </c>
      <c r="AR6" s="100">
        <v>30.625</v>
      </c>
      <c r="AS6" s="100"/>
      <c r="AT6" s="100"/>
      <c r="AU6" s="100"/>
      <c r="AV6" s="100"/>
      <c r="AW6" s="100"/>
      <c r="AX6" s="100"/>
      <c r="AY6" s="100"/>
      <c r="AZ6" s="100"/>
      <c r="BA6" s="100">
        <v>44</v>
      </c>
      <c r="BB6" s="100">
        <v>29.72972972972973</v>
      </c>
    </row>
    <row r="7" spans="1:54" x14ac:dyDescent="0.25">
      <c r="A7" s="15"/>
      <c r="B7" s="59" t="s">
        <v>51</v>
      </c>
      <c r="C7" s="100">
        <v>14</v>
      </c>
      <c r="D7" s="100">
        <v>5.668016194331984</v>
      </c>
      <c r="E7" s="100">
        <v>26</v>
      </c>
      <c r="F7" s="100">
        <v>11.158798283261802</v>
      </c>
      <c r="G7" s="100">
        <v>28</v>
      </c>
      <c r="H7" s="100">
        <v>13.592233009708737</v>
      </c>
      <c r="I7" s="100">
        <v>21</v>
      </c>
      <c r="J7" s="100">
        <v>10.880829015544041</v>
      </c>
      <c r="K7" s="100">
        <v>25</v>
      </c>
      <c r="L7" s="100">
        <v>14.367816091954023</v>
      </c>
      <c r="M7" s="100">
        <v>29</v>
      </c>
      <c r="N7" s="100">
        <v>18.831168831168831</v>
      </c>
      <c r="O7" s="100">
        <v>35</v>
      </c>
      <c r="P7" s="100">
        <v>22.435897435897434</v>
      </c>
      <c r="Q7" s="100">
        <v>31</v>
      </c>
      <c r="R7" s="100">
        <v>18.787878787878789</v>
      </c>
      <c r="S7" s="100">
        <v>34</v>
      </c>
      <c r="T7" s="100">
        <v>20.987654320987655</v>
      </c>
      <c r="U7" s="100">
        <v>36</v>
      </c>
      <c r="V7" s="100">
        <v>22.5</v>
      </c>
      <c r="W7" s="100">
        <v>41</v>
      </c>
      <c r="X7" s="100">
        <v>25.625</v>
      </c>
      <c r="Y7" s="100">
        <v>35</v>
      </c>
      <c r="Z7" s="100">
        <v>23.48993288590604</v>
      </c>
      <c r="AA7" s="100">
        <v>37</v>
      </c>
      <c r="AB7" s="100">
        <v>26.056338028169016</v>
      </c>
      <c r="AC7" s="100">
        <v>41</v>
      </c>
      <c r="AD7" s="100">
        <v>30.597014925373134</v>
      </c>
      <c r="AE7" s="100">
        <v>38</v>
      </c>
      <c r="AF7" s="100">
        <v>29.6875</v>
      </c>
      <c r="AG7" s="100">
        <v>36</v>
      </c>
      <c r="AH7" s="100">
        <v>29.032258064516128</v>
      </c>
      <c r="AI7" s="100">
        <v>36</v>
      </c>
      <c r="AJ7" s="100">
        <v>28.346456692913385</v>
      </c>
      <c r="AK7" s="100">
        <v>40</v>
      </c>
      <c r="AL7" s="100">
        <v>28.985507246376812</v>
      </c>
      <c r="AM7" s="100">
        <v>36</v>
      </c>
      <c r="AN7" s="100">
        <v>23.684210526315791</v>
      </c>
      <c r="AO7" s="100">
        <v>46</v>
      </c>
      <c r="AP7" s="100">
        <v>28.75</v>
      </c>
      <c r="AQ7" s="100">
        <v>43</v>
      </c>
      <c r="AR7" s="100">
        <v>26.875</v>
      </c>
      <c r="AS7" s="100"/>
      <c r="AT7" s="100"/>
      <c r="AU7" s="100"/>
      <c r="AV7" s="100"/>
      <c r="AW7" s="100"/>
      <c r="AX7" s="100"/>
      <c r="AY7" s="100"/>
      <c r="AZ7" s="100"/>
      <c r="BA7" s="100">
        <v>45</v>
      </c>
      <c r="BB7" s="100">
        <v>30.405405405405407</v>
      </c>
    </row>
    <row r="8" spans="1:54" x14ac:dyDescent="0.25">
      <c r="A8" s="15"/>
      <c r="B8" s="59" t="s">
        <v>52</v>
      </c>
      <c r="C8" s="100">
        <v>4</v>
      </c>
      <c r="D8" s="100">
        <v>1.6194331983805668</v>
      </c>
      <c r="E8" s="100">
        <v>5</v>
      </c>
      <c r="F8" s="100">
        <v>2.1459227467811157</v>
      </c>
      <c r="G8" s="100">
        <v>3</v>
      </c>
      <c r="H8" s="100">
        <v>1.4563106796116505</v>
      </c>
      <c r="I8" s="100">
        <v>5</v>
      </c>
      <c r="J8" s="100">
        <v>2.5906735751295336</v>
      </c>
      <c r="K8" s="100">
        <v>6</v>
      </c>
      <c r="L8" s="100">
        <v>2.8735632183908044</v>
      </c>
      <c r="M8" s="100">
        <v>8</v>
      </c>
      <c r="N8" s="100">
        <v>5.1948051948051948</v>
      </c>
      <c r="O8" s="100">
        <v>5</v>
      </c>
      <c r="P8" s="100">
        <v>3.2051282051282053</v>
      </c>
      <c r="Q8" s="100">
        <v>10</v>
      </c>
      <c r="R8" s="100">
        <v>6.0606060606060606</v>
      </c>
      <c r="S8" s="100">
        <v>6</v>
      </c>
      <c r="T8" s="100">
        <v>3.0864197530864197</v>
      </c>
      <c r="U8" s="100">
        <v>8</v>
      </c>
      <c r="V8" s="100">
        <v>5</v>
      </c>
      <c r="W8" s="100">
        <v>9</v>
      </c>
      <c r="X8" s="100">
        <v>5.625</v>
      </c>
      <c r="Y8" s="100">
        <v>10</v>
      </c>
      <c r="Z8" s="100">
        <v>6.7114093959731544</v>
      </c>
      <c r="AA8" s="100">
        <v>9</v>
      </c>
      <c r="AB8" s="100">
        <v>6.3380281690140849</v>
      </c>
      <c r="AC8" s="100">
        <v>10</v>
      </c>
      <c r="AD8" s="100">
        <v>7.4626865671641793</v>
      </c>
      <c r="AE8" s="100">
        <v>10</v>
      </c>
      <c r="AF8" s="100">
        <v>7.03125</v>
      </c>
      <c r="AG8" s="100">
        <v>13</v>
      </c>
      <c r="AH8" s="100">
        <v>10.483870967741936</v>
      </c>
      <c r="AI8" s="100">
        <v>13</v>
      </c>
      <c r="AJ8" s="100">
        <v>9.4488188976377945</v>
      </c>
      <c r="AK8" s="100">
        <v>13</v>
      </c>
      <c r="AL8" s="100">
        <v>7.9710144927536231</v>
      </c>
      <c r="AM8" s="100">
        <v>21</v>
      </c>
      <c r="AN8" s="100">
        <v>12.5</v>
      </c>
      <c r="AO8" s="100">
        <v>22</v>
      </c>
      <c r="AP8" s="100">
        <v>12.5</v>
      </c>
      <c r="AQ8" s="100">
        <v>16</v>
      </c>
      <c r="AR8" s="100">
        <v>10</v>
      </c>
      <c r="AS8" s="100"/>
      <c r="AT8" s="100"/>
      <c r="AU8" s="100"/>
      <c r="AV8" s="100"/>
      <c r="AW8" s="100"/>
      <c r="AX8" s="100"/>
      <c r="AY8" s="100"/>
      <c r="AZ8" s="100"/>
      <c r="BA8" s="100">
        <v>19</v>
      </c>
      <c r="BB8" s="100">
        <v>12.162162162162161</v>
      </c>
    </row>
    <row r="9" spans="1:54" x14ac:dyDescent="0.25">
      <c r="A9" s="15"/>
      <c r="B9" s="59" t="s">
        <v>53</v>
      </c>
      <c r="C9" s="253">
        <v>0</v>
      </c>
      <c r="D9" s="100">
        <v>0</v>
      </c>
      <c r="E9" s="100">
        <v>0</v>
      </c>
      <c r="F9" s="100">
        <v>0</v>
      </c>
      <c r="G9" s="100">
        <v>0</v>
      </c>
      <c r="H9" s="100">
        <v>0</v>
      </c>
      <c r="I9" s="253">
        <v>0</v>
      </c>
      <c r="J9" s="100">
        <v>0</v>
      </c>
      <c r="K9" s="253" t="s">
        <v>304</v>
      </c>
      <c r="L9" s="100">
        <v>0.57471264367816088</v>
      </c>
      <c r="M9" s="100">
        <v>0</v>
      </c>
      <c r="N9" s="100">
        <v>0</v>
      </c>
      <c r="O9" s="253">
        <v>0</v>
      </c>
      <c r="P9" s="100">
        <v>0</v>
      </c>
      <c r="Q9" s="253">
        <v>0</v>
      </c>
      <c r="R9" s="100">
        <v>0</v>
      </c>
      <c r="S9" s="253" t="s">
        <v>304</v>
      </c>
      <c r="T9" s="100">
        <v>0.61728395061728392</v>
      </c>
      <c r="U9" s="253">
        <v>0</v>
      </c>
      <c r="V9" s="100">
        <v>0</v>
      </c>
      <c r="W9" s="100">
        <v>0</v>
      </c>
      <c r="X9" s="100">
        <v>0</v>
      </c>
      <c r="Y9" s="100">
        <v>0</v>
      </c>
      <c r="Z9" s="100">
        <v>0</v>
      </c>
      <c r="AA9" s="100">
        <v>0</v>
      </c>
      <c r="AB9" s="100">
        <v>0</v>
      </c>
      <c r="AC9" s="100">
        <v>0</v>
      </c>
      <c r="AD9" s="100">
        <v>0</v>
      </c>
      <c r="AE9" s="253" t="s">
        <v>304</v>
      </c>
      <c r="AF9" s="100">
        <v>0.78125</v>
      </c>
      <c r="AG9" s="253">
        <v>0</v>
      </c>
      <c r="AH9" s="100">
        <v>0</v>
      </c>
      <c r="AI9" s="253" t="s">
        <v>304</v>
      </c>
      <c r="AJ9" s="100">
        <v>0.78740157480314965</v>
      </c>
      <c r="AK9" s="253" t="s">
        <v>304</v>
      </c>
      <c r="AL9" s="100">
        <v>1.4492753623188406</v>
      </c>
      <c r="AM9" s="253" t="s">
        <v>304</v>
      </c>
      <c r="AN9" s="100">
        <v>1.3157894736842106</v>
      </c>
      <c r="AO9" s="253" t="s">
        <v>304</v>
      </c>
      <c r="AP9" s="100">
        <v>1.25</v>
      </c>
      <c r="AQ9" s="253">
        <v>3</v>
      </c>
      <c r="AR9" s="100">
        <v>1.875</v>
      </c>
      <c r="AS9" s="253"/>
      <c r="AT9" s="100"/>
      <c r="AU9" s="253"/>
      <c r="AV9" s="100"/>
      <c r="AW9" s="253"/>
      <c r="AX9" s="100"/>
      <c r="AY9" s="253"/>
      <c r="AZ9" s="100"/>
      <c r="BA9" s="253" t="s">
        <v>304</v>
      </c>
      <c r="BB9" s="100">
        <v>0.67567567567567566</v>
      </c>
    </row>
    <row r="10" spans="1:54" x14ac:dyDescent="0.25">
      <c r="A10" s="15"/>
      <c r="B10" s="70" t="s">
        <v>40</v>
      </c>
      <c r="C10" s="125">
        <v>247</v>
      </c>
      <c r="D10" s="125"/>
      <c r="E10" s="125">
        <v>233</v>
      </c>
      <c r="F10" s="125"/>
      <c r="G10" s="125">
        <v>206</v>
      </c>
      <c r="H10" s="125"/>
      <c r="I10" s="125">
        <v>193</v>
      </c>
      <c r="J10" s="125"/>
      <c r="K10" s="125">
        <v>174</v>
      </c>
      <c r="L10" s="125"/>
      <c r="M10" s="125">
        <v>154</v>
      </c>
      <c r="N10" s="125"/>
      <c r="O10" s="125">
        <v>156</v>
      </c>
      <c r="P10" s="125"/>
      <c r="Q10" s="125">
        <v>165</v>
      </c>
      <c r="R10" s="125"/>
      <c r="S10" s="125">
        <v>162</v>
      </c>
      <c r="T10" s="125"/>
      <c r="U10" s="125">
        <v>160</v>
      </c>
      <c r="V10" s="125"/>
      <c r="W10" s="125">
        <v>160</v>
      </c>
      <c r="X10" s="125"/>
      <c r="Y10" s="125">
        <v>149</v>
      </c>
      <c r="Z10" s="125"/>
      <c r="AA10" s="125">
        <v>142</v>
      </c>
      <c r="AB10" s="125"/>
      <c r="AC10" s="125">
        <v>134</v>
      </c>
      <c r="AD10" s="125"/>
      <c r="AE10" s="125">
        <v>128</v>
      </c>
      <c r="AF10" s="125"/>
      <c r="AG10" s="125">
        <v>124</v>
      </c>
      <c r="AH10" s="125"/>
      <c r="AI10" s="125">
        <v>127</v>
      </c>
      <c r="AJ10" s="125"/>
      <c r="AK10" s="125">
        <v>138</v>
      </c>
      <c r="AL10" s="125"/>
      <c r="AM10" s="125">
        <v>152</v>
      </c>
      <c r="AN10" s="125"/>
      <c r="AO10" s="125">
        <v>160</v>
      </c>
      <c r="AP10" s="125"/>
      <c r="AQ10" s="125">
        <v>160</v>
      </c>
      <c r="AR10" s="125"/>
      <c r="AS10" s="125"/>
      <c r="AT10" s="125"/>
      <c r="AU10" s="125"/>
      <c r="AV10" s="125"/>
      <c r="AW10" s="125"/>
      <c r="AX10" s="125"/>
      <c r="AY10" s="125"/>
      <c r="AZ10" s="125"/>
      <c r="BA10" s="125">
        <v>148</v>
      </c>
      <c r="BB10" s="125"/>
    </row>
    <row r="11" spans="1:54" x14ac:dyDescent="0.25">
      <c r="A11" s="41"/>
      <c r="B11" s="70" t="s">
        <v>54</v>
      </c>
      <c r="C11" s="125">
        <v>1969</v>
      </c>
      <c r="D11" s="125"/>
      <c r="E11" s="125">
        <v>2183</v>
      </c>
      <c r="F11" s="125"/>
      <c r="G11" s="125">
        <v>2129</v>
      </c>
      <c r="H11" s="125"/>
      <c r="I11" s="125">
        <v>2067</v>
      </c>
      <c r="J11" s="125"/>
      <c r="K11" s="125">
        <v>2138</v>
      </c>
      <c r="L11" s="125"/>
      <c r="M11" s="125">
        <v>2106</v>
      </c>
      <c r="N11" s="125"/>
      <c r="O11" s="125">
        <v>2088</v>
      </c>
      <c r="P11" s="125"/>
      <c r="Q11" s="125">
        <v>2208</v>
      </c>
      <c r="R11" s="125"/>
      <c r="S11" s="125">
        <v>2214</v>
      </c>
      <c r="T11" s="125"/>
      <c r="U11" s="125">
        <v>2315</v>
      </c>
      <c r="V11" s="125"/>
      <c r="W11" s="125">
        <v>2380</v>
      </c>
      <c r="X11" s="125"/>
      <c r="Y11" s="125">
        <v>2375</v>
      </c>
      <c r="Z11" s="125"/>
      <c r="AA11" s="125">
        <v>2367</v>
      </c>
      <c r="AB11" s="125"/>
      <c r="AC11" s="125">
        <v>2387</v>
      </c>
      <c r="AD11" s="125"/>
      <c r="AE11" s="125">
        <v>2286</v>
      </c>
      <c r="AF11" s="125"/>
      <c r="AG11" s="125">
        <v>2309</v>
      </c>
      <c r="AH11" s="125"/>
      <c r="AI11" s="125">
        <v>2388</v>
      </c>
      <c r="AJ11" s="125"/>
      <c r="AK11" s="125">
        <v>2599</v>
      </c>
      <c r="AL11" s="125"/>
      <c r="AM11" s="125">
        <v>3042</v>
      </c>
      <c r="AN11" s="125"/>
      <c r="AO11" s="125">
        <v>3243</v>
      </c>
      <c r="AP11" s="125"/>
      <c r="AQ11" s="125">
        <v>3226</v>
      </c>
      <c r="AR11" s="125"/>
      <c r="AS11" s="125"/>
      <c r="AT11" s="125"/>
      <c r="AU11" s="125"/>
      <c r="AV11" s="125"/>
      <c r="AW11" s="125"/>
      <c r="AX11" s="125"/>
      <c r="AY11" s="125"/>
      <c r="AZ11" s="125"/>
      <c r="BA11" s="125">
        <v>3090</v>
      </c>
      <c r="BB11" s="125"/>
    </row>
    <row r="12" spans="1:54" x14ac:dyDescent="0.25">
      <c r="A12" s="48" t="s">
        <v>676</v>
      </c>
      <c r="B12" s="59" t="s">
        <v>49</v>
      </c>
      <c r="C12" s="100">
        <v>163</v>
      </c>
      <c r="D12" s="100">
        <v>63.921568627450974</v>
      </c>
      <c r="E12" s="100">
        <v>161</v>
      </c>
      <c r="F12" s="100">
        <v>62.162162162162161</v>
      </c>
      <c r="G12" s="100">
        <v>125</v>
      </c>
      <c r="H12" s="100">
        <v>54.585152838427945</v>
      </c>
      <c r="I12" s="100">
        <v>127</v>
      </c>
      <c r="J12" s="100">
        <v>56.444444444444443</v>
      </c>
      <c r="K12" s="100">
        <v>101</v>
      </c>
      <c r="L12" s="100">
        <v>51.794871794871796</v>
      </c>
      <c r="M12" s="100">
        <v>97</v>
      </c>
      <c r="N12" s="100">
        <v>51.322751322751323</v>
      </c>
      <c r="O12" s="100">
        <v>83</v>
      </c>
      <c r="P12" s="100">
        <v>45.856353591160222</v>
      </c>
      <c r="Q12" s="100">
        <v>80</v>
      </c>
      <c r="R12" s="100">
        <v>44.692737430167597</v>
      </c>
      <c r="S12" s="100">
        <v>78</v>
      </c>
      <c r="T12" s="100">
        <v>43.820224719101127</v>
      </c>
      <c r="U12" s="100">
        <v>74</v>
      </c>
      <c r="V12" s="100">
        <v>41.111111111111114</v>
      </c>
      <c r="W12" s="100">
        <v>77</v>
      </c>
      <c r="X12" s="100">
        <v>40.74074074074074</v>
      </c>
      <c r="Y12" s="100">
        <v>64</v>
      </c>
      <c r="Z12" s="100">
        <v>38.095238095238095</v>
      </c>
      <c r="AA12" s="100">
        <v>64</v>
      </c>
      <c r="AB12" s="100">
        <v>38.787878787878789</v>
      </c>
      <c r="AC12" s="100">
        <v>61</v>
      </c>
      <c r="AD12" s="100">
        <v>38.364779874213838</v>
      </c>
      <c r="AE12" s="100">
        <v>64</v>
      </c>
      <c r="AF12" s="100">
        <v>40.506329113924053</v>
      </c>
      <c r="AG12" s="100">
        <v>51</v>
      </c>
      <c r="AH12" s="100">
        <v>34</v>
      </c>
      <c r="AI12" s="100">
        <v>51</v>
      </c>
      <c r="AJ12" s="100">
        <v>32.484076433121018</v>
      </c>
      <c r="AK12" s="100">
        <v>57</v>
      </c>
      <c r="AL12" s="100">
        <v>34.131736526946106</v>
      </c>
      <c r="AM12" s="100">
        <v>51</v>
      </c>
      <c r="AN12" s="100">
        <v>30.177514792899409</v>
      </c>
      <c r="AO12" s="100">
        <v>58</v>
      </c>
      <c r="AP12" s="100">
        <v>32.402234636871505</v>
      </c>
      <c r="AQ12" s="100">
        <v>50</v>
      </c>
      <c r="AR12" s="100">
        <v>28.735632183908045</v>
      </c>
      <c r="AS12" s="100"/>
      <c r="AT12" s="100"/>
      <c r="AU12" s="100"/>
      <c r="AV12" s="100"/>
      <c r="AW12" s="100"/>
      <c r="AX12" s="100"/>
      <c r="AY12" s="100"/>
      <c r="AZ12" s="100"/>
      <c r="BA12" s="100">
        <v>55</v>
      </c>
      <c r="BB12" s="100">
        <v>26.829268292682926</v>
      </c>
    </row>
    <row r="13" spans="1:54" x14ac:dyDescent="0.25">
      <c r="A13" s="15"/>
      <c r="B13" s="59" t="s">
        <v>50</v>
      </c>
      <c r="C13" s="100">
        <v>61</v>
      </c>
      <c r="D13" s="100">
        <v>23.921568627450981</v>
      </c>
      <c r="E13" s="100">
        <v>62</v>
      </c>
      <c r="F13" s="100">
        <v>23.938223938223938</v>
      </c>
      <c r="G13" s="100">
        <v>68</v>
      </c>
      <c r="H13" s="100">
        <v>29.694323144104803</v>
      </c>
      <c r="I13" s="100">
        <v>66</v>
      </c>
      <c r="J13" s="100">
        <v>29.333333333333332</v>
      </c>
      <c r="K13" s="100">
        <v>53</v>
      </c>
      <c r="L13" s="100">
        <v>27.179487179487179</v>
      </c>
      <c r="M13" s="100">
        <v>49</v>
      </c>
      <c r="N13" s="100">
        <v>25.925925925925924</v>
      </c>
      <c r="O13" s="100">
        <v>49</v>
      </c>
      <c r="P13" s="100">
        <v>27.071823204419889</v>
      </c>
      <c r="Q13" s="100">
        <v>48</v>
      </c>
      <c r="R13" s="100">
        <v>26.815642458100559</v>
      </c>
      <c r="S13" s="100">
        <v>40</v>
      </c>
      <c r="T13" s="100">
        <v>22.471910112359552</v>
      </c>
      <c r="U13" s="100">
        <v>43</v>
      </c>
      <c r="V13" s="100">
        <v>23.888888888888889</v>
      </c>
      <c r="W13" s="100">
        <v>48</v>
      </c>
      <c r="X13" s="100">
        <v>25.396825396825395</v>
      </c>
      <c r="Y13" s="100">
        <v>42</v>
      </c>
      <c r="Z13" s="100">
        <v>25</v>
      </c>
      <c r="AA13" s="100">
        <v>41</v>
      </c>
      <c r="AB13" s="100">
        <v>24.848484848484848</v>
      </c>
      <c r="AC13" s="100">
        <v>43</v>
      </c>
      <c r="AD13" s="100">
        <v>27.044025157232703</v>
      </c>
      <c r="AE13" s="100">
        <v>38</v>
      </c>
      <c r="AF13" s="100">
        <v>24.050632911392405</v>
      </c>
      <c r="AG13" s="100">
        <v>39</v>
      </c>
      <c r="AH13" s="100">
        <v>26</v>
      </c>
      <c r="AI13" s="100">
        <v>48</v>
      </c>
      <c r="AJ13" s="100">
        <v>30.573248407643312</v>
      </c>
      <c r="AK13" s="100">
        <v>42</v>
      </c>
      <c r="AL13" s="100">
        <v>25.149700598802394</v>
      </c>
      <c r="AM13" s="100">
        <v>47</v>
      </c>
      <c r="AN13" s="100">
        <v>27.810650887573964</v>
      </c>
      <c r="AO13" s="100">
        <v>46</v>
      </c>
      <c r="AP13" s="100">
        <v>25.69832402234637</v>
      </c>
      <c r="AQ13" s="100">
        <v>50</v>
      </c>
      <c r="AR13" s="100">
        <v>28.735632183908045</v>
      </c>
      <c r="AS13" s="100"/>
      <c r="AT13" s="100"/>
      <c r="AU13" s="100"/>
      <c r="AV13" s="100"/>
      <c r="AW13" s="100"/>
      <c r="AX13" s="100"/>
      <c r="AY13" s="100"/>
      <c r="AZ13" s="100"/>
      <c r="BA13" s="100">
        <v>51</v>
      </c>
      <c r="BB13" s="100">
        <v>24.878048780487806</v>
      </c>
    </row>
    <row r="14" spans="1:54" x14ac:dyDescent="0.25">
      <c r="A14" s="15"/>
      <c r="B14" s="59" t="s">
        <v>51</v>
      </c>
      <c r="C14" s="100">
        <v>26</v>
      </c>
      <c r="D14" s="100">
        <v>10.196078431372548</v>
      </c>
      <c r="E14" s="100">
        <v>33</v>
      </c>
      <c r="F14" s="100">
        <v>12.741312741312742</v>
      </c>
      <c r="G14" s="100">
        <v>32</v>
      </c>
      <c r="H14" s="100">
        <v>13.973799126637555</v>
      </c>
      <c r="I14" s="100">
        <v>27</v>
      </c>
      <c r="J14" s="100">
        <v>12</v>
      </c>
      <c r="K14" s="100">
        <v>35</v>
      </c>
      <c r="L14" s="100">
        <v>17.948717948717949</v>
      </c>
      <c r="M14" s="100">
        <v>37</v>
      </c>
      <c r="N14" s="100">
        <v>19.576719576719576</v>
      </c>
      <c r="O14" s="100">
        <v>42</v>
      </c>
      <c r="P14" s="100">
        <v>23.204419889502763</v>
      </c>
      <c r="Q14" s="100">
        <v>43</v>
      </c>
      <c r="R14" s="100">
        <v>24.022346368715084</v>
      </c>
      <c r="S14" s="100">
        <v>50</v>
      </c>
      <c r="T14" s="100">
        <v>28.089887640449437</v>
      </c>
      <c r="U14" s="100">
        <v>54</v>
      </c>
      <c r="V14" s="100">
        <v>30</v>
      </c>
      <c r="W14" s="100">
        <v>52</v>
      </c>
      <c r="X14" s="100">
        <v>27.513227513227513</v>
      </c>
      <c r="Y14" s="100">
        <v>48</v>
      </c>
      <c r="Z14" s="100">
        <v>28.571428571428573</v>
      </c>
      <c r="AA14" s="100">
        <v>43</v>
      </c>
      <c r="AB14" s="100">
        <v>26.060606060606062</v>
      </c>
      <c r="AC14" s="100">
        <v>39</v>
      </c>
      <c r="AD14" s="100">
        <v>24.528301886792452</v>
      </c>
      <c r="AE14" s="100">
        <v>40</v>
      </c>
      <c r="AF14" s="100">
        <v>25.316455696202532</v>
      </c>
      <c r="AG14" s="100">
        <v>45</v>
      </c>
      <c r="AH14" s="100">
        <v>30</v>
      </c>
      <c r="AI14" s="100">
        <v>41</v>
      </c>
      <c r="AJ14" s="100">
        <v>26.114649681528661</v>
      </c>
      <c r="AK14" s="100">
        <v>48</v>
      </c>
      <c r="AL14" s="100">
        <v>28.742514970059879</v>
      </c>
      <c r="AM14" s="100">
        <v>43</v>
      </c>
      <c r="AN14" s="100">
        <v>25.443786982248522</v>
      </c>
      <c r="AO14" s="100">
        <v>51</v>
      </c>
      <c r="AP14" s="100">
        <v>28.491620111731844</v>
      </c>
      <c r="AQ14" s="100">
        <v>45</v>
      </c>
      <c r="AR14" s="100">
        <v>25.862068965517242</v>
      </c>
      <c r="AS14" s="100"/>
      <c r="AT14" s="100"/>
      <c r="AU14" s="100"/>
      <c r="AV14" s="100"/>
      <c r="AW14" s="100"/>
      <c r="AX14" s="100"/>
      <c r="AY14" s="100"/>
      <c r="AZ14" s="100"/>
      <c r="BA14" s="100">
        <v>61</v>
      </c>
      <c r="BB14" s="100">
        <v>29.756097560975611</v>
      </c>
    </row>
    <row r="15" spans="1:54" x14ac:dyDescent="0.25">
      <c r="A15" s="15"/>
      <c r="B15" s="59" t="s">
        <v>52</v>
      </c>
      <c r="C15" s="100">
        <v>5</v>
      </c>
      <c r="D15" s="100">
        <v>1.5686274509803921</v>
      </c>
      <c r="E15" s="100">
        <v>3</v>
      </c>
      <c r="F15" s="100">
        <v>1.1583011583011582</v>
      </c>
      <c r="G15" s="100">
        <v>4</v>
      </c>
      <c r="H15" s="100">
        <v>1.7467248908296944</v>
      </c>
      <c r="I15" s="100">
        <v>5</v>
      </c>
      <c r="J15" s="100">
        <v>2.2222222222222223</v>
      </c>
      <c r="K15" s="100">
        <v>6</v>
      </c>
      <c r="L15" s="100">
        <v>2.5641025641025643</v>
      </c>
      <c r="M15" s="100">
        <v>6</v>
      </c>
      <c r="N15" s="100">
        <v>3.1746031746031744</v>
      </c>
      <c r="O15" s="100">
        <v>7</v>
      </c>
      <c r="P15" s="100">
        <v>3.867403314917127</v>
      </c>
      <c r="Q15" s="100">
        <v>8</v>
      </c>
      <c r="R15" s="100">
        <v>4.4692737430167595</v>
      </c>
      <c r="S15" s="100">
        <v>10</v>
      </c>
      <c r="T15" s="100">
        <v>5.617977528089888</v>
      </c>
      <c r="U15" s="100">
        <v>9</v>
      </c>
      <c r="V15" s="100">
        <v>5</v>
      </c>
      <c r="W15" s="100">
        <v>9</v>
      </c>
      <c r="X15" s="100">
        <v>4.7619047619047619</v>
      </c>
      <c r="Y15" s="100">
        <v>11</v>
      </c>
      <c r="Z15" s="100">
        <v>6.5476190476190474</v>
      </c>
      <c r="AA15" s="100">
        <v>14</v>
      </c>
      <c r="AB15" s="100">
        <v>8.4848484848484844</v>
      </c>
      <c r="AC15" s="100">
        <v>13</v>
      </c>
      <c r="AD15" s="100">
        <v>8.1761006289308185</v>
      </c>
      <c r="AE15" s="100">
        <v>13</v>
      </c>
      <c r="AF15" s="100">
        <v>8.2278481012658222</v>
      </c>
      <c r="AG15" s="100">
        <v>15</v>
      </c>
      <c r="AH15" s="100">
        <v>9.3333333333333339</v>
      </c>
      <c r="AI15" s="100">
        <v>17</v>
      </c>
      <c r="AJ15" s="100">
        <v>10.19108280254777</v>
      </c>
      <c r="AK15" s="100">
        <v>20</v>
      </c>
      <c r="AL15" s="100">
        <v>10.778443113772456</v>
      </c>
      <c r="AM15" s="100">
        <v>28</v>
      </c>
      <c r="AN15" s="100">
        <v>15.384615384615385</v>
      </c>
      <c r="AO15" s="100">
        <v>24</v>
      </c>
      <c r="AP15" s="100">
        <v>12.29050279329609</v>
      </c>
      <c r="AQ15" s="100">
        <v>25</v>
      </c>
      <c r="AR15" s="100">
        <v>14.367816091954023</v>
      </c>
      <c r="AS15" s="100"/>
      <c r="AT15" s="100"/>
      <c r="AU15" s="100"/>
      <c r="AV15" s="100"/>
      <c r="AW15" s="100"/>
      <c r="AX15" s="100"/>
      <c r="AY15" s="100"/>
      <c r="AZ15" s="100"/>
      <c r="BA15" s="100">
        <v>29</v>
      </c>
      <c r="BB15" s="100">
        <v>14.146341463414634</v>
      </c>
    </row>
    <row r="16" spans="1:54" x14ac:dyDescent="0.25">
      <c r="A16" s="15"/>
      <c r="B16" s="59" t="s">
        <v>53</v>
      </c>
      <c r="C16" s="253" t="s">
        <v>304</v>
      </c>
      <c r="D16" s="100">
        <v>0.39215686274509803</v>
      </c>
      <c r="E16" s="253">
        <v>0</v>
      </c>
      <c r="F16" s="100">
        <v>0</v>
      </c>
      <c r="G16" s="100">
        <v>0</v>
      </c>
      <c r="H16" s="100">
        <v>0</v>
      </c>
      <c r="I16" s="253">
        <v>0</v>
      </c>
      <c r="J16" s="100">
        <v>0</v>
      </c>
      <c r="K16" s="253" t="s">
        <v>304</v>
      </c>
      <c r="L16" s="100">
        <v>0.51282051282051277</v>
      </c>
      <c r="M16" s="100">
        <v>0</v>
      </c>
      <c r="N16" s="100">
        <v>0</v>
      </c>
      <c r="O16" s="100">
        <v>0</v>
      </c>
      <c r="P16" s="100">
        <v>0</v>
      </c>
      <c r="Q16" s="100">
        <v>0</v>
      </c>
      <c r="R16" s="100">
        <v>0</v>
      </c>
      <c r="S16" s="100">
        <v>0</v>
      </c>
      <c r="T16" s="100">
        <v>0</v>
      </c>
      <c r="U16" s="100">
        <v>0</v>
      </c>
      <c r="V16" s="100">
        <v>0</v>
      </c>
      <c r="W16" s="100">
        <v>3</v>
      </c>
      <c r="X16" s="100">
        <v>1.5873015873015872</v>
      </c>
      <c r="Y16" s="100">
        <v>3</v>
      </c>
      <c r="Z16" s="100">
        <v>1.7857142857142858</v>
      </c>
      <c r="AA16" s="100">
        <v>3</v>
      </c>
      <c r="AB16" s="100">
        <v>1.8181818181818181</v>
      </c>
      <c r="AC16" s="100">
        <v>3</v>
      </c>
      <c r="AD16" s="100">
        <v>1.8867924528301887</v>
      </c>
      <c r="AE16" s="100">
        <v>3</v>
      </c>
      <c r="AF16" s="100">
        <v>1.8987341772151898</v>
      </c>
      <c r="AG16" s="253" t="s">
        <v>304</v>
      </c>
      <c r="AH16" s="100">
        <v>0.66666666666666663</v>
      </c>
      <c r="AI16" s="253" t="s">
        <v>304</v>
      </c>
      <c r="AJ16" s="100">
        <v>0.63694267515923564</v>
      </c>
      <c r="AK16" s="253" t="s">
        <v>304</v>
      </c>
      <c r="AL16" s="100">
        <v>1.1976047904191616</v>
      </c>
      <c r="AM16" s="253" t="s">
        <v>304</v>
      </c>
      <c r="AN16" s="100">
        <v>1.1834319526627219</v>
      </c>
      <c r="AO16" s="253" t="s">
        <v>304</v>
      </c>
      <c r="AP16" s="100">
        <v>1.1173184357541899</v>
      </c>
      <c r="AQ16" s="253">
        <v>4</v>
      </c>
      <c r="AR16" s="100">
        <v>2.2988505747126435</v>
      </c>
      <c r="AS16" s="253"/>
      <c r="AT16" s="100"/>
      <c r="AU16" s="253"/>
      <c r="AV16" s="100"/>
      <c r="AW16" s="253"/>
      <c r="AX16" s="100"/>
      <c r="AY16" s="253"/>
      <c r="AZ16" s="100"/>
      <c r="BA16" s="253">
        <v>9</v>
      </c>
      <c r="BB16" s="100">
        <v>4.3902439024390247</v>
      </c>
    </row>
    <row r="17" spans="1:54" x14ac:dyDescent="0.25">
      <c r="A17" s="15"/>
      <c r="B17" s="70" t="s">
        <v>40</v>
      </c>
      <c r="C17" s="125">
        <v>255</v>
      </c>
      <c r="D17" s="125"/>
      <c r="E17" s="125">
        <v>259</v>
      </c>
      <c r="F17" s="125"/>
      <c r="G17" s="125">
        <v>229</v>
      </c>
      <c r="H17" s="125"/>
      <c r="I17" s="125">
        <v>225</v>
      </c>
      <c r="J17" s="125"/>
      <c r="K17" s="125">
        <v>195</v>
      </c>
      <c r="L17" s="125"/>
      <c r="M17" s="125">
        <v>189</v>
      </c>
      <c r="N17" s="125"/>
      <c r="O17" s="125">
        <v>181</v>
      </c>
      <c r="P17" s="125"/>
      <c r="Q17" s="125">
        <v>179</v>
      </c>
      <c r="R17" s="125"/>
      <c r="S17" s="125">
        <v>178</v>
      </c>
      <c r="T17" s="125"/>
      <c r="U17" s="125">
        <v>180</v>
      </c>
      <c r="V17" s="125"/>
      <c r="W17" s="125">
        <v>189</v>
      </c>
      <c r="X17" s="125"/>
      <c r="Y17" s="125">
        <v>168</v>
      </c>
      <c r="Z17" s="125"/>
      <c r="AA17" s="125">
        <v>165</v>
      </c>
      <c r="AB17" s="125"/>
      <c r="AC17" s="125">
        <v>159</v>
      </c>
      <c r="AD17" s="125"/>
      <c r="AE17" s="125">
        <v>158</v>
      </c>
      <c r="AF17" s="125"/>
      <c r="AG17" s="125">
        <v>150</v>
      </c>
      <c r="AH17" s="125"/>
      <c r="AI17" s="125">
        <v>157</v>
      </c>
      <c r="AJ17" s="125"/>
      <c r="AK17" s="125">
        <v>167</v>
      </c>
      <c r="AL17" s="125"/>
      <c r="AM17" s="125">
        <v>169</v>
      </c>
      <c r="AN17" s="125"/>
      <c r="AO17" s="125">
        <v>179</v>
      </c>
      <c r="AP17" s="125"/>
      <c r="AQ17" s="125">
        <v>174</v>
      </c>
      <c r="AR17" s="125"/>
      <c r="AS17" s="125"/>
      <c r="AT17" s="125"/>
      <c r="AU17" s="125"/>
      <c r="AV17" s="125"/>
      <c r="AW17" s="125"/>
      <c r="AX17" s="125"/>
      <c r="AY17" s="125"/>
      <c r="AZ17" s="125"/>
      <c r="BA17" s="125">
        <v>205</v>
      </c>
      <c r="BB17" s="125"/>
    </row>
    <row r="18" spans="1:54" x14ac:dyDescent="0.25">
      <c r="A18" s="41"/>
      <c r="B18" s="70" t="s">
        <v>54</v>
      </c>
      <c r="C18" s="125">
        <v>2423</v>
      </c>
      <c r="D18" s="125"/>
      <c r="E18" s="125">
        <v>2605</v>
      </c>
      <c r="F18" s="125"/>
      <c r="G18" s="125">
        <v>2515</v>
      </c>
      <c r="H18" s="125"/>
      <c r="I18" s="125">
        <v>2423</v>
      </c>
      <c r="J18" s="125"/>
      <c r="K18" s="125">
        <v>2409</v>
      </c>
      <c r="L18" s="125"/>
      <c r="M18" s="125">
        <v>2379</v>
      </c>
      <c r="N18" s="125"/>
      <c r="O18" s="125">
        <v>2515</v>
      </c>
      <c r="P18" s="125"/>
      <c r="Q18" s="125">
        <v>2626</v>
      </c>
      <c r="R18" s="125"/>
      <c r="S18" s="125">
        <v>2691</v>
      </c>
      <c r="T18" s="125"/>
      <c r="U18" s="125">
        <v>2796</v>
      </c>
      <c r="V18" s="125"/>
      <c r="W18" s="125">
        <v>3057</v>
      </c>
      <c r="X18" s="125"/>
      <c r="Y18" s="125">
        <v>3006</v>
      </c>
      <c r="Z18" s="125"/>
      <c r="AA18" s="125">
        <v>3042</v>
      </c>
      <c r="AB18" s="125"/>
      <c r="AC18" s="125">
        <v>2944</v>
      </c>
      <c r="AD18" s="125"/>
      <c r="AE18" s="125">
        <v>2848</v>
      </c>
      <c r="AF18" s="125"/>
      <c r="AG18" s="125">
        <v>2871</v>
      </c>
      <c r="AH18" s="125"/>
      <c r="AI18" s="125">
        <v>3061</v>
      </c>
      <c r="AJ18" s="125"/>
      <c r="AK18" s="125">
        <v>3436</v>
      </c>
      <c r="AL18" s="125"/>
      <c r="AM18" s="125">
        <v>3689</v>
      </c>
      <c r="AN18" s="125"/>
      <c r="AO18" s="125">
        <v>3748</v>
      </c>
      <c r="AP18" s="125"/>
      <c r="AQ18" s="125">
        <v>3837</v>
      </c>
      <c r="AR18" s="125"/>
      <c r="AS18" s="125"/>
      <c r="AT18" s="125"/>
      <c r="AU18" s="125"/>
      <c r="AV18" s="125"/>
      <c r="AW18" s="125"/>
      <c r="AX18" s="125"/>
      <c r="AY18" s="125"/>
      <c r="AZ18" s="125"/>
      <c r="BA18" s="125">
        <v>4869</v>
      </c>
      <c r="BB18" s="125"/>
    </row>
    <row r="19" spans="1:54" x14ac:dyDescent="0.25">
      <c r="A19" s="15" t="s">
        <v>9</v>
      </c>
      <c r="B19" s="59" t="s">
        <v>49</v>
      </c>
      <c r="C19" s="100">
        <v>168</v>
      </c>
      <c r="D19" s="100">
        <v>67.2</v>
      </c>
      <c r="E19" s="100">
        <v>174</v>
      </c>
      <c r="F19" s="100">
        <v>64.925373134328353</v>
      </c>
      <c r="G19" s="100">
        <v>157</v>
      </c>
      <c r="H19" s="100">
        <v>59.923664122137403</v>
      </c>
      <c r="I19" s="100">
        <v>154</v>
      </c>
      <c r="J19" s="100">
        <v>57.462686567164177</v>
      </c>
      <c r="K19" s="100">
        <v>137</v>
      </c>
      <c r="L19" s="100">
        <v>51.503759398496243</v>
      </c>
      <c r="M19" s="100">
        <v>138</v>
      </c>
      <c r="N19" s="100">
        <v>49.819494584837543</v>
      </c>
      <c r="O19" s="100">
        <v>131</v>
      </c>
      <c r="P19" s="100">
        <v>48.880597014925371</v>
      </c>
      <c r="Q19" s="100">
        <v>135</v>
      </c>
      <c r="R19" s="100">
        <v>47.038327526132406</v>
      </c>
      <c r="S19" s="100">
        <v>127</v>
      </c>
      <c r="T19" s="100">
        <v>46.350364963503651</v>
      </c>
      <c r="U19" s="100">
        <v>109</v>
      </c>
      <c r="V19" s="100">
        <v>40.977443609022558</v>
      </c>
      <c r="W19" s="100">
        <v>122</v>
      </c>
      <c r="X19" s="100">
        <v>42.807017543859651</v>
      </c>
      <c r="Y19" s="100">
        <v>123</v>
      </c>
      <c r="Z19" s="100">
        <v>42.857142857142854</v>
      </c>
      <c r="AA19" s="100">
        <v>119</v>
      </c>
      <c r="AB19" s="100">
        <v>42.34875444839858</v>
      </c>
      <c r="AC19" s="100">
        <v>113</v>
      </c>
      <c r="AD19" s="100">
        <v>41.391941391941394</v>
      </c>
      <c r="AE19" s="100">
        <v>105</v>
      </c>
      <c r="AF19" s="100">
        <v>38.043478260869563</v>
      </c>
      <c r="AG19" s="100">
        <v>103</v>
      </c>
      <c r="AH19" s="100">
        <v>37.591240875912412</v>
      </c>
      <c r="AI19" s="100">
        <v>95</v>
      </c>
      <c r="AJ19" s="100">
        <v>35.185185185185183</v>
      </c>
      <c r="AK19" s="100">
        <v>94</v>
      </c>
      <c r="AL19" s="100">
        <v>34.432234432234431</v>
      </c>
      <c r="AM19" s="100">
        <v>88</v>
      </c>
      <c r="AN19" s="100">
        <v>31.205673758865249</v>
      </c>
      <c r="AO19" s="100">
        <v>95</v>
      </c>
      <c r="AP19" s="100">
        <v>33.333333333333336</v>
      </c>
      <c r="AQ19" s="100">
        <v>107</v>
      </c>
      <c r="AR19" s="100">
        <v>37.024221453287197</v>
      </c>
      <c r="AS19" s="100"/>
      <c r="AT19" s="100"/>
      <c r="AU19" s="100"/>
      <c r="AV19" s="100"/>
      <c r="AW19" s="100"/>
      <c r="AX19" s="100"/>
      <c r="AY19" s="100"/>
      <c r="AZ19" s="100"/>
      <c r="BA19" s="100">
        <v>90</v>
      </c>
      <c r="BB19" s="100">
        <v>32.490974729241877</v>
      </c>
    </row>
    <row r="20" spans="1:54" x14ac:dyDescent="0.25">
      <c r="A20" s="15"/>
      <c r="B20" s="59" t="s">
        <v>50</v>
      </c>
      <c r="C20" s="100">
        <v>54</v>
      </c>
      <c r="D20" s="100">
        <v>21.6</v>
      </c>
      <c r="E20" s="100">
        <v>63</v>
      </c>
      <c r="F20" s="100">
        <v>23.507462686567163</v>
      </c>
      <c r="G20" s="100">
        <v>69</v>
      </c>
      <c r="H20" s="100">
        <v>26.335877862595421</v>
      </c>
      <c r="I20" s="100">
        <v>78</v>
      </c>
      <c r="J20" s="100">
        <v>29.104477611940297</v>
      </c>
      <c r="K20" s="100">
        <v>93</v>
      </c>
      <c r="L20" s="100">
        <v>34.962406015037594</v>
      </c>
      <c r="M20" s="100">
        <v>86</v>
      </c>
      <c r="N20" s="100">
        <v>31.046931407942242</v>
      </c>
      <c r="O20" s="100">
        <v>77</v>
      </c>
      <c r="P20" s="100">
        <v>28.731343283582088</v>
      </c>
      <c r="Q20" s="100">
        <v>91</v>
      </c>
      <c r="R20" s="100">
        <v>31.707317073170731</v>
      </c>
      <c r="S20" s="100">
        <v>79</v>
      </c>
      <c r="T20" s="100">
        <v>28.832116788321169</v>
      </c>
      <c r="U20" s="100">
        <v>88</v>
      </c>
      <c r="V20" s="100">
        <v>33.082706766917291</v>
      </c>
      <c r="W20" s="100">
        <v>87</v>
      </c>
      <c r="X20" s="100">
        <v>30.526315789473685</v>
      </c>
      <c r="Y20" s="100">
        <v>87</v>
      </c>
      <c r="Z20" s="100">
        <v>30.313588850174217</v>
      </c>
      <c r="AA20" s="100">
        <v>78</v>
      </c>
      <c r="AB20" s="100">
        <v>27.758007117437721</v>
      </c>
      <c r="AC20" s="100">
        <v>74</v>
      </c>
      <c r="AD20" s="100">
        <v>27.106227106227106</v>
      </c>
      <c r="AE20" s="100">
        <v>86</v>
      </c>
      <c r="AF20" s="100">
        <v>31.159420289855074</v>
      </c>
      <c r="AG20" s="100">
        <v>82</v>
      </c>
      <c r="AH20" s="100">
        <v>29.927007299270073</v>
      </c>
      <c r="AI20" s="100">
        <v>82</v>
      </c>
      <c r="AJ20" s="100">
        <v>30.37037037037037</v>
      </c>
      <c r="AK20" s="100">
        <v>79</v>
      </c>
      <c r="AL20" s="100">
        <v>28.937728937728938</v>
      </c>
      <c r="AM20" s="100">
        <v>79</v>
      </c>
      <c r="AN20" s="100">
        <v>28.01418439716312</v>
      </c>
      <c r="AO20" s="100">
        <v>84</v>
      </c>
      <c r="AP20" s="100">
        <v>29.473684210526315</v>
      </c>
      <c r="AQ20" s="100">
        <v>77</v>
      </c>
      <c r="AR20" s="100">
        <v>26.643598615916954</v>
      </c>
      <c r="AS20" s="100"/>
      <c r="AT20" s="100"/>
      <c r="AU20" s="100"/>
      <c r="AV20" s="100"/>
      <c r="AW20" s="100"/>
      <c r="AX20" s="100"/>
      <c r="AY20" s="100"/>
      <c r="AZ20" s="100"/>
      <c r="BA20" s="100">
        <v>84</v>
      </c>
      <c r="BB20" s="100">
        <v>30.32490974729242</v>
      </c>
    </row>
    <row r="21" spans="1:54" x14ac:dyDescent="0.25">
      <c r="A21" s="15"/>
      <c r="B21" s="59" t="s">
        <v>51</v>
      </c>
      <c r="C21" s="100">
        <v>28</v>
      </c>
      <c r="D21" s="100">
        <v>10.4</v>
      </c>
      <c r="E21" s="100">
        <v>27</v>
      </c>
      <c r="F21" s="100">
        <v>10.074626865671641</v>
      </c>
      <c r="G21" s="100">
        <v>31</v>
      </c>
      <c r="H21" s="100">
        <v>11.83206106870229</v>
      </c>
      <c r="I21" s="100">
        <v>31</v>
      </c>
      <c r="J21" s="100">
        <v>11.567164179104477</v>
      </c>
      <c r="K21" s="100">
        <v>30</v>
      </c>
      <c r="L21" s="100">
        <v>11.278195488721805</v>
      </c>
      <c r="M21" s="100">
        <v>47</v>
      </c>
      <c r="N21" s="100">
        <v>16.967509025270758</v>
      </c>
      <c r="O21" s="100">
        <v>47</v>
      </c>
      <c r="P21" s="100">
        <v>17.53731343283582</v>
      </c>
      <c r="Q21" s="100">
        <v>46</v>
      </c>
      <c r="R21" s="100">
        <v>16.027874564459932</v>
      </c>
      <c r="S21" s="100">
        <v>53</v>
      </c>
      <c r="T21" s="100">
        <v>19.343065693430656</v>
      </c>
      <c r="U21" s="100">
        <v>51</v>
      </c>
      <c r="V21" s="100">
        <v>19.172932330827066</v>
      </c>
      <c r="W21" s="100">
        <v>55</v>
      </c>
      <c r="X21" s="100">
        <v>19.298245614035089</v>
      </c>
      <c r="Y21" s="100">
        <v>53</v>
      </c>
      <c r="Z21" s="100">
        <v>18.466898954703833</v>
      </c>
      <c r="AA21" s="100">
        <v>63</v>
      </c>
      <c r="AB21" s="100">
        <v>22.419928825622776</v>
      </c>
      <c r="AC21" s="100">
        <v>66</v>
      </c>
      <c r="AD21" s="100">
        <v>24.175824175824175</v>
      </c>
      <c r="AE21" s="100">
        <v>64</v>
      </c>
      <c r="AF21" s="100">
        <v>23.188405797101449</v>
      </c>
      <c r="AG21" s="100">
        <v>63</v>
      </c>
      <c r="AH21" s="100">
        <v>22.992700729927009</v>
      </c>
      <c r="AI21" s="100">
        <v>62</v>
      </c>
      <c r="AJ21" s="100">
        <v>22.962962962962962</v>
      </c>
      <c r="AK21" s="100">
        <v>67</v>
      </c>
      <c r="AL21" s="100">
        <v>24.542124542124544</v>
      </c>
      <c r="AM21" s="100">
        <v>74</v>
      </c>
      <c r="AN21" s="100">
        <v>26.24113475177305</v>
      </c>
      <c r="AO21" s="100">
        <v>64</v>
      </c>
      <c r="AP21" s="100">
        <v>22.456140350877192</v>
      </c>
      <c r="AQ21" s="100">
        <v>62</v>
      </c>
      <c r="AR21" s="100">
        <v>21.453287197231834</v>
      </c>
      <c r="AS21" s="100"/>
      <c r="AT21" s="100"/>
      <c r="AU21" s="100"/>
      <c r="AV21" s="100"/>
      <c r="AW21" s="100"/>
      <c r="AX21" s="100"/>
      <c r="AY21" s="100"/>
      <c r="AZ21" s="100"/>
      <c r="BA21" s="100">
        <v>62</v>
      </c>
      <c r="BB21" s="100">
        <v>22.382671480144403</v>
      </c>
    </row>
    <row r="22" spans="1:54" x14ac:dyDescent="0.25">
      <c r="A22" s="15"/>
      <c r="B22" s="59" t="s">
        <v>52</v>
      </c>
      <c r="C22" s="253" t="s">
        <v>304</v>
      </c>
      <c r="D22" s="100">
        <v>0.8</v>
      </c>
      <c r="E22" s="100">
        <v>4</v>
      </c>
      <c r="F22" s="100">
        <v>1.4925373134328359</v>
      </c>
      <c r="G22" s="253">
        <v>5</v>
      </c>
      <c r="H22" s="100">
        <v>1.9083969465648856</v>
      </c>
      <c r="I22" s="100">
        <v>5</v>
      </c>
      <c r="J22" s="100">
        <v>1.4925373134328359</v>
      </c>
      <c r="K22" s="100">
        <v>6</v>
      </c>
      <c r="L22" s="100">
        <v>2.255639097744361</v>
      </c>
      <c r="M22" s="100">
        <v>6</v>
      </c>
      <c r="N22" s="100">
        <v>2.1660649819494582</v>
      </c>
      <c r="O22" s="100">
        <v>13</v>
      </c>
      <c r="P22" s="100">
        <v>4.4776119402985071</v>
      </c>
      <c r="Q22" s="100">
        <v>15</v>
      </c>
      <c r="R22" s="100">
        <v>4.8780487804878048</v>
      </c>
      <c r="S22" s="100">
        <v>15</v>
      </c>
      <c r="T22" s="100">
        <v>5.1094890510948909</v>
      </c>
      <c r="U22" s="100">
        <v>18</v>
      </c>
      <c r="V22" s="100">
        <v>6.3909774436090228</v>
      </c>
      <c r="W22" s="100">
        <v>21</v>
      </c>
      <c r="X22" s="100">
        <v>7.0175438596491224</v>
      </c>
      <c r="Y22" s="100">
        <v>24</v>
      </c>
      <c r="Z22" s="100">
        <v>8.0139372822299659</v>
      </c>
      <c r="AA22" s="100">
        <v>21</v>
      </c>
      <c r="AB22" s="100">
        <v>6.7615658362989324</v>
      </c>
      <c r="AC22" s="100">
        <v>17</v>
      </c>
      <c r="AD22" s="100">
        <v>6.2271062271062272</v>
      </c>
      <c r="AE22" s="100">
        <v>19</v>
      </c>
      <c r="AF22" s="100">
        <v>6.8840579710144931</v>
      </c>
      <c r="AG22" s="100">
        <v>26</v>
      </c>
      <c r="AH22" s="100">
        <v>8.7591240875912408</v>
      </c>
      <c r="AI22" s="100">
        <v>28</v>
      </c>
      <c r="AJ22" s="100">
        <v>10.37037037037037</v>
      </c>
      <c r="AK22" s="100">
        <v>26</v>
      </c>
      <c r="AL22" s="100">
        <v>9.5238095238095237</v>
      </c>
      <c r="AM22" s="100">
        <v>36</v>
      </c>
      <c r="AN22" s="100">
        <v>12.76595744680851</v>
      </c>
      <c r="AO22" s="100">
        <v>36</v>
      </c>
      <c r="AP22" s="100">
        <v>12.631578947368421</v>
      </c>
      <c r="AQ22" s="100">
        <v>37</v>
      </c>
      <c r="AR22" s="100">
        <v>12.802768166089965</v>
      </c>
      <c r="AS22" s="100"/>
      <c r="AT22" s="100"/>
      <c r="AU22" s="100"/>
      <c r="AV22" s="100"/>
      <c r="AW22" s="100"/>
      <c r="AX22" s="100"/>
      <c r="AY22" s="100"/>
      <c r="AZ22" s="100"/>
      <c r="BA22" s="100">
        <v>36</v>
      </c>
      <c r="BB22" s="100">
        <v>12.996389891696751</v>
      </c>
    </row>
    <row r="23" spans="1:54" x14ac:dyDescent="0.25">
      <c r="A23" s="15"/>
      <c r="B23" s="59" t="s">
        <v>53</v>
      </c>
      <c r="C23" s="253">
        <v>0</v>
      </c>
      <c r="D23" s="100">
        <v>0</v>
      </c>
      <c r="E23" s="253">
        <v>0</v>
      </c>
      <c r="F23" s="100">
        <v>0</v>
      </c>
      <c r="G23" s="100">
        <v>0</v>
      </c>
      <c r="H23" s="100">
        <v>0</v>
      </c>
      <c r="I23" s="253" t="s">
        <v>304</v>
      </c>
      <c r="J23" s="100">
        <v>0.37313432835820898</v>
      </c>
      <c r="K23" s="253">
        <v>0</v>
      </c>
      <c r="L23" s="100">
        <v>0</v>
      </c>
      <c r="M23" s="100">
        <v>0</v>
      </c>
      <c r="N23" s="100">
        <v>0</v>
      </c>
      <c r="O23" s="253" t="s">
        <v>304</v>
      </c>
      <c r="P23" s="100">
        <v>0.37313432835820898</v>
      </c>
      <c r="Q23" s="253" t="s">
        <v>304</v>
      </c>
      <c r="R23" s="100">
        <v>0.34843205574912894</v>
      </c>
      <c r="S23" s="253" t="s">
        <v>304</v>
      </c>
      <c r="T23" s="100">
        <v>0.36496350364963503</v>
      </c>
      <c r="U23" s="253" t="s">
        <v>304</v>
      </c>
      <c r="V23" s="100">
        <v>0.37593984962406013</v>
      </c>
      <c r="W23" s="253" t="s">
        <v>304</v>
      </c>
      <c r="X23" s="100">
        <v>0.35087719298245612</v>
      </c>
      <c r="Y23" s="253" t="s">
        <v>304</v>
      </c>
      <c r="Z23" s="100">
        <v>0.34843205574912894</v>
      </c>
      <c r="AA23" s="253" t="s">
        <v>304</v>
      </c>
      <c r="AB23" s="100">
        <v>0.71174377224199292</v>
      </c>
      <c r="AC23" s="100">
        <v>3</v>
      </c>
      <c r="AD23" s="100">
        <v>1.098901098901099</v>
      </c>
      <c r="AE23" s="253" t="s">
        <v>304</v>
      </c>
      <c r="AF23" s="100">
        <v>0.72463768115942029</v>
      </c>
      <c r="AG23" s="253" t="s">
        <v>304</v>
      </c>
      <c r="AH23" s="100">
        <v>0.72992700729927007</v>
      </c>
      <c r="AI23" s="100">
        <v>3</v>
      </c>
      <c r="AJ23" s="100">
        <v>1.1111111111111112</v>
      </c>
      <c r="AK23" s="100">
        <v>7</v>
      </c>
      <c r="AL23" s="100">
        <v>2.5641025641025643</v>
      </c>
      <c r="AM23" s="100">
        <v>5</v>
      </c>
      <c r="AN23" s="100">
        <v>1.7730496453900708</v>
      </c>
      <c r="AO23" s="100">
        <v>6</v>
      </c>
      <c r="AP23" s="100">
        <v>2.1052631578947367</v>
      </c>
      <c r="AQ23" s="100">
        <v>6</v>
      </c>
      <c r="AR23" s="100">
        <v>2.0761245674740483</v>
      </c>
      <c r="AS23" s="100"/>
      <c r="AT23" s="100"/>
      <c r="AU23" s="100"/>
      <c r="AV23" s="100"/>
      <c r="AW23" s="100"/>
      <c r="AX23" s="100"/>
      <c r="AY23" s="100"/>
      <c r="AZ23" s="100"/>
      <c r="BA23" s="100">
        <v>5</v>
      </c>
      <c r="BB23" s="100">
        <v>1.8050541516245486</v>
      </c>
    </row>
    <row r="24" spans="1:54" x14ac:dyDescent="0.25">
      <c r="A24" s="15"/>
      <c r="B24" s="70" t="s">
        <v>40</v>
      </c>
      <c r="C24" s="125">
        <v>250</v>
      </c>
      <c r="D24" s="125"/>
      <c r="E24" s="125">
        <v>268</v>
      </c>
      <c r="F24" s="125"/>
      <c r="G24" s="125">
        <v>262</v>
      </c>
      <c r="H24" s="125"/>
      <c r="I24" s="125">
        <v>268</v>
      </c>
      <c r="J24" s="125"/>
      <c r="K24" s="125">
        <v>266</v>
      </c>
      <c r="L24" s="125"/>
      <c r="M24" s="125">
        <v>277</v>
      </c>
      <c r="N24" s="125"/>
      <c r="O24" s="125">
        <v>268</v>
      </c>
      <c r="P24" s="125"/>
      <c r="Q24" s="125">
        <v>287</v>
      </c>
      <c r="R24" s="125"/>
      <c r="S24" s="125">
        <v>274</v>
      </c>
      <c r="T24" s="125"/>
      <c r="U24" s="125">
        <v>266</v>
      </c>
      <c r="V24" s="125"/>
      <c r="W24" s="125">
        <v>285</v>
      </c>
      <c r="X24" s="125"/>
      <c r="Y24" s="125">
        <v>287</v>
      </c>
      <c r="Z24" s="125"/>
      <c r="AA24" s="125">
        <v>281</v>
      </c>
      <c r="AB24" s="125"/>
      <c r="AC24" s="125">
        <v>273</v>
      </c>
      <c r="AD24" s="125"/>
      <c r="AE24" s="125">
        <v>276</v>
      </c>
      <c r="AF24" s="125"/>
      <c r="AG24" s="125">
        <v>274</v>
      </c>
      <c r="AH24" s="125"/>
      <c r="AI24" s="125">
        <v>270</v>
      </c>
      <c r="AJ24" s="125"/>
      <c r="AK24" s="125">
        <v>273</v>
      </c>
      <c r="AL24" s="125"/>
      <c r="AM24" s="125">
        <v>282</v>
      </c>
      <c r="AN24" s="125"/>
      <c r="AO24" s="125">
        <v>285</v>
      </c>
      <c r="AP24" s="125"/>
      <c r="AQ24" s="125">
        <v>289</v>
      </c>
      <c r="AR24" s="125"/>
      <c r="AS24" s="125"/>
      <c r="AT24" s="125"/>
      <c r="AU24" s="125"/>
      <c r="AV24" s="125"/>
      <c r="AW24" s="125"/>
      <c r="AX24" s="125"/>
      <c r="AY24" s="125"/>
      <c r="AZ24" s="125"/>
      <c r="BA24" s="125">
        <v>277</v>
      </c>
      <c r="BB24" s="125"/>
    </row>
    <row r="25" spans="1:54" x14ac:dyDescent="0.25">
      <c r="A25" s="41"/>
      <c r="B25" s="70" t="s">
        <v>54</v>
      </c>
      <c r="C25" s="125">
        <v>2197</v>
      </c>
      <c r="D25" s="125"/>
      <c r="E25" s="125">
        <v>2514</v>
      </c>
      <c r="F25" s="125"/>
      <c r="G25" s="125">
        <v>2700</v>
      </c>
      <c r="H25" s="125"/>
      <c r="I25" s="125">
        <v>2815</v>
      </c>
      <c r="J25" s="125"/>
      <c r="K25" s="125">
        <v>3121</v>
      </c>
      <c r="L25" s="125"/>
      <c r="M25" s="125">
        <v>3366</v>
      </c>
      <c r="N25" s="125"/>
      <c r="O25" s="125">
        <v>3594</v>
      </c>
      <c r="P25" s="125"/>
      <c r="Q25" s="125">
        <v>3813</v>
      </c>
      <c r="R25" s="125"/>
      <c r="S25" s="125">
        <v>3824</v>
      </c>
      <c r="T25" s="125"/>
      <c r="U25" s="125">
        <v>4032</v>
      </c>
      <c r="V25" s="125"/>
      <c r="W25" s="125">
        <v>4296</v>
      </c>
      <c r="X25" s="125"/>
      <c r="Y25" s="125">
        <v>4487</v>
      </c>
      <c r="Z25" s="125"/>
      <c r="AA25" s="125">
        <v>4556</v>
      </c>
      <c r="AB25" s="125"/>
      <c r="AC25" s="125">
        <v>4588</v>
      </c>
      <c r="AD25" s="125"/>
      <c r="AE25" s="125">
        <v>4651</v>
      </c>
      <c r="AF25" s="125"/>
      <c r="AG25" s="125">
        <v>4909</v>
      </c>
      <c r="AH25" s="125"/>
      <c r="AI25" s="125">
        <v>5035</v>
      </c>
      <c r="AJ25" s="125"/>
      <c r="AK25" s="125">
        <v>5360</v>
      </c>
      <c r="AL25" s="125"/>
      <c r="AM25" s="125">
        <v>5780</v>
      </c>
      <c r="AN25" s="125"/>
      <c r="AO25" s="125">
        <v>5788</v>
      </c>
      <c r="AP25" s="125"/>
      <c r="AQ25" s="125">
        <v>5801</v>
      </c>
      <c r="AR25" s="125"/>
      <c r="AS25" s="125"/>
      <c r="AT25" s="125"/>
      <c r="AU25" s="125"/>
      <c r="AV25" s="125"/>
      <c r="AW25" s="125"/>
      <c r="AX25" s="125"/>
      <c r="AY25" s="125"/>
      <c r="AZ25" s="125"/>
      <c r="BA25" s="125">
        <v>5661</v>
      </c>
      <c r="BB25" s="125"/>
    </row>
    <row r="26" spans="1:54" x14ac:dyDescent="0.25">
      <c r="A26" s="15" t="s">
        <v>560</v>
      </c>
      <c r="B26" s="59" t="s">
        <v>49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>
        <v>205</v>
      </c>
      <c r="AT26" s="100">
        <v>30.642750373692078</v>
      </c>
      <c r="AU26" s="100">
        <v>232</v>
      </c>
      <c r="AV26" s="100">
        <v>32.907801418439711</v>
      </c>
      <c r="AW26" s="100">
        <v>209</v>
      </c>
      <c r="AX26" s="100">
        <v>30.466472303206999</v>
      </c>
      <c r="AY26" s="100">
        <v>188</v>
      </c>
      <c r="AZ26" s="100">
        <v>28.658536585365852</v>
      </c>
      <c r="BA26" s="100"/>
      <c r="BB26" s="100"/>
    </row>
    <row r="27" spans="1:54" x14ac:dyDescent="0.25">
      <c r="A27" s="15"/>
      <c r="B27" s="59" t="s">
        <v>50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>
        <v>182</v>
      </c>
      <c r="AT27" s="100">
        <v>27.204783258594915</v>
      </c>
      <c r="AU27" s="100">
        <v>181</v>
      </c>
      <c r="AV27" s="100">
        <v>25.673758865248224</v>
      </c>
      <c r="AW27" s="100">
        <v>188</v>
      </c>
      <c r="AX27" s="100">
        <v>27.405247813411076</v>
      </c>
      <c r="AY27" s="100">
        <v>184</v>
      </c>
      <c r="AZ27" s="100">
        <v>28.04878048780488</v>
      </c>
      <c r="BA27" s="100"/>
      <c r="BB27" s="100"/>
    </row>
    <row r="28" spans="1:54" x14ac:dyDescent="0.25">
      <c r="A28" s="15"/>
      <c r="B28" s="59" t="s">
        <v>51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>
        <v>173</v>
      </c>
      <c r="AT28" s="100">
        <v>25.859491778774292</v>
      </c>
      <c r="AU28" s="100">
        <v>169</v>
      </c>
      <c r="AV28" s="100">
        <v>23.971631205673759</v>
      </c>
      <c r="AW28" s="100">
        <v>167</v>
      </c>
      <c r="AX28" s="100">
        <v>24.344023323615161</v>
      </c>
      <c r="AY28" s="100">
        <v>179</v>
      </c>
      <c r="AZ28" s="100">
        <v>27.286585365853661</v>
      </c>
      <c r="BA28" s="100"/>
      <c r="BB28" s="100"/>
    </row>
    <row r="29" spans="1:54" x14ac:dyDescent="0.25">
      <c r="A29" s="15"/>
      <c r="B29" s="59" t="s">
        <v>52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>
        <v>88</v>
      </c>
      <c r="AT29" s="100">
        <v>13.153961136023916</v>
      </c>
      <c r="AU29" s="100">
        <v>106</v>
      </c>
      <c r="AV29" s="100">
        <v>15.035460992907801</v>
      </c>
      <c r="AW29" s="100">
        <v>104</v>
      </c>
      <c r="AX29" s="100">
        <v>15.160349854227405</v>
      </c>
      <c r="AY29" s="100">
        <v>95</v>
      </c>
      <c r="AZ29" s="100">
        <v>14.48170731707317</v>
      </c>
      <c r="BA29" s="100"/>
      <c r="BB29" s="100"/>
    </row>
    <row r="30" spans="1:54" x14ac:dyDescent="0.25">
      <c r="A30" s="15"/>
      <c r="B30" s="59" t="s">
        <v>53</v>
      </c>
      <c r="C30" s="253"/>
      <c r="D30" s="100"/>
      <c r="E30" s="100"/>
      <c r="F30" s="100"/>
      <c r="G30" s="100"/>
      <c r="H30" s="100"/>
      <c r="I30" s="253"/>
      <c r="J30" s="100"/>
      <c r="K30" s="253"/>
      <c r="L30" s="100"/>
      <c r="M30" s="100"/>
      <c r="N30" s="100"/>
      <c r="O30" s="253"/>
      <c r="P30" s="100"/>
      <c r="Q30" s="253"/>
      <c r="R30" s="100"/>
      <c r="S30" s="253"/>
      <c r="T30" s="100"/>
      <c r="U30" s="253"/>
      <c r="V30" s="100"/>
      <c r="W30" s="100"/>
      <c r="X30" s="100"/>
      <c r="Y30" s="100"/>
      <c r="Z30" s="100"/>
      <c r="AA30" s="100"/>
      <c r="AB30" s="100"/>
      <c r="AC30" s="100"/>
      <c r="AD30" s="100"/>
      <c r="AE30" s="253"/>
      <c r="AF30" s="100"/>
      <c r="AG30" s="253"/>
      <c r="AH30" s="100"/>
      <c r="AI30" s="253"/>
      <c r="AJ30" s="100"/>
      <c r="AK30" s="253"/>
      <c r="AL30" s="100"/>
      <c r="AM30" s="253"/>
      <c r="AN30" s="100"/>
      <c r="AO30" s="253"/>
      <c r="AP30" s="100"/>
      <c r="AQ30" s="253"/>
      <c r="AR30" s="100"/>
      <c r="AS30" s="253">
        <v>21</v>
      </c>
      <c r="AT30" s="100">
        <v>3.1390134529147984</v>
      </c>
      <c r="AU30" s="253">
        <v>17</v>
      </c>
      <c r="AV30" s="100">
        <v>2.4113475177304964</v>
      </c>
      <c r="AW30" s="253">
        <v>18</v>
      </c>
      <c r="AX30" s="100">
        <v>2.6239067055393588</v>
      </c>
      <c r="AY30" s="253">
        <v>10</v>
      </c>
      <c r="AZ30" s="100">
        <v>1.524390243902439</v>
      </c>
      <c r="BA30" s="253"/>
      <c r="BB30" s="100"/>
    </row>
    <row r="31" spans="1:54" x14ac:dyDescent="0.25">
      <c r="A31" s="15"/>
      <c r="B31" s="70" t="s">
        <v>40</v>
      </c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>
        <v>669</v>
      </c>
      <c r="AT31" s="125"/>
      <c r="AU31" s="125">
        <v>705</v>
      </c>
      <c r="AV31" s="125"/>
      <c r="AW31" s="125">
        <v>686</v>
      </c>
      <c r="AX31" s="125"/>
      <c r="AY31" s="125">
        <v>656</v>
      </c>
      <c r="AZ31" s="125"/>
      <c r="BA31" s="125"/>
      <c r="BB31" s="125"/>
    </row>
    <row r="32" spans="1:54" x14ac:dyDescent="0.25">
      <c r="A32" s="41"/>
      <c r="B32" s="70" t="s">
        <v>54</v>
      </c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>
        <v>14424</v>
      </c>
      <c r="AT32" s="125"/>
      <c r="AU32" s="125">
        <v>15251</v>
      </c>
      <c r="AV32" s="125"/>
      <c r="AW32" s="125">
        <v>15197</v>
      </c>
      <c r="AX32" s="125"/>
      <c r="AY32" s="125">
        <v>14403</v>
      </c>
      <c r="AZ32" s="125"/>
      <c r="BA32" s="125"/>
      <c r="BB32" s="125"/>
    </row>
    <row r="33" spans="1:54" x14ac:dyDescent="0.25">
      <c r="A33" s="48" t="s">
        <v>549</v>
      </c>
      <c r="B33" s="59" t="s">
        <v>49</v>
      </c>
      <c r="C33" s="100">
        <v>699</v>
      </c>
      <c r="D33" s="100">
        <v>69.76047904191617</v>
      </c>
      <c r="E33" s="100">
        <v>732</v>
      </c>
      <c r="F33" s="100">
        <v>68.347338935574228</v>
      </c>
      <c r="G33" s="100">
        <v>643</v>
      </c>
      <c r="H33" s="100">
        <v>63.16306483300589</v>
      </c>
      <c r="I33" s="100">
        <v>635</v>
      </c>
      <c r="J33" s="100">
        <v>60.82375478927203</v>
      </c>
      <c r="K33" s="100">
        <v>559</v>
      </c>
      <c r="L33" s="100">
        <v>55.677290836653384</v>
      </c>
      <c r="M33" s="100">
        <v>530</v>
      </c>
      <c r="N33" s="100">
        <v>53.212851405622487</v>
      </c>
      <c r="O33" s="100">
        <v>486</v>
      </c>
      <c r="P33" s="100">
        <v>48.942598187311177</v>
      </c>
      <c r="Q33" s="100">
        <v>489</v>
      </c>
      <c r="R33" s="100">
        <v>47.292069632495163</v>
      </c>
      <c r="S33" s="100">
        <v>432</v>
      </c>
      <c r="T33" s="100">
        <v>43.373493975903614</v>
      </c>
      <c r="U33" s="100">
        <v>424</v>
      </c>
      <c r="V33" s="100">
        <v>41.085271317829459</v>
      </c>
      <c r="W33" s="100">
        <v>420</v>
      </c>
      <c r="X33" s="100">
        <v>40.229885057471265</v>
      </c>
      <c r="Y33" s="100">
        <v>368</v>
      </c>
      <c r="Z33" s="100">
        <v>36.544190665342605</v>
      </c>
      <c r="AA33" s="100">
        <v>355</v>
      </c>
      <c r="AB33" s="100">
        <v>35.148514851485146</v>
      </c>
      <c r="AC33" s="100">
        <v>339</v>
      </c>
      <c r="AD33" s="100">
        <v>33.333333333333329</v>
      </c>
      <c r="AE33" s="100">
        <v>337</v>
      </c>
      <c r="AF33" s="100">
        <v>32.341650671785025</v>
      </c>
      <c r="AG33" s="100">
        <v>314</v>
      </c>
      <c r="AH33" s="100">
        <v>31.027667984189723</v>
      </c>
      <c r="AI33" s="100">
        <v>293</v>
      </c>
      <c r="AJ33" s="100">
        <v>28.669275929549904</v>
      </c>
      <c r="AK33" s="100">
        <v>292</v>
      </c>
      <c r="AL33" s="100">
        <v>27.087198515769945</v>
      </c>
      <c r="AM33" s="100">
        <v>333</v>
      </c>
      <c r="AN33" s="100">
        <v>28.41296928327645</v>
      </c>
      <c r="AO33" s="100">
        <v>333</v>
      </c>
      <c r="AP33" s="100">
        <v>27.566225165562912</v>
      </c>
      <c r="AQ33" s="100">
        <v>348</v>
      </c>
      <c r="AR33" s="100">
        <v>28.641975308641975</v>
      </c>
      <c r="AS33" s="100">
        <v>364</v>
      </c>
      <c r="AT33" s="100">
        <v>29.027113237639551</v>
      </c>
      <c r="AU33" s="100">
        <v>356</v>
      </c>
      <c r="AV33" s="100">
        <v>27.511591962905719</v>
      </c>
      <c r="AW33" s="100">
        <v>311</v>
      </c>
      <c r="AX33" s="100">
        <v>24.277907884465261</v>
      </c>
      <c r="AY33" s="100">
        <v>316</v>
      </c>
      <c r="AZ33" s="100">
        <v>24.823252160251375</v>
      </c>
      <c r="BA33" s="100">
        <v>310</v>
      </c>
      <c r="BB33" s="100">
        <v>24.919614147909968</v>
      </c>
    </row>
    <row r="34" spans="1:54" x14ac:dyDescent="0.25">
      <c r="A34" s="15"/>
      <c r="B34" s="59" t="s">
        <v>50</v>
      </c>
      <c r="C34" s="100">
        <v>212</v>
      </c>
      <c r="D34" s="100">
        <v>21.157684630738522</v>
      </c>
      <c r="E34" s="100">
        <v>209</v>
      </c>
      <c r="F34" s="100">
        <v>19.514472455648928</v>
      </c>
      <c r="G34" s="100">
        <v>235</v>
      </c>
      <c r="H34" s="100">
        <v>23.084479371316309</v>
      </c>
      <c r="I34" s="100">
        <v>262</v>
      </c>
      <c r="J34" s="100">
        <v>25.095785440613028</v>
      </c>
      <c r="K34" s="100">
        <v>278</v>
      </c>
      <c r="L34" s="100">
        <v>27.689243027888445</v>
      </c>
      <c r="M34" s="100">
        <v>293</v>
      </c>
      <c r="N34" s="100">
        <v>29.417670682730922</v>
      </c>
      <c r="O34" s="100">
        <v>296</v>
      </c>
      <c r="P34" s="100">
        <v>29.808660624370592</v>
      </c>
      <c r="Q34" s="100">
        <v>307</v>
      </c>
      <c r="R34" s="100">
        <v>29.690522243713737</v>
      </c>
      <c r="S34" s="100">
        <v>306</v>
      </c>
      <c r="T34" s="100">
        <v>30.722891566265059</v>
      </c>
      <c r="U34" s="100">
        <v>301</v>
      </c>
      <c r="V34" s="100">
        <v>29.166666666666668</v>
      </c>
      <c r="W34" s="100">
        <v>288</v>
      </c>
      <c r="X34" s="100">
        <v>27.586206896551722</v>
      </c>
      <c r="Y34" s="100">
        <v>287</v>
      </c>
      <c r="Z34" s="100">
        <v>28.500496524329694</v>
      </c>
      <c r="AA34" s="100">
        <v>299</v>
      </c>
      <c r="AB34" s="100">
        <v>29.603960396039604</v>
      </c>
      <c r="AC34" s="100">
        <v>314</v>
      </c>
      <c r="AD34" s="100">
        <v>30.875122910521142</v>
      </c>
      <c r="AE34" s="100">
        <v>324</v>
      </c>
      <c r="AF34" s="100">
        <v>31.094049904030712</v>
      </c>
      <c r="AG34" s="100">
        <v>324</v>
      </c>
      <c r="AH34" s="100">
        <v>32.015810276679844</v>
      </c>
      <c r="AI34" s="100">
        <v>328</v>
      </c>
      <c r="AJ34" s="100">
        <v>32.093933463796475</v>
      </c>
      <c r="AK34" s="100">
        <v>327</v>
      </c>
      <c r="AL34" s="100">
        <v>30.333951762523192</v>
      </c>
      <c r="AM34" s="100">
        <v>348</v>
      </c>
      <c r="AN34" s="100">
        <v>29.692832764505116</v>
      </c>
      <c r="AO34" s="100">
        <v>363</v>
      </c>
      <c r="AP34" s="100">
        <v>30.049668874172188</v>
      </c>
      <c r="AQ34" s="100">
        <v>362</v>
      </c>
      <c r="AR34" s="100">
        <v>29.794238683127571</v>
      </c>
      <c r="AS34" s="100">
        <v>359</v>
      </c>
      <c r="AT34" s="100">
        <v>28.628389154704941</v>
      </c>
      <c r="AU34" s="100">
        <v>390</v>
      </c>
      <c r="AV34" s="100">
        <v>30.139103554868623</v>
      </c>
      <c r="AW34" s="100">
        <v>390</v>
      </c>
      <c r="AX34" s="100">
        <v>30.444964871194379</v>
      </c>
      <c r="AY34" s="100">
        <v>386</v>
      </c>
      <c r="AZ34" s="100">
        <v>30.322073841319718</v>
      </c>
      <c r="BA34" s="100">
        <v>387</v>
      </c>
      <c r="BB34" s="100">
        <v>31.109324758842444</v>
      </c>
    </row>
    <row r="35" spans="1:54" x14ac:dyDescent="0.25">
      <c r="A35" s="15"/>
      <c r="B35" s="59" t="s">
        <v>51</v>
      </c>
      <c r="C35" s="100">
        <v>81</v>
      </c>
      <c r="D35" s="100">
        <v>8.0838323353293404</v>
      </c>
      <c r="E35" s="100">
        <v>114</v>
      </c>
      <c r="F35" s="100">
        <v>10.644257703081232</v>
      </c>
      <c r="G35" s="100">
        <v>112</v>
      </c>
      <c r="H35" s="100">
        <v>11.00196463654224</v>
      </c>
      <c r="I35" s="100">
        <v>120</v>
      </c>
      <c r="J35" s="100">
        <v>11.494252873563218</v>
      </c>
      <c r="K35" s="100">
        <v>135</v>
      </c>
      <c r="L35" s="100">
        <v>13.446215139442231</v>
      </c>
      <c r="M35" s="100">
        <v>139</v>
      </c>
      <c r="N35" s="100">
        <v>13.95582329317269</v>
      </c>
      <c r="O35" s="100">
        <v>175</v>
      </c>
      <c r="P35" s="100">
        <v>17.623363544813696</v>
      </c>
      <c r="Q35" s="100">
        <v>184</v>
      </c>
      <c r="R35" s="100">
        <v>17.794970986460349</v>
      </c>
      <c r="S35" s="100">
        <v>200</v>
      </c>
      <c r="T35" s="100">
        <v>20.080321285140563</v>
      </c>
      <c r="U35" s="100">
        <v>231</v>
      </c>
      <c r="V35" s="100">
        <v>22.38372093023256</v>
      </c>
      <c r="W35" s="100">
        <v>246</v>
      </c>
      <c r="X35" s="100">
        <v>23.563218390804597</v>
      </c>
      <c r="Y35" s="100">
        <v>257</v>
      </c>
      <c r="Z35" s="100">
        <v>25.521350546176762</v>
      </c>
      <c r="AA35" s="100">
        <v>245</v>
      </c>
      <c r="AB35" s="100">
        <v>24.257425742574256</v>
      </c>
      <c r="AC35" s="100">
        <v>259</v>
      </c>
      <c r="AD35" s="100">
        <v>25.467059980334316</v>
      </c>
      <c r="AE35" s="100">
        <v>271</v>
      </c>
      <c r="AF35" s="100">
        <v>26.00767754318618</v>
      </c>
      <c r="AG35" s="100">
        <v>263</v>
      </c>
      <c r="AH35" s="100">
        <v>25.988142292490117</v>
      </c>
      <c r="AI35" s="100">
        <v>273</v>
      </c>
      <c r="AJ35" s="100">
        <v>26.712328767123289</v>
      </c>
      <c r="AK35" s="100">
        <v>304</v>
      </c>
      <c r="AL35" s="100">
        <v>28.200371057513912</v>
      </c>
      <c r="AM35" s="100">
        <v>307</v>
      </c>
      <c r="AN35" s="100">
        <v>26.194539249146757</v>
      </c>
      <c r="AO35" s="100">
        <v>333</v>
      </c>
      <c r="AP35" s="100">
        <v>27.566225165562912</v>
      </c>
      <c r="AQ35" s="100">
        <v>328</v>
      </c>
      <c r="AR35" s="100">
        <v>26.995884773662553</v>
      </c>
      <c r="AS35" s="100">
        <v>336</v>
      </c>
      <c r="AT35" s="100">
        <v>26.794258373205743</v>
      </c>
      <c r="AU35" s="100">
        <v>343</v>
      </c>
      <c r="AV35" s="100">
        <v>26.506955177743428</v>
      </c>
      <c r="AW35" s="100">
        <v>379</v>
      </c>
      <c r="AX35" s="100">
        <v>29.586260733801716</v>
      </c>
      <c r="AY35" s="100">
        <v>372</v>
      </c>
      <c r="AZ35" s="100">
        <v>29.222309505106047</v>
      </c>
      <c r="BA35" s="100">
        <v>363</v>
      </c>
      <c r="BB35" s="100">
        <v>29.180064308681676</v>
      </c>
    </row>
    <row r="36" spans="1:54" x14ac:dyDescent="0.25">
      <c r="A36" s="15"/>
      <c r="B36" s="59" t="s">
        <v>52</v>
      </c>
      <c r="C36" s="100">
        <v>10</v>
      </c>
      <c r="D36" s="100">
        <v>0.89820359281437123</v>
      </c>
      <c r="E36" s="100">
        <v>16</v>
      </c>
      <c r="F36" s="100">
        <v>1.3071895424836601</v>
      </c>
      <c r="G36" s="100">
        <v>25</v>
      </c>
      <c r="H36" s="100">
        <v>2.4557956777996068</v>
      </c>
      <c r="I36" s="100">
        <v>27</v>
      </c>
      <c r="J36" s="100">
        <v>2.3946360153256707</v>
      </c>
      <c r="K36" s="100">
        <v>29</v>
      </c>
      <c r="L36" s="100">
        <v>2.8884462151394419</v>
      </c>
      <c r="M36" s="100">
        <v>30</v>
      </c>
      <c r="N36" s="100">
        <v>3.0120481927710845</v>
      </c>
      <c r="O36" s="100">
        <v>32</v>
      </c>
      <c r="P36" s="100">
        <v>3.2225579053373616</v>
      </c>
      <c r="Q36" s="100">
        <v>49</v>
      </c>
      <c r="R36" s="100">
        <v>4.7388781431334621</v>
      </c>
      <c r="S36" s="100">
        <v>52</v>
      </c>
      <c r="T36" s="100">
        <v>5.2208835341365463</v>
      </c>
      <c r="U36" s="100">
        <v>67</v>
      </c>
      <c r="V36" s="100">
        <v>6.4922480620155039</v>
      </c>
      <c r="W36" s="100">
        <v>79</v>
      </c>
      <c r="X36" s="100">
        <v>7.5670498084291191</v>
      </c>
      <c r="Y36" s="100">
        <v>85</v>
      </c>
      <c r="Z36" s="100">
        <v>8.4409136047666333</v>
      </c>
      <c r="AA36" s="100">
        <v>100</v>
      </c>
      <c r="AB36" s="100">
        <v>9.9009900990099009</v>
      </c>
      <c r="AC36" s="100">
        <v>89</v>
      </c>
      <c r="AD36" s="100">
        <v>8.7512291052114062</v>
      </c>
      <c r="AE36" s="100">
        <v>97</v>
      </c>
      <c r="AF36" s="100">
        <v>9.3090211132437624</v>
      </c>
      <c r="AG36" s="100">
        <v>99</v>
      </c>
      <c r="AH36" s="100">
        <v>9.7826086956521738</v>
      </c>
      <c r="AI36" s="100">
        <v>112</v>
      </c>
      <c r="AJ36" s="100">
        <v>10.95890410958904</v>
      </c>
      <c r="AK36" s="100">
        <v>131</v>
      </c>
      <c r="AL36" s="100">
        <v>12.152133580705009</v>
      </c>
      <c r="AM36" s="100">
        <v>157</v>
      </c>
      <c r="AN36" s="100">
        <v>13.395904436860068</v>
      </c>
      <c r="AO36" s="100">
        <v>151</v>
      </c>
      <c r="AP36" s="100">
        <v>12.5</v>
      </c>
      <c r="AQ36" s="100">
        <v>151</v>
      </c>
      <c r="AR36" s="100">
        <v>12.427983539094651</v>
      </c>
      <c r="AS36" s="100">
        <v>164</v>
      </c>
      <c r="AT36" s="100">
        <v>13.078149920255184</v>
      </c>
      <c r="AU36" s="100">
        <v>176</v>
      </c>
      <c r="AV36" s="100">
        <v>13.601236476043276</v>
      </c>
      <c r="AW36" s="100">
        <v>172</v>
      </c>
      <c r="AX36" s="100">
        <v>13.427010148321624</v>
      </c>
      <c r="AY36" s="100">
        <v>178</v>
      </c>
      <c r="AZ36" s="100">
        <v>13.982717989002358</v>
      </c>
      <c r="BA36" s="100">
        <v>168</v>
      </c>
      <c r="BB36" s="100">
        <v>13.504823151125404</v>
      </c>
    </row>
    <row r="37" spans="1:54" x14ac:dyDescent="0.25">
      <c r="A37" s="15"/>
      <c r="B37" s="59" t="s">
        <v>53</v>
      </c>
      <c r="C37" s="253" t="s">
        <v>304</v>
      </c>
      <c r="D37" s="100">
        <v>9.9800399201596793E-2</v>
      </c>
      <c r="E37" s="253" t="s">
        <v>304</v>
      </c>
      <c r="F37" s="100">
        <v>0.18674136321195145</v>
      </c>
      <c r="G37" s="100">
        <v>3</v>
      </c>
      <c r="H37" s="100">
        <v>0.29469548133595286</v>
      </c>
      <c r="I37" s="253" t="s">
        <v>304</v>
      </c>
      <c r="J37" s="100">
        <v>0.19157088122605362</v>
      </c>
      <c r="K37" s="100">
        <v>3</v>
      </c>
      <c r="L37" s="100">
        <v>0.29880478087649404</v>
      </c>
      <c r="M37" s="100">
        <v>4</v>
      </c>
      <c r="N37" s="100">
        <v>0.40160642570281119</v>
      </c>
      <c r="O37" s="100">
        <v>4</v>
      </c>
      <c r="P37" s="100">
        <v>0.4028197381671702</v>
      </c>
      <c r="Q37" s="100">
        <v>5</v>
      </c>
      <c r="R37" s="100">
        <v>0.48355899419729209</v>
      </c>
      <c r="S37" s="100">
        <v>6</v>
      </c>
      <c r="T37" s="100">
        <v>0.60240963855421692</v>
      </c>
      <c r="U37" s="100">
        <v>9</v>
      </c>
      <c r="V37" s="100">
        <v>0.87209302325581395</v>
      </c>
      <c r="W37" s="100">
        <v>11</v>
      </c>
      <c r="X37" s="100">
        <v>1.053639846743295</v>
      </c>
      <c r="Y37" s="100">
        <v>10</v>
      </c>
      <c r="Z37" s="100">
        <v>0.99304865938430986</v>
      </c>
      <c r="AA37" s="100">
        <v>11</v>
      </c>
      <c r="AB37" s="100">
        <v>1.089108910891089</v>
      </c>
      <c r="AC37" s="100">
        <v>16</v>
      </c>
      <c r="AD37" s="100">
        <v>1.5732546705998034</v>
      </c>
      <c r="AE37" s="100">
        <v>13</v>
      </c>
      <c r="AF37" s="100">
        <v>1.2476007677543186</v>
      </c>
      <c r="AG37" s="253">
        <v>12</v>
      </c>
      <c r="AH37" s="100">
        <v>1.1857707509881421</v>
      </c>
      <c r="AI37" s="253">
        <v>16</v>
      </c>
      <c r="AJ37" s="100">
        <v>1.5655577299412915</v>
      </c>
      <c r="AK37" s="253">
        <v>24</v>
      </c>
      <c r="AL37" s="100">
        <v>2.2263450834879404</v>
      </c>
      <c r="AM37" s="253">
        <v>27</v>
      </c>
      <c r="AN37" s="100">
        <v>2.303754266211604</v>
      </c>
      <c r="AO37" s="253">
        <v>28</v>
      </c>
      <c r="AP37" s="100">
        <v>2.3178807947019866</v>
      </c>
      <c r="AQ37" s="253">
        <v>26</v>
      </c>
      <c r="AR37" s="100">
        <v>2.1399176954732511</v>
      </c>
      <c r="AS37" s="253">
        <v>31</v>
      </c>
      <c r="AT37" s="100">
        <v>2.472089314194577</v>
      </c>
      <c r="AU37" s="253">
        <v>29</v>
      </c>
      <c r="AV37" s="100">
        <v>2.2411128284389492</v>
      </c>
      <c r="AW37" s="253">
        <v>29</v>
      </c>
      <c r="AX37" s="100">
        <v>2.2638563622170182</v>
      </c>
      <c r="AY37" s="253">
        <v>21</v>
      </c>
      <c r="AZ37" s="100">
        <v>1.6496465043205029</v>
      </c>
      <c r="BA37" s="253">
        <v>16</v>
      </c>
      <c r="BB37" s="100">
        <v>1.2861736334405145</v>
      </c>
    </row>
    <row r="38" spans="1:54" x14ac:dyDescent="0.25">
      <c r="A38" s="15"/>
      <c r="B38" s="70" t="s">
        <v>40</v>
      </c>
      <c r="C38" s="125">
        <v>1002</v>
      </c>
      <c r="D38" s="125"/>
      <c r="E38" s="125">
        <v>1071</v>
      </c>
      <c r="F38" s="125"/>
      <c r="G38" s="125">
        <v>1018</v>
      </c>
      <c r="H38" s="125"/>
      <c r="I38" s="125">
        <v>1044</v>
      </c>
      <c r="J38" s="125"/>
      <c r="K38" s="125">
        <v>1004</v>
      </c>
      <c r="L38" s="125"/>
      <c r="M38" s="125">
        <v>996</v>
      </c>
      <c r="N38" s="125"/>
      <c r="O38" s="125">
        <v>993</v>
      </c>
      <c r="P38" s="125"/>
      <c r="Q38" s="125">
        <v>1034</v>
      </c>
      <c r="R38" s="125"/>
      <c r="S38" s="125">
        <v>996</v>
      </c>
      <c r="T38" s="125"/>
      <c r="U38" s="125">
        <v>1032</v>
      </c>
      <c r="V38" s="125"/>
      <c r="W38" s="125">
        <v>1044</v>
      </c>
      <c r="X38" s="125"/>
      <c r="Y38" s="125">
        <v>1007</v>
      </c>
      <c r="Z38" s="125"/>
      <c r="AA38" s="125">
        <v>1010</v>
      </c>
      <c r="AB38" s="125"/>
      <c r="AC38" s="125">
        <v>1017</v>
      </c>
      <c r="AD38" s="125"/>
      <c r="AE38" s="125">
        <v>1042</v>
      </c>
      <c r="AF38" s="125"/>
      <c r="AG38" s="125">
        <v>1012</v>
      </c>
      <c r="AH38" s="125"/>
      <c r="AI38" s="125">
        <v>1022</v>
      </c>
      <c r="AJ38" s="125"/>
      <c r="AK38" s="125">
        <v>1078</v>
      </c>
      <c r="AL38" s="125"/>
      <c r="AM38" s="125">
        <v>1172</v>
      </c>
      <c r="AN38" s="125"/>
      <c r="AO38" s="125">
        <v>1208</v>
      </c>
      <c r="AP38" s="125"/>
      <c r="AQ38" s="125">
        <v>1215</v>
      </c>
      <c r="AR38" s="125"/>
      <c r="AS38" s="125">
        <v>1254</v>
      </c>
      <c r="AT38" s="125"/>
      <c r="AU38" s="125">
        <v>1294</v>
      </c>
      <c r="AV38" s="125"/>
      <c r="AW38" s="125">
        <v>1281</v>
      </c>
      <c r="AX38" s="125"/>
      <c r="AY38" s="125">
        <v>1273</v>
      </c>
      <c r="AZ38" s="125"/>
      <c r="BA38" s="125">
        <v>1244</v>
      </c>
      <c r="BB38" s="125"/>
    </row>
    <row r="39" spans="1:54" x14ac:dyDescent="0.25">
      <c r="A39" s="41"/>
      <c r="B39" s="70" t="s">
        <v>54</v>
      </c>
      <c r="C39" s="125">
        <v>8303</v>
      </c>
      <c r="D39" s="125"/>
      <c r="E39" s="125">
        <v>9534</v>
      </c>
      <c r="F39" s="125"/>
      <c r="G39" s="125">
        <v>10337</v>
      </c>
      <c r="H39" s="125"/>
      <c r="I39" s="125">
        <v>10623</v>
      </c>
      <c r="J39" s="125"/>
      <c r="K39" s="125">
        <v>11467</v>
      </c>
      <c r="L39" s="125"/>
      <c r="M39" s="125">
        <v>12000</v>
      </c>
      <c r="N39" s="125"/>
      <c r="O39" s="125">
        <v>12848</v>
      </c>
      <c r="P39" s="125"/>
      <c r="Q39" s="125">
        <v>14216</v>
      </c>
      <c r="R39" s="125"/>
      <c r="S39" s="125">
        <v>14752</v>
      </c>
      <c r="T39" s="125"/>
      <c r="U39" s="125">
        <v>16393</v>
      </c>
      <c r="V39" s="125"/>
      <c r="W39" s="125">
        <v>17331</v>
      </c>
      <c r="X39" s="125"/>
      <c r="Y39" s="125">
        <v>17905</v>
      </c>
      <c r="Z39" s="125"/>
      <c r="AA39" s="125">
        <v>18759</v>
      </c>
      <c r="AB39" s="125"/>
      <c r="AC39" s="125">
        <v>19184</v>
      </c>
      <c r="AD39" s="125"/>
      <c r="AE39" s="125">
        <v>19843</v>
      </c>
      <c r="AF39" s="125"/>
      <c r="AG39" s="125">
        <v>19648</v>
      </c>
      <c r="AH39" s="125"/>
      <c r="AI39" s="125">
        <v>20953</v>
      </c>
      <c r="AJ39" s="125"/>
      <c r="AK39" s="125">
        <v>23364</v>
      </c>
      <c r="AL39" s="125"/>
      <c r="AM39" s="125">
        <v>25538</v>
      </c>
      <c r="AN39" s="125"/>
      <c r="AO39" s="125">
        <v>26460</v>
      </c>
      <c r="AP39" s="125"/>
      <c r="AQ39" s="125">
        <v>26255</v>
      </c>
      <c r="AR39" s="125"/>
      <c r="AS39" s="125">
        <v>27086</v>
      </c>
      <c r="AT39" s="125"/>
      <c r="AU39" s="125">
        <v>28488</v>
      </c>
      <c r="AV39" s="125"/>
      <c r="AW39" s="125">
        <v>28685</v>
      </c>
      <c r="AX39" s="125"/>
      <c r="AY39" s="125">
        <v>28407</v>
      </c>
      <c r="AZ39" s="125"/>
      <c r="BA39" s="125">
        <v>27058</v>
      </c>
      <c r="BB39" s="125"/>
    </row>
    <row r="40" spans="1:54" x14ac:dyDescent="0.25">
      <c r="A40" s="15" t="s">
        <v>10</v>
      </c>
      <c r="B40" s="59" t="s">
        <v>49</v>
      </c>
      <c r="C40" s="100">
        <v>113</v>
      </c>
      <c r="D40" s="100">
        <v>64.204545454545453</v>
      </c>
      <c r="E40" s="100">
        <v>107</v>
      </c>
      <c r="F40" s="100">
        <v>60.112359550561798</v>
      </c>
      <c r="G40" s="100">
        <v>101</v>
      </c>
      <c r="H40" s="100">
        <v>58.045977011494251</v>
      </c>
      <c r="I40" s="100">
        <v>88</v>
      </c>
      <c r="J40" s="100">
        <v>54.320987654320987</v>
      </c>
      <c r="K40" s="100">
        <v>70</v>
      </c>
      <c r="L40" s="100">
        <v>46.05263157894737</v>
      </c>
      <c r="M40" s="100">
        <v>62</v>
      </c>
      <c r="N40" s="100">
        <v>40.522875816993462</v>
      </c>
      <c r="O40" s="100">
        <v>54</v>
      </c>
      <c r="P40" s="100">
        <v>36.734693877551024</v>
      </c>
      <c r="Q40" s="100">
        <v>51</v>
      </c>
      <c r="R40" s="100">
        <v>33.774834437086092</v>
      </c>
      <c r="S40" s="100">
        <v>44</v>
      </c>
      <c r="T40" s="100">
        <v>31.428571428571427</v>
      </c>
      <c r="U40" s="100">
        <v>39</v>
      </c>
      <c r="V40" s="100">
        <v>28.260869565217391</v>
      </c>
      <c r="W40" s="100">
        <v>41</v>
      </c>
      <c r="X40" s="100">
        <v>31.060606060606062</v>
      </c>
      <c r="Y40" s="100">
        <v>39</v>
      </c>
      <c r="Z40" s="100">
        <v>29.545454545454547</v>
      </c>
      <c r="AA40" s="100">
        <v>36</v>
      </c>
      <c r="AB40" s="100">
        <v>27.692307692307693</v>
      </c>
      <c r="AC40" s="100">
        <v>33</v>
      </c>
      <c r="AD40" s="100">
        <v>26.4</v>
      </c>
      <c r="AE40" s="100">
        <v>31</v>
      </c>
      <c r="AF40" s="100">
        <v>26.050420168067227</v>
      </c>
      <c r="AG40" s="100">
        <v>21</v>
      </c>
      <c r="AH40" s="100">
        <v>18.75</v>
      </c>
      <c r="AI40" s="100">
        <v>25</v>
      </c>
      <c r="AJ40" s="100">
        <v>21.551724137931036</v>
      </c>
      <c r="AK40" s="100">
        <v>29</v>
      </c>
      <c r="AL40" s="100">
        <v>23.387096774193548</v>
      </c>
      <c r="AM40" s="100">
        <v>27</v>
      </c>
      <c r="AN40" s="100">
        <v>20.149253731343283</v>
      </c>
      <c r="AO40" s="100">
        <v>34</v>
      </c>
      <c r="AP40" s="100">
        <v>24.637681159420289</v>
      </c>
      <c r="AQ40" s="100">
        <v>37</v>
      </c>
      <c r="AR40" s="100">
        <v>28.030303030303031</v>
      </c>
      <c r="AS40" s="100"/>
      <c r="AT40" s="100"/>
      <c r="AU40" s="100"/>
      <c r="AV40" s="100"/>
      <c r="AW40" s="100"/>
      <c r="AX40" s="100"/>
      <c r="AY40" s="100"/>
      <c r="AZ40" s="100"/>
      <c r="BA40" s="100">
        <v>28</v>
      </c>
      <c r="BB40" s="100">
        <v>23.728813559322035</v>
      </c>
    </row>
    <row r="41" spans="1:54" x14ac:dyDescent="0.25">
      <c r="A41" s="15"/>
      <c r="B41" s="59" t="s">
        <v>50</v>
      </c>
      <c r="C41" s="100">
        <v>39</v>
      </c>
      <c r="D41" s="100">
        <v>22.15909090909091</v>
      </c>
      <c r="E41" s="100">
        <v>44</v>
      </c>
      <c r="F41" s="100">
        <v>24.719101123595507</v>
      </c>
      <c r="G41" s="100">
        <v>49</v>
      </c>
      <c r="H41" s="100">
        <v>28.160919540229884</v>
      </c>
      <c r="I41" s="100">
        <v>49</v>
      </c>
      <c r="J41" s="100">
        <v>30.246913580246915</v>
      </c>
      <c r="K41" s="100">
        <v>50</v>
      </c>
      <c r="L41" s="100">
        <v>32.89473684210526</v>
      </c>
      <c r="M41" s="100">
        <v>52</v>
      </c>
      <c r="N41" s="100">
        <v>33.986928104575163</v>
      </c>
      <c r="O41" s="100">
        <v>51</v>
      </c>
      <c r="P41" s="100">
        <v>34.693877551020407</v>
      </c>
      <c r="Q41" s="100">
        <v>52</v>
      </c>
      <c r="R41" s="100">
        <v>34.437086092715234</v>
      </c>
      <c r="S41" s="100">
        <v>44</v>
      </c>
      <c r="T41" s="100">
        <v>31.428571428571427</v>
      </c>
      <c r="U41" s="100">
        <v>48</v>
      </c>
      <c r="V41" s="100">
        <v>34.782608695652172</v>
      </c>
      <c r="W41" s="100">
        <v>34</v>
      </c>
      <c r="X41" s="100">
        <v>25.757575757575758</v>
      </c>
      <c r="Y41" s="100">
        <v>38</v>
      </c>
      <c r="Z41" s="100">
        <v>28.787878787878789</v>
      </c>
      <c r="AA41" s="100">
        <v>41</v>
      </c>
      <c r="AB41" s="100">
        <v>31.53846153846154</v>
      </c>
      <c r="AC41" s="100">
        <v>39</v>
      </c>
      <c r="AD41" s="100">
        <v>31.2</v>
      </c>
      <c r="AE41" s="100">
        <v>32</v>
      </c>
      <c r="AF41" s="100">
        <v>26.890756302521009</v>
      </c>
      <c r="AG41" s="100">
        <v>35</v>
      </c>
      <c r="AH41" s="100">
        <v>31.25</v>
      </c>
      <c r="AI41" s="100">
        <v>40</v>
      </c>
      <c r="AJ41" s="100">
        <v>34.482758620689658</v>
      </c>
      <c r="AK41" s="100">
        <v>40</v>
      </c>
      <c r="AL41" s="100">
        <v>32.258064516129032</v>
      </c>
      <c r="AM41" s="100">
        <v>50</v>
      </c>
      <c r="AN41" s="100">
        <v>37.313432835820898</v>
      </c>
      <c r="AO41" s="100">
        <v>43</v>
      </c>
      <c r="AP41" s="100">
        <v>31.159420289855074</v>
      </c>
      <c r="AQ41" s="100">
        <v>39</v>
      </c>
      <c r="AR41" s="100">
        <v>29.545454545454547</v>
      </c>
      <c r="AS41" s="100"/>
      <c r="AT41" s="100"/>
      <c r="AU41" s="100"/>
      <c r="AV41" s="100"/>
      <c r="AW41" s="100"/>
      <c r="AX41" s="100"/>
      <c r="AY41" s="100"/>
      <c r="AZ41" s="100"/>
      <c r="BA41" s="100">
        <v>34</v>
      </c>
      <c r="BB41" s="100">
        <v>28.8135593220339</v>
      </c>
    </row>
    <row r="42" spans="1:54" x14ac:dyDescent="0.25">
      <c r="A42" s="15"/>
      <c r="B42" s="59" t="s">
        <v>51</v>
      </c>
      <c r="C42" s="100">
        <v>21</v>
      </c>
      <c r="D42" s="100">
        <v>11.931818181818182</v>
      </c>
      <c r="E42" s="100">
        <v>24</v>
      </c>
      <c r="F42" s="100">
        <v>13.48314606741573</v>
      </c>
      <c r="G42" s="100">
        <v>24</v>
      </c>
      <c r="H42" s="100">
        <v>13.218390804597702</v>
      </c>
      <c r="I42" s="100">
        <v>21</v>
      </c>
      <c r="J42" s="100">
        <v>12.962962962962964</v>
      </c>
      <c r="K42" s="100">
        <v>29</v>
      </c>
      <c r="L42" s="100">
        <v>19.078947368421051</v>
      </c>
      <c r="M42" s="100">
        <v>33</v>
      </c>
      <c r="N42" s="100">
        <v>21.568627450980394</v>
      </c>
      <c r="O42" s="100">
        <v>31</v>
      </c>
      <c r="P42" s="100">
        <v>21.088435374149661</v>
      </c>
      <c r="Q42" s="100">
        <v>34</v>
      </c>
      <c r="R42" s="100">
        <v>22.516556291390728</v>
      </c>
      <c r="S42" s="100">
        <v>37</v>
      </c>
      <c r="T42" s="100">
        <v>26.428571428571427</v>
      </c>
      <c r="U42" s="100">
        <v>37</v>
      </c>
      <c r="V42" s="100">
        <v>26.811594202898551</v>
      </c>
      <c r="W42" s="100">
        <v>43</v>
      </c>
      <c r="X42" s="100">
        <v>32.575757575757578</v>
      </c>
      <c r="Y42" s="100">
        <v>40</v>
      </c>
      <c r="Z42" s="100">
        <v>30.303030303030305</v>
      </c>
      <c r="AA42" s="100">
        <v>39</v>
      </c>
      <c r="AB42" s="100">
        <v>30</v>
      </c>
      <c r="AC42" s="100">
        <v>34</v>
      </c>
      <c r="AD42" s="100">
        <v>27.2</v>
      </c>
      <c r="AE42" s="100">
        <v>35</v>
      </c>
      <c r="AF42" s="100">
        <v>29.411764705882351</v>
      </c>
      <c r="AG42" s="100">
        <v>34</v>
      </c>
      <c r="AH42" s="100">
        <v>30.357142857142858</v>
      </c>
      <c r="AI42" s="100">
        <v>28</v>
      </c>
      <c r="AJ42" s="100">
        <v>24.137931034482758</v>
      </c>
      <c r="AK42" s="100">
        <v>31</v>
      </c>
      <c r="AL42" s="100">
        <v>25</v>
      </c>
      <c r="AM42" s="100">
        <v>31</v>
      </c>
      <c r="AN42" s="100">
        <v>23.134328358208954</v>
      </c>
      <c r="AO42" s="100">
        <v>35</v>
      </c>
      <c r="AP42" s="100">
        <v>25.362318840579711</v>
      </c>
      <c r="AQ42" s="100">
        <v>28</v>
      </c>
      <c r="AR42" s="100">
        <v>21.212121212121211</v>
      </c>
      <c r="AS42" s="100"/>
      <c r="AT42" s="100"/>
      <c r="AU42" s="100"/>
      <c r="AV42" s="100"/>
      <c r="AW42" s="100"/>
      <c r="AX42" s="100"/>
      <c r="AY42" s="100"/>
      <c r="AZ42" s="100"/>
      <c r="BA42" s="100">
        <v>25</v>
      </c>
      <c r="BB42" s="100">
        <v>21.1864406779661</v>
      </c>
    </row>
    <row r="43" spans="1:54" x14ac:dyDescent="0.25">
      <c r="A43" s="15"/>
      <c r="B43" s="59" t="s">
        <v>52</v>
      </c>
      <c r="C43" s="100">
        <v>3</v>
      </c>
      <c r="D43" s="100">
        <v>1.1363636363636365</v>
      </c>
      <c r="E43" s="100">
        <v>3</v>
      </c>
      <c r="F43" s="100">
        <v>1.1235955056179776</v>
      </c>
      <c r="G43" s="253" t="s">
        <v>304</v>
      </c>
      <c r="H43" s="100">
        <v>0.57471264367816088</v>
      </c>
      <c r="I43" s="100">
        <v>4</v>
      </c>
      <c r="J43" s="100">
        <v>1.8518518518518519</v>
      </c>
      <c r="K43" s="100">
        <v>3</v>
      </c>
      <c r="L43" s="100">
        <v>1.3157894736842106</v>
      </c>
      <c r="M43" s="100">
        <v>3</v>
      </c>
      <c r="N43" s="100">
        <v>1.9607843137254901</v>
      </c>
      <c r="O43" s="100">
        <v>8</v>
      </c>
      <c r="P43" s="100">
        <v>5.4421768707482991</v>
      </c>
      <c r="Q43" s="100">
        <v>11</v>
      </c>
      <c r="R43" s="100">
        <v>7.2847682119205297</v>
      </c>
      <c r="S43" s="100">
        <v>12</v>
      </c>
      <c r="T43" s="100">
        <v>8.5714285714285712</v>
      </c>
      <c r="U43" s="100">
        <v>14</v>
      </c>
      <c r="V43" s="100">
        <v>8.695652173913043</v>
      </c>
      <c r="W43" s="100">
        <v>14</v>
      </c>
      <c r="X43" s="100">
        <v>9.0909090909090917</v>
      </c>
      <c r="Y43" s="100">
        <v>15</v>
      </c>
      <c r="Z43" s="100">
        <v>9.8484848484848477</v>
      </c>
      <c r="AA43" s="100">
        <v>10</v>
      </c>
      <c r="AB43" s="100">
        <v>7.6923076923076925</v>
      </c>
      <c r="AC43" s="100">
        <v>16</v>
      </c>
      <c r="AD43" s="100">
        <v>12.8</v>
      </c>
      <c r="AE43" s="100">
        <v>17</v>
      </c>
      <c r="AF43" s="100">
        <v>14.285714285714286</v>
      </c>
      <c r="AG43" s="100">
        <v>15</v>
      </c>
      <c r="AH43" s="100">
        <v>13.392857142857142</v>
      </c>
      <c r="AI43" s="100">
        <v>17</v>
      </c>
      <c r="AJ43" s="100">
        <v>14.655172413793103</v>
      </c>
      <c r="AK43" s="100">
        <v>15</v>
      </c>
      <c r="AL43" s="100">
        <v>12.096774193548388</v>
      </c>
      <c r="AM43" s="100">
        <v>19</v>
      </c>
      <c r="AN43" s="100">
        <v>14.17910447761194</v>
      </c>
      <c r="AO43" s="100">
        <v>19</v>
      </c>
      <c r="AP43" s="100">
        <v>13.768115942028986</v>
      </c>
      <c r="AQ43" s="100">
        <v>21</v>
      </c>
      <c r="AR43" s="100">
        <v>15.909090909090908</v>
      </c>
      <c r="AS43" s="100"/>
      <c r="AT43" s="100"/>
      <c r="AU43" s="100"/>
      <c r="AV43" s="100"/>
      <c r="AW43" s="100"/>
      <c r="AX43" s="100"/>
      <c r="AY43" s="100"/>
      <c r="AZ43" s="100"/>
      <c r="BA43" s="100">
        <v>21</v>
      </c>
      <c r="BB43" s="100">
        <v>17.796610169491526</v>
      </c>
    </row>
    <row r="44" spans="1:54" x14ac:dyDescent="0.25">
      <c r="A44" s="15"/>
      <c r="B44" s="59" t="s">
        <v>53</v>
      </c>
      <c r="C44" s="253" t="s">
        <v>304</v>
      </c>
      <c r="D44" s="100">
        <v>0.56818181818181823</v>
      </c>
      <c r="E44" s="253" t="s">
        <v>304</v>
      </c>
      <c r="F44" s="100">
        <v>0.5617977528089888</v>
      </c>
      <c r="G44" s="100">
        <v>0</v>
      </c>
      <c r="H44" s="100">
        <v>0</v>
      </c>
      <c r="I44" s="253" t="s">
        <v>304</v>
      </c>
      <c r="J44" s="100">
        <v>0.61728395061728392</v>
      </c>
      <c r="K44" s="253" t="s">
        <v>304</v>
      </c>
      <c r="L44" s="100">
        <v>0.65789473684210531</v>
      </c>
      <c r="M44" s="100">
        <v>3</v>
      </c>
      <c r="N44" s="100">
        <v>1.9607843137254901</v>
      </c>
      <c r="O44" s="100">
        <v>3</v>
      </c>
      <c r="P44" s="100">
        <v>2.0408163265306123</v>
      </c>
      <c r="Q44" s="100">
        <v>3</v>
      </c>
      <c r="R44" s="100">
        <v>1.9867549668874172</v>
      </c>
      <c r="S44" s="100">
        <v>3</v>
      </c>
      <c r="T44" s="100">
        <v>2.1428571428571428</v>
      </c>
      <c r="U44" s="253" t="s">
        <v>304</v>
      </c>
      <c r="V44" s="100">
        <v>1.4492753623188406</v>
      </c>
      <c r="W44" s="253" t="s">
        <v>304</v>
      </c>
      <c r="X44" s="100">
        <v>1.5151515151515151</v>
      </c>
      <c r="Y44" s="253" t="s">
        <v>304</v>
      </c>
      <c r="Z44" s="100">
        <v>1.5151515151515151</v>
      </c>
      <c r="AA44" s="100">
        <v>4</v>
      </c>
      <c r="AB44" s="100">
        <v>3.0769230769230771</v>
      </c>
      <c r="AC44" s="100">
        <v>3</v>
      </c>
      <c r="AD44" s="100">
        <v>2.4</v>
      </c>
      <c r="AE44" s="100">
        <v>4</v>
      </c>
      <c r="AF44" s="100">
        <v>3.3613445378151261</v>
      </c>
      <c r="AG44" s="100">
        <v>7</v>
      </c>
      <c r="AH44" s="100">
        <v>6.25</v>
      </c>
      <c r="AI44" s="100">
        <v>6</v>
      </c>
      <c r="AJ44" s="100">
        <v>5.1724137931034484</v>
      </c>
      <c r="AK44" s="100">
        <v>9</v>
      </c>
      <c r="AL44" s="100">
        <v>7.258064516129032</v>
      </c>
      <c r="AM44" s="100">
        <v>7</v>
      </c>
      <c r="AN44" s="100">
        <v>5.2238805970149258</v>
      </c>
      <c r="AO44" s="100">
        <v>7</v>
      </c>
      <c r="AP44" s="100">
        <v>5.0724637681159424</v>
      </c>
      <c r="AQ44" s="100">
        <v>7</v>
      </c>
      <c r="AR44" s="100">
        <v>5.3030303030303028</v>
      </c>
      <c r="AS44" s="100"/>
      <c r="AT44" s="100"/>
      <c r="AU44" s="100"/>
      <c r="AV44" s="100"/>
      <c r="AW44" s="100"/>
      <c r="AX44" s="100"/>
      <c r="AY44" s="100"/>
      <c r="AZ44" s="100"/>
      <c r="BA44" s="100">
        <v>10</v>
      </c>
      <c r="BB44" s="100">
        <v>8.4745762711864412</v>
      </c>
    </row>
    <row r="45" spans="1:54" x14ac:dyDescent="0.25">
      <c r="A45" s="15"/>
      <c r="B45" s="70" t="s">
        <v>40</v>
      </c>
      <c r="C45" s="125">
        <v>176</v>
      </c>
      <c r="D45" s="125"/>
      <c r="E45" s="125">
        <v>178</v>
      </c>
      <c r="F45" s="125"/>
      <c r="G45" s="125">
        <v>174</v>
      </c>
      <c r="H45" s="125"/>
      <c r="I45" s="125">
        <v>162</v>
      </c>
      <c r="J45" s="125"/>
      <c r="K45" s="125">
        <v>152</v>
      </c>
      <c r="L45" s="125"/>
      <c r="M45" s="125">
        <v>153</v>
      </c>
      <c r="N45" s="125"/>
      <c r="O45" s="125">
        <v>147</v>
      </c>
      <c r="P45" s="125"/>
      <c r="Q45" s="125">
        <v>151</v>
      </c>
      <c r="R45" s="125"/>
      <c r="S45" s="125">
        <v>140</v>
      </c>
      <c r="T45" s="125"/>
      <c r="U45" s="125">
        <v>138</v>
      </c>
      <c r="V45" s="125"/>
      <c r="W45" s="125">
        <v>132</v>
      </c>
      <c r="X45" s="125"/>
      <c r="Y45" s="125">
        <v>132</v>
      </c>
      <c r="Z45" s="125"/>
      <c r="AA45" s="125">
        <v>130</v>
      </c>
      <c r="AB45" s="125"/>
      <c r="AC45" s="125">
        <v>125</v>
      </c>
      <c r="AD45" s="125"/>
      <c r="AE45" s="125">
        <v>119</v>
      </c>
      <c r="AF45" s="125"/>
      <c r="AG45" s="125">
        <v>112</v>
      </c>
      <c r="AH45" s="125"/>
      <c r="AI45" s="125">
        <v>116</v>
      </c>
      <c r="AJ45" s="125"/>
      <c r="AK45" s="125">
        <v>124</v>
      </c>
      <c r="AL45" s="125"/>
      <c r="AM45" s="125">
        <v>134</v>
      </c>
      <c r="AN45" s="125"/>
      <c r="AO45" s="125">
        <v>138</v>
      </c>
      <c r="AP45" s="125"/>
      <c r="AQ45" s="125">
        <v>132</v>
      </c>
      <c r="AR45" s="125"/>
      <c r="AS45" s="125"/>
      <c r="AT45" s="125"/>
      <c r="AU45" s="125"/>
      <c r="AV45" s="125"/>
      <c r="AW45" s="125"/>
      <c r="AX45" s="125"/>
      <c r="AY45" s="125"/>
      <c r="AZ45" s="125"/>
      <c r="BA45" s="125">
        <v>118</v>
      </c>
      <c r="BB45" s="125"/>
    </row>
    <row r="46" spans="1:54" x14ac:dyDescent="0.25">
      <c r="A46" s="41"/>
      <c r="B46" s="70" t="s">
        <v>54</v>
      </c>
      <c r="C46" s="125">
        <v>1768</v>
      </c>
      <c r="D46" s="125"/>
      <c r="E46" s="125">
        <v>1872</v>
      </c>
      <c r="F46" s="125"/>
      <c r="G46" s="125">
        <v>1830</v>
      </c>
      <c r="H46" s="125"/>
      <c r="I46" s="125">
        <v>1994</v>
      </c>
      <c r="J46" s="125"/>
      <c r="K46" s="125">
        <v>1970</v>
      </c>
      <c r="L46" s="125"/>
      <c r="M46" s="125">
        <v>2297</v>
      </c>
      <c r="N46" s="125"/>
      <c r="O46" s="125">
        <v>2506</v>
      </c>
      <c r="P46" s="125"/>
      <c r="Q46" s="125">
        <v>2677</v>
      </c>
      <c r="R46" s="125"/>
      <c r="S46" s="125">
        <v>2627</v>
      </c>
      <c r="T46" s="125"/>
      <c r="U46" s="125">
        <v>2625</v>
      </c>
      <c r="V46" s="125"/>
      <c r="W46" s="125">
        <v>2590</v>
      </c>
      <c r="X46" s="125"/>
      <c r="Y46" s="125">
        <v>2707</v>
      </c>
      <c r="Z46" s="125"/>
      <c r="AA46" s="125">
        <v>2810</v>
      </c>
      <c r="AB46" s="125"/>
      <c r="AC46" s="125">
        <v>2795</v>
      </c>
      <c r="AD46" s="125"/>
      <c r="AE46" s="125">
        <v>2876</v>
      </c>
      <c r="AF46" s="125"/>
      <c r="AG46" s="125">
        <v>3010</v>
      </c>
      <c r="AH46" s="125"/>
      <c r="AI46" s="125">
        <v>2944</v>
      </c>
      <c r="AJ46" s="125"/>
      <c r="AK46" s="125">
        <v>3168</v>
      </c>
      <c r="AL46" s="125"/>
      <c r="AM46" s="125">
        <v>3356</v>
      </c>
      <c r="AN46" s="125"/>
      <c r="AO46" s="125">
        <v>3378</v>
      </c>
      <c r="AP46" s="125"/>
      <c r="AQ46" s="125">
        <v>3273</v>
      </c>
      <c r="AR46" s="125"/>
      <c r="AS46" s="125"/>
      <c r="AT46" s="125"/>
      <c r="AU46" s="125"/>
      <c r="AV46" s="125"/>
      <c r="AW46" s="125"/>
      <c r="AX46" s="125"/>
      <c r="AY46" s="125"/>
      <c r="AZ46" s="125"/>
      <c r="BA46" s="125">
        <v>3439</v>
      </c>
      <c r="BB46" s="125"/>
    </row>
    <row r="47" spans="1:54" x14ac:dyDescent="0.25">
      <c r="A47" s="48" t="s">
        <v>11</v>
      </c>
      <c r="B47" s="59" t="s">
        <v>49</v>
      </c>
      <c r="C47" s="100">
        <v>141</v>
      </c>
      <c r="D47" s="100">
        <v>76.630434782608688</v>
      </c>
      <c r="E47" s="100">
        <v>133</v>
      </c>
      <c r="F47" s="100">
        <v>74.30167597765363</v>
      </c>
      <c r="G47" s="100">
        <v>130</v>
      </c>
      <c r="H47" s="100">
        <v>74.285714285714292</v>
      </c>
      <c r="I47" s="100">
        <v>132</v>
      </c>
      <c r="J47" s="100">
        <v>71.739130434782609</v>
      </c>
      <c r="K47" s="100">
        <v>120</v>
      </c>
      <c r="L47" s="100">
        <v>68.181818181818187</v>
      </c>
      <c r="M47" s="100">
        <v>112</v>
      </c>
      <c r="N47" s="100">
        <v>63.276836158192097</v>
      </c>
      <c r="O47" s="100">
        <v>85</v>
      </c>
      <c r="P47" s="100">
        <v>53.459119496855344</v>
      </c>
      <c r="Q47" s="100">
        <v>89</v>
      </c>
      <c r="R47" s="100">
        <v>52.046783625730995</v>
      </c>
      <c r="S47" s="100">
        <v>92</v>
      </c>
      <c r="T47" s="100">
        <v>53.488372093023258</v>
      </c>
      <c r="U47" s="100">
        <v>96</v>
      </c>
      <c r="V47" s="100">
        <v>50.793650793650791</v>
      </c>
      <c r="W47" s="100">
        <v>105</v>
      </c>
      <c r="X47" s="100">
        <v>55.555555555555557</v>
      </c>
      <c r="Y47" s="100">
        <v>103</v>
      </c>
      <c r="Z47" s="100">
        <v>55.080213903743314</v>
      </c>
      <c r="AA47" s="100">
        <v>88</v>
      </c>
      <c r="AB47" s="100">
        <v>48.888888888888886</v>
      </c>
      <c r="AC47" s="100">
        <v>86</v>
      </c>
      <c r="AD47" s="100">
        <v>47.777777777777779</v>
      </c>
      <c r="AE47" s="100">
        <v>88</v>
      </c>
      <c r="AF47" s="100">
        <v>47.058823529411768</v>
      </c>
      <c r="AG47" s="100">
        <v>100</v>
      </c>
      <c r="AH47" s="100">
        <v>51.282051282051285</v>
      </c>
      <c r="AI47" s="100">
        <v>101</v>
      </c>
      <c r="AJ47" s="100">
        <v>50.5</v>
      </c>
      <c r="AK47" s="100">
        <v>91</v>
      </c>
      <c r="AL47" s="100">
        <v>45.273631840796021</v>
      </c>
      <c r="AM47" s="100">
        <v>100</v>
      </c>
      <c r="AN47" s="100">
        <v>44.444444444444443</v>
      </c>
      <c r="AO47" s="100">
        <v>118</v>
      </c>
      <c r="AP47" s="100">
        <v>50.427350427350426</v>
      </c>
      <c r="AQ47" s="100">
        <v>100</v>
      </c>
      <c r="AR47" s="100">
        <v>44.052863436123346</v>
      </c>
      <c r="AS47" s="100"/>
      <c r="AT47" s="100"/>
      <c r="AU47" s="100"/>
      <c r="AV47" s="100"/>
      <c r="AW47" s="100"/>
      <c r="AX47" s="100"/>
      <c r="AY47" s="100"/>
      <c r="AZ47" s="100"/>
      <c r="BA47" s="100">
        <v>88</v>
      </c>
      <c r="BB47" s="100">
        <v>41.509433962264154</v>
      </c>
    </row>
    <row r="48" spans="1:54" x14ac:dyDescent="0.25">
      <c r="A48" s="48"/>
      <c r="B48" s="59" t="s">
        <v>50</v>
      </c>
      <c r="C48" s="100">
        <v>34</v>
      </c>
      <c r="D48" s="100">
        <v>18.478260869565215</v>
      </c>
      <c r="E48" s="100">
        <v>32</v>
      </c>
      <c r="F48" s="100">
        <v>17.877094972067038</v>
      </c>
      <c r="G48" s="100">
        <v>26</v>
      </c>
      <c r="H48" s="100">
        <v>14.857142857142858</v>
      </c>
      <c r="I48" s="100">
        <v>35</v>
      </c>
      <c r="J48" s="100">
        <v>19.021739130434781</v>
      </c>
      <c r="K48" s="100">
        <v>35</v>
      </c>
      <c r="L48" s="100">
        <v>19.886363636363637</v>
      </c>
      <c r="M48" s="100">
        <v>43</v>
      </c>
      <c r="N48" s="100">
        <v>24.293785310734464</v>
      </c>
      <c r="O48" s="100">
        <v>47</v>
      </c>
      <c r="P48" s="100">
        <v>29.559748427672957</v>
      </c>
      <c r="Q48" s="100">
        <v>56</v>
      </c>
      <c r="R48" s="100">
        <v>32.748538011695906</v>
      </c>
      <c r="S48" s="100">
        <v>50</v>
      </c>
      <c r="T48" s="100">
        <v>29.069767441860463</v>
      </c>
      <c r="U48" s="100">
        <v>59</v>
      </c>
      <c r="V48" s="100">
        <v>31.216931216931219</v>
      </c>
      <c r="W48" s="100">
        <v>46</v>
      </c>
      <c r="X48" s="100">
        <v>24.338624338624339</v>
      </c>
      <c r="Y48" s="100">
        <v>42</v>
      </c>
      <c r="Z48" s="100">
        <v>22.459893048128343</v>
      </c>
      <c r="AA48" s="100">
        <v>50</v>
      </c>
      <c r="AB48" s="100">
        <v>27.777777777777779</v>
      </c>
      <c r="AC48" s="100">
        <v>51</v>
      </c>
      <c r="AD48" s="100">
        <v>28.333333333333332</v>
      </c>
      <c r="AE48" s="100">
        <v>56</v>
      </c>
      <c r="AF48" s="100">
        <v>29.946524064171122</v>
      </c>
      <c r="AG48" s="100">
        <v>50</v>
      </c>
      <c r="AH48" s="100">
        <v>25.641025641025642</v>
      </c>
      <c r="AI48" s="100">
        <v>47</v>
      </c>
      <c r="AJ48" s="100">
        <v>23.5</v>
      </c>
      <c r="AK48" s="100">
        <v>56</v>
      </c>
      <c r="AL48" s="100">
        <v>27.860696517412936</v>
      </c>
      <c r="AM48" s="100">
        <v>61</v>
      </c>
      <c r="AN48" s="100">
        <v>27.111111111111111</v>
      </c>
      <c r="AO48" s="100">
        <v>52</v>
      </c>
      <c r="AP48" s="100">
        <v>22.222222222222221</v>
      </c>
      <c r="AQ48" s="100">
        <v>66</v>
      </c>
      <c r="AR48" s="100">
        <v>29.07488986784141</v>
      </c>
      <c r="AS48" s="100"/>
      <c r="AT48" s="100"/>
      <c r="AU48" s="100"/>
      <c r="AV48" s="100"/>
      <c r="AW48" s="100"/>
      <c r="AX48" s="100"/>
      <c r="AY48" s="100"/>
      <c r="AZ48" s="100"/>
      <c r="BA48" s="100">
        <v>63</v>
      </c>
      <c r="BB48" s="100">
        <v>29.716981132075471</v>
      </c>
    </row>
    <row r="49" spans="1:54" x14ac:dyDescent="0.25">
      <c r="A49" s="15"/>
      <c r="B49" s="59" t="s">
        <v>51</v>
      </c>
      <c r="C49" s="100">
        <v>9</v>
      </c>
      <c r="D49" s="100">
        <v>4.3478260869565215</v>
      </c>
      <c r="E49" s="100">
        <v>14</v>
      </c>
      <c r="F49" s="100">
        <v>7.2625698324022343</v>
      </c>
      <c r="G49" s="100">
        <v>19</v>
      </c>
      <c r="H49" s="100">
        <v>10.285714285714286</v>
      </c>
      <c r="I49" s="100">
        <v>17</v>
      </c>
      <c r="J49" s="100">
        <v>8.695652173913043</v>
      </c>
      <c r="K49" s="100">
        <v>21</v>
      </c>
      <c r="L49" s="100">
        <v>11.363636363636363</v>
      </c>
      <c r="M49" s="100">
        <v>22</v>
      </c>
      <c r="N49" s="100">
        <v>11.864406779661017</v>
      </c>
      <c r="O49" s="100">
        <v>27</v>
      </c>
      <c r="P49" s="100">
        <v>15.723270440251572</v>
      </c>
      <c r="Q49" s="100">
        <v>22</v>
      </c>
      <c r="R49" s="100">
        <v>12.865497076023392</v>
      </c>
      <c r="S49" s="100">
        <v>27</v>
      </c>
      <c r="T49" s="100">
        <v>15.697674418604651</v>
      </c>
      <c r="U49" s="100">
        <v>31</v>
      </c>
      <c r="V49" s="100">
        <v>16.402116402116402</v>
      </c>
      <c r="W49" s="100">
        <v>33</v>
      </c>
      <c r="X49" s="100">
        <v>17.460317460317459</v>
      </c>
      <c r="Y49" s="100">
        <v>35</v>
      </c>
      <c r="Z49" s="100">
        <v>18.71657754010695</v>
      </c>
      <c r="AA49" s="100">
        <v>34</v>
      </c>
      <c r="AB49" s="100">
        <v>18.888888888888889</v>
      </c>
      <c r="AC49" s="100">
        <v>34</v>
      </c>
      <c r="AD49" s="100">
        <v>18.888888888888889</v>
      </c>
      <c r="AE49" s="100">
        <v>34</v>
      </c>
      <c r="AF49" s="100">
        <v>18.181818181818183</v>
      </c>
      <c r="AG49" s="100">
        <v>36</v>
      </c>
      <c r="AH49" s="100">
        <v>18.46153846153846</v>
      </c>
      <c r="AI49" s="100">
        <v>43</v>
      </c>
      <c r="AJ49" s="100">
        <v>21.5</v>
      </c>
      <c r="AK49" s="100">
        <v>41</v>
      </c>
      <c r="AL49" s="100">
        <v>20.398009950248756</v>
      </c>
      <c r="AM49" s="100">
        <v>50</v>
      </c>
      <c r="AN49" s="100">
        <v>22.222222222222221</v>
      </c>
      <c r="AO49" s="100">
        <v>46</v>
      </c>
      <c r="AP49" s="100">
        <v>19.658119658119659</v>
      </c>
      <c r="AQ49" s="100">
        <v>44</v>
      </c>
      <c r="AR49" s="100">
        <v>19.383259911894275</v>
      </c>
      <c r="AS49" s="100"/>
      <c r="AT49" s="100"/>
      <c r="AU49" s="100"/>
      <c r="AV49" s="100"/>
      <c r="AW49" s="100"/>
      <c r="AX49" s="100"/>
      <c r="AY49" s="100"/>
      <c r="AZ49" s="100"/>
      <c r="BA49" s="100">
        <v>43</v>
      </c>
      <c r="BB49" s="100">
        <v>20.283018867924529</v>
      </c>
    </row>
    <row r="50" spans="1:54" x14ac:dyDescent="0.25">
      <c r="A50" s="15"/>
      <c r="B50" s="59" t="s">
        <v>52</v>
      </c>
      <c r="C50" s="253" t="s">
        <v>304</v>
      </c>
      <c r="D50" s="100">
        <v>0.54347826086956519</v>
      </c>
      <c r="E50" s="253" t="s">
        <v>304</v>
      </c>
      <c r="F50" s="100">
        <v>0.55865921787709494</v>
      </c>
      <c r="G50" s="253" t="s">
        <v>304</v>
      </c>
      <c r="H50" s="100">
        <v>0.5714285714285714</v>
      </c>
      <c r="I50" s="253" t="s">
        <v>304</v>
      </c>
      <c r="J50" s="100">
        <v>0.54347826086956519</v>
      </c>
      <c r="K50" s="253" t="s">
        <v>304</v>
      </c>
      <c r="L50" s="100">
        <v>0.56818181818181823</v>
      </c>
      <c r="M50" s="253" t="s">
        <v>304</v>
      </c>
      <c r="N50" s="100">
        <v>0.56497175141242939</v>
      </c>
      <c r="O50" s="253" t="s">
        <v>304</v>
      </c>
      <c r="P50" s="100">
        <v>1.2578616352201257</v>
      </c>
      <c r="Q50" s="100">
        <v>4</v>
      </c>
      <c r="R50" s="100">
        <v>2.3391812865497075</v>
      </c>
      <c r="S50" s="100">
        <v>3</v>
      </c>
      <c r="T50" s="100">
        <v>1.7441860465116279</v>
      </c>
      <c r="U50" s="100">
        <v>3</v>
      </c>
      <c r="V50" s="100">
        <v>1.5873015873015872</v>
      </c>
      <c r="W50" s="100">
        <v>5</v>
      </c>
      <c r="X50" s="100">
        <v>2.6455026455026456</v>
      </c>
      <c r="Y50" s="100">
        <v>7</v>
      </c>
      <c r="Z50" s="100">
        <v>3.7433155080213902</v>
      </c>
      <c r="AA50" s="100">
        <v>8</v>
      </c>
      <c r="AB50" s="100">
        <v>4.4444444444444446</v>
      </c>
      <c r="AC50" s="100">
        <v>9</v>
      </c>
      <c r="AD50" s="100">
        <v>5</v>
      </c>
      <c r="AE50" s="100">
        <v>9</v>
      </c>
      <c r="AF50" s="100">
        <v>4.2780748663101607</v>
      </c>
      <c r="AG50" s="100">
        <v>9</v>
      </c>
      <c r="AH50" s="100">
        <v>4.615384615384615</v>
      </c>
      <c r="AI50" s="100">
        <v>9</v>
      </c>
      <c r="AJ50" s="100">
        <v>4.5</v>
      </c>
      <c r="AK50" s="100">
        <v>13</v>
      </c>
      <c r="AL50" s="100">
        <v>5.4726368159203984</v>
      </c>
      <c r="AM50" s="100">
        <v>14</v>
      </c>
      <c r="AN50" s="100">
        <v>5.7777777777777777</v>
      </c>
      <c r="AO50" s="100">
        <v>18</v>
      </c>
      <c r="AP50" s="100">
        <v>6.8376068376068373</v>
      </c>
      <c r="AQ50" s="100">
        <v>17</v>
      </c>
      <c r="AR50" s="100">
        <v>7.0484581497797354</v>
      </c>
      <c r="AS50" s="100"/>
      <c r="AT50" s="100"/>
      <c r="AU50" s="100"/>
      <c r="AV50" s="100"/>
      <c r="AW50" s="100"/>
      <c r="AX50" s="100"/>
      <c r="AY50" s="100"/>
      <c r="AZ50" s="100"/>
      <c r="BA50" s="100">
        <v>18</v>
      </c>
      <c r="BB50" s="100">
        <v>8.0188679245283012</v>
      </c>
    </row>
    <row r="51" spans="1:54" x14ac:dyDescent="0.25">
      <c r="A51" s="15"/>
      <c r="B51" s="59" t="s">
        <v>53</v>
      </c>
      <c r="C51" s="100">
        <v>0</v>
      </c>
      <c r="D51" s="100">
        <v>0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>
        <v>0</v>
      </c>
      <c r="Q51" s="100">
        <v>0</v>
      </c>
      <c r="R51" s="100">
        <v>0</v>
      </c>
      <c r="S51" s="100">
        <v>0</v>
      </c>
      <c r="T51" s="100">
        <v>0</v>
      </c>
      <c r="U51" s="253">
        <v>0</v>
      </c>
      <c r="V51" s="100">
        <v>0</v>
      </c>
      <c r="W51" s="100">
        <v>0</v>
      </c>
      <c r="X51" s="100">
        <v>0</v>
      </c>
      <c r="Y51" s="100">
        <v>0</v>
      </c>
      <c r="Z51" s="100">
        <v>0</v>
      </c>
      <c r="AA51" s="100">
        <v>0</v>
      </c>
      <c r="AB51" s="100">
        <v>0</v>
      </c>
      <c r="AC51" s="100">
        <v>0</v>
      </c>
      <c r="AD51" s="100">
        <v>0</v>
      </c>
      <c r="AE51" s="253" t="s">
        <v>304</v>
      </c>
      <c r="AF51" s="100">
        <v>0.53475935828877008</v>
      </c>
      <c r="AG51" s="253">
        <v>0</v>
      </c>
      <c r="AH51" s="100">
        <v>0</v>
      </c>
      <c r="AI51" s="253">
        <v>0</v>
      </c>
      <c r="AJ51" s="100">
        <v>0</v>
      </c>
      <c r="AK51" s="253" t="s">
        <v>304</v>
      </c>
      <c r="AL51" s="100">
        <v>0.99502487562189057</v>
      </c>
      <c r="AM51" s="253" t="s">
        <v>304</v>
      </c>
      <c r="AN51" s="100">
        <v>0.44444444444444442</v>
      </c>
      <c r="AO51" s="253" t="s">
        <v>304</v>
      </c>
      <c r="AP51" s="100">
        <v>0.85470085470085466</v>
      </c>
      <c r="AQ51" s="253" t="s">
        <v>304</v>
      </c>
      <c r="AR51" s="100">
        <v>0.44052863436123346</v>
      </c>
      <c r="AS51" s="253"/>
      <c r="AT51" s="100"/>
      <c r="AU51" s="253"/>
      <c r="AV51" s="100"/>
      <c r="AW51" s="253"/>
      <c r="AX51" s="100"/>
      <c r="AY51" s="253"/>
      <c r="AZ51" s="100"/>
      <c r="BA51" s="253" t="s">
        <v>304</v>
      </c>
      <c r="BB51" s="100">
        <v>0.47169811320754718</v>
      </c>
    </row>
    <row r="52" spans="1:54" x14ac:dyDescent="0.25">
      <c r="A52" s="15"/>
      <c r="B52" s="70" t="s">
        <v>40</v>
      </c>
      <c r="C52" s="125">
        <v>184</v>
      </c>
      <c r="D52" s="125"/>
      <c r="E52" s="125">
        <v>179</v>
      </c>
      <c r="F52" s="125"/>
      <c r="G52" s="125">
        <v>175</v>
      </c>
      <c r="H52" s="125"/>
      <c r="I52" s="125">
        <v>184</v>
      </c>
      <c r="J52" s="125"/>
      <c r="K52" s="125">
        <v>176</v>
      </c>
      <c r="L52" s="125"/>
      <c r="M52" s="125">
        <v>177</v>
      </c>
      <c r="N52" s="125"/>
      <c r="O52" s="125">
        <v>159</v>
      </c>
      <c r="P52" s="125"/>
      <c r="Q52" s="125">
        <v>171</v>
      </c>
      <c r="R52" s="125"/>
      <c r="S52" s="125">
        <v>172</v>
      </c>
      <c r="T52" s="125"/>
      <c r="U52" s="125">
        <v>189</v>
      </c>
      <c r="V52" s="125"/>
      <c r="W52" s="125">
        <v>189</v>
      </c>
      <c r="X52" s="125"/>
      <c r="Y52" s="125">
        <v>187</v>
      </c>
      <c r="Z52" s="125"/>
      <c r="AA52" s="125">
        <v>180</v>
      </c>
      <c r="AB52" s="125"/>
      <c r="AC52" s="125">
        <v>180</v>
      </c>
      <c r="AD52" s="125"/>
      <c r="AE52" s="125">
        <v>187</v>
      </c>
      <c r="AF52" s="125"/>
      <c r="AG52" s="125">
        <v>195</v>
      </c>
      <c r="AH52" s="125"/>
      <c r="AI52" s="125">
        <v>200</v>
      </c>
      <c r="AJ52" s="125"/>
      <c r="AK52" s="125">
        <v>201</v>
      </c>
      <c r="AL52" s="125"/>
      <c r="AM52" s="125">
        <v>225</v>
      </c>
      <c r="AN52" s="125"/>
      <c r="AO52" s="125">
        <v>234</v>
      </c>
      <c r="AP52" s="125"/>
      <c r="AQ52" s="125">
        <v>227</v>
      </c>
      <c r="AR52" s="125"/>
      <c r="AS52" s="125"/>
      <c r="AT52" s="125"/>
      <c r="AU52" s="125"/>
      <c r="AV52" s="125"/>
      <c r="AW52" s="125"/>
      <c r="AX52" s="125"/>
      <c r="AY52" s="125"/>
      <c r="AZ52" s="125"/>
      <c r="BA52" s="125">
        <v>212</v>
      </c>
      <c r="BB52" s="125"/>
    </row>
    <row r="53" spans="1:54" x14ac:dyDescent="0.25">
      <c r="A53" s="41"/>
      <c r="B53" s="70" t="s">
        <v>54</v>
      </c>
      <c r="C53" s="125">
        <v>1229</v>
      </c>
      <c r="D53" s="125"/>
      <c r="E53" s="125">
        <v>1344</v>
      </c>
      <c r="F53" s="125"/>
      <c r="G53" s="125">
        <v>1414</v>
      </c>
      <c r="H53" s="125"/>
      <c r="I53" s="125">
        <v>1517</v>
      </c>
      <c r="J53" s="125"/>
      <c r="K53" s="125">
        <v>1609</v>
      </c>
      <c r="L53" s="125"/>
      <c r="M53" s="125">
        <v>1746</v>
      </c>
      <c r="N53" s="125"/>
      <c r="O53" s="125">
        <v>1837</v>
      </c>
      <c r="P53" s="125"/>
      <c r="Q53" s="125">
        <v>1937</v>
      </c>
      <c r="R53" s="125"/>
      <c r="S53" s="125">
        <v>1992</v>
      </c>
      <c r="T53" s="125"/>
      <c r="U53" s="125">
        <v>2247</v>
      </c>
      <c r="V53" s="125"/>
      <c r="W53" s="125">
        <v>2270</v>
      </c>
      <c r="X53" s="125"/>
      <c r="Y53" s="125">
        <v>2401</v>
      </c>
      <c r="Z53" s="125"/>
      <c r="AA53" s="125">
        <v>2430</v>
      </c>
      <c r="AB53" s="125"/>
      <c r="AC53" s="125">
        <v>2508</v>
      </c>
      <c r="AD53" s="125"/>
      <c r="AE53" s="125">
        <v>2595</v>
      </c>
      <c r="AF53" s="125"/>
      <c r="AG53" s="125">
        <v>2614</v>
      </c>
      <c r="AH53" s="125"/>
      <c r="AI53" s="125">
        <v>2779</v>
      </c>
      <c r="AJ53" s="125"/>
      <c r="AK53" s="125">
        <v>3017</v>
      </c>
      <c r="AL53" s="125"/>
      <c r="AM53" s="125">
        <v>3435</v>
      </c>
      <c r="AN53" s="125"/>
      <c r="AO53" s="125">
        <v>3640</v>
      </c>
      <c r="AP53" s="125"/>
      <c r="AQ53" s="125">
        <v>3601</v>
      </c>
      <c r="AR53" s="125"/>
      <c r="AS53" s="125"/>
      <c r="AT53" s="125"/>
      <c r="AU53" s="125"/>
      <c r="AV53" s="125"/>
      <c r="AW53" s="125"/>
      <c r="AX53" s="125"/>
      <c r="AY53" s="125"/>
      <c r="AZ53" s="125"/>
      <c r="BA53" s="125">
        <v>3574</v>
      </c>
      <c r="BB53" s="125"/>
    </row>
    <row r="54" spans="1:54" x14ac:dyDescent="0.25">
      <c r="A54" s="15" t="s">
        <v>550</v>
      </c>
      <c r="B54" s="59" t="s">
        <v>49</v>
      </c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>
        <v>129</v>
      </c>
      <c r="AT54" s="100">
        <v>36.235955056179776</v>
      </c>
      <c r="AU54" s="100">
        <v>113</v>
      </c>
      <c r="AV54" s="100">
        <v>31.652661064425768</v>
      </c>
      <c r="AW54" s="100">
        <v>114</v>
      </c>
      <c r="AX54" s="100">
        <v>31.932773109243694</v>
      </c>
      <c r="AY54" s="100">
        <v>111</v>
      </c>
      <c r="AZ54" s="100">
        <v>32.267441860465119</v>
      </c>
      <c r="BA54" s="100"/>
      <c r="BB54" s="100"/>
    </row>
    <row r="55" spans="1:54" x14ac:dyDescent="0.25">
      <c r="A55" s="15" t="s">
        <v>11</v>
      </c>
      <c r="B55" s="59" t="s">
        <v>50</v>
      </c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>
        <v>104</v>
      </c>
      <c r="AT55" s="100">
        <v>29.213483146067414</v>
      </c>
      <c r="AU55" s="100">
        <v>119</v>
      </c>
      <c r="AV55" s="100">
        <v>33.333333333333329</v>
      </c>
      <c r="AW55" s="100">
        <v>116</v>
      </c>
      <c r="AX55" s="100">
        <v>32.49299719887955</v>
      </c>
      <c r="AY55" s="100">
        <v>116</v>
      </c>
      <c r="AZ55" s="100">
        <v>33.720930232558139</v>
      </c>
      <c r="BA55" s="100"/>
      <c r="BB55" s="100"/>
    </row>
    <row r="56" spans="1:54" x14ac:dyDescent="0.25">
      <c r="A56" s="15"/>
      <c r="B56" s="59" t="s">
        <v>51</v>
      </c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>
        <v>71</v>
      </c>
      <c r="AT56" s="100">
        <v>19.943820224719101</v>
      </c>
      <c r="AU56" s="100">
        <v>74</v>
      </c>
      <c r="AV56" s="100">
        <v>20.728291316526612</v>
      </c>
      <c r="AW56" s="100">
        <v>76</v>
      </c>
      <c r="AX56" s="100">
        <v>21.288515406162464</v>
      </c>
      <c r="AY56" s="100">
        <v>67</v>
      </c>
      <c r="AZ56" s="100">
        <v>19.476744186046513</v>
      </c>
      <c r="BA56" s="100"/>
      <c r="BB56" s="100"/>
    </row>
    <row r="57" spans="1:54" x14ac:dyDescent="0.25">
      <c r="A57" s="15"/>
      <c r="B57" s="59" t="s">
        <v>52</v>
      </c>
      <c r="C57" s="100"/>
      <c r="D57" s="100"/>
      <c r="E57" s="100"/>
      <c r="F57" s="100"/>
      <c r="G57" s="253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>
        <v>40</v>
      </c>
      <c r="AT57" s="100">
        <v>11.235955056179774</v>
      </c>
      <c r="AU57" s="100">
        <v>38</v>
      </c>
      <c r="AV57" s="100">
        <v>10.644257703081232</v>
      </c>
      <c r="AW57" s="100">
        <v>42</v>
      </c>
      <c r="AX57" s="100">
        <v>11.76470588235294</v>
      </c>
      <c r="AY57" s="100">
        <v>37</v>
      </c>
      <c r="AZ57" s="100">
        <v>10.755813953488373</v>
      </c>
      <c r="BA57" s="100"/>
      <c r="BB57" s="100"/>
    </row>
    <row r="58" spans="1:54" x14ac:dyDescent="0.25">
      <c r="A58" s="15"/>
      <c r="B58" s="59" t="s">
        <v>53</v>
      </c>
      <c r="C58" s="253"/>
      <c r="D58" s="100"/>
      <c r="E58" s="253"/>
      <c r="F58" s="100"/>
      <c r="G58" s="100"/>
      <c r="H58" s="100"/>
      <c r="I58" s="253"/>
      <c r="J58" s="100"/>
      <c r="K58" s="253"/>
      <c r="L58" s="100"/>
      <c r="M58" s="100"/>
      <c r="N58" s="100"/>
      <c r="O58" s="100"/>
      <c r="P58" s="100"/>
      <c r="Q58" s="100"/>
      <c r="R58" s="100"/>
      <c r="S58" s="100"/>
      <c r="T58" s="100"/>
      <c r="U58" s="253"/>
      <c r="V58" s="100"/>
      <c r="W58" s="253"/>
      <c r="X58" s="100"/>
      <c r="Y58" s="253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>
        <v>12</v>
      </c>
      <c r="AT58" s="100">
        <v>3.3707865168539324</v>
      </c>
      <c r="AU58" s="100">
        <v>13</v>
      </c>
      <c r="AV58" s="100">
        <v>3.6414565826330536</v>
      </c>
      <c r="AW58" s="100">
        <v>9</v>
      </c>
      <c r="AX58" s="100">
        <v>2.5210084033613445</v>
      </c>
      <c r="AY58" s="100">
        <v>13</v>
      </c>
      <c r="AZ58" s="100">
        <v>3.7790697674418601</v>
      </c>
      <c r="BA58" s="100"/>
      <c r="BB58" s="100"/>
    </row>
    <row r="59" spans="1:54" x14ac:dyDescent="0.25">
      <c r="A59" s="15"/>
      <c r="B59" s="70" t="s">
        <v>40</v>
      </c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  <c r="AQ59" s="125"/>
      <c r="AR59" s="125"/>
      <c r="AS59" s="125">
        <v>356</v>
      </c>
      <c r="AT59" s="125"/>
      <c r="AU59" s="125">
        <v>357</v>
      </c>
      <c r="AV59" s="125"/>
      <c r="AW59" s="125">
        <v>357</v>
      </c>
      <c r="AX59" s="125"/>
      <c r="AY59" s="125">
        <v>344</v>
      </c>
      <c r="AZ59" s="125"/>
      <c r="BA59" s="125"/>
      <c r="BB59" s="125"/>
    </row>
    <row r="60" spans="1:54" x14ac:dyDescent="0.25">
      <c r="A60" s="41"/>
      <c r="B60" s="70" t="s">
        <v>54</v>
      </c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>
        <v>7184</v>
      </c>
      <c r="AT60" s="125"/>
      <c r="AU60" s="125">
        <v>7455</v>
      </c>
      <c r="AV60" s="125"/>
      <c r="AW60" s="125">
        <v>7604</v>
      </c>
      <c r="AX60" s="125"/>
      <c r="AY60" s="125">
        <v>7391</v>
      </c>
      <c r="AZ60" s="125"/>
      <c r="BA60" s="125"/>
      <c r="BB60" s="125"/>
    </row>
    <row r="61" spans="1:54" x14ac:dyDescent="0.25">
      <c r="A61" s="48" t="s">
        <v>551</v>
      </c>
      <c r="B61" s="59" t="s">
        <v>49</v>
      </c>
      <c r="C61" s="100">
        <v>227</v>
      </c>
      <c r="D61" s="100">
        <v>83.455882352941174</v>
      </c>
      <c r="E61" s="100">
        <v>239</v>
      </c>
      <c r="F61" s="100">
        <v>80.201342281879192</v>
      </c>
      <c r="G61" s="100">
        <v>234</v>
      </c>
      <c r="H61" s="100">
        <v>78.787878787878782</v>
      </c>
      <c r="I61" s="100">
        <v>225</v>
      </c>
      <c r="J61" s="100">
        <v>77.854671280276818</v>
      </c>
      <c r="K61" s="100">
        <v>201</v>
      </c>
      <c r="L61" s="100">
        <v>72.563176895306853</v>
      </c>
      <c r="M61" s="100">
        <v>197</v>
      </c>
      <c r="N61" s="100">
        <v>69.366197183098592</v>
      </c>
      <c r="O61" s="100">
        <v>189</v>
      </c>
      <c r="P61" s="100">
        <v>68.231046931407946</v>
      </c>
      <c r="Q61" s="100">
        <v>199</v>
      </c>
      <c r="R61" s="100">
        <v>66.333333333333329</v>
      </c>
      <c r="S61" s="100">
        <v>190</v>
      </c>
      <c r="T61" s="100">
        <v>64.189189189189193</v>
      </c>
      <c r="U61" s="100">
        <v>201</v>
      </c>
      <c r="V61" s="100">
        <v>64.217252396166131</v>
      </c>
      <c r="W61" s="100">
        <v>198</v>
      </c>
      <c r="X61" s="100">
        <v>62.658227848101269</v>
      </c>
      <c r="Y61" s="100">
        <v>177</v>
      </c>
      <c r="Z61" s="100">
        <v>55.485893416927901</v>
      </c>
      <c r="AA61" s="100">
        <v>173</v>
      </c>
      <c r="AB61" s="100">
        <v>54.40251572327044</v>
      </c>
      <c r="AC61" s="100">
        <v>169</v>
      </c>
      <c r="AD61" s="100">
        <v>52.484472049689444</v>
      </c>
      <c r="AE61" s="100">
        <v>173</v>
      </c>
      <c r="AF61" s="100">
        <v>51.488095238095234</v>
      </c>
      <c r="AG61" s="100">
        <v>176</v>
      </c>
      <c r="AH61" s="100">
        <v>52.380952380952387</v>
      </c>
      <c r="AI61" s="100">
        <v>171</v>
      </c>
      <c r="AJ61" s="100">
        <v>51.197604790419163</v>
      </c>
      <c r="AK61" s="100">
        <v>184</v>
      </c>
      <c r="AL61" s="100">
        <v>50.828729281767963</v>
      </c>
      <c r="AM61" s="100">
        <v>183</v>
      </c>
      <c r="AN61" s="100">
        <v>46.44670050761421</v>
      </c>
      <c r="AO61" s="100">
        <v>186</v>
      </c>
      <c r="AP61" s="100">
        <v>45.036319612590795</v>
      </c>
      <c r="AQ61" s="100">
        <v>195</v>
      </c>
      <c r="AR61" s="100">
        <v>45.348837209302324</v>
      </c>
      <c r="AS61" s="100">
        <v>184</v>
      </c>
      <c r="AT61" s="100">
        <v>41.818181818181813</v>
      </c>
      <c r="AU61" s="100">
        <v>186</v>
      </c>
      <c r="AV61" s="100">
        <v>39.91416309012876</v>
      </c>
      <c r="AW61" s="100">
        <v>167</v>
      </c>
      <c r="AX61" s="100">
        <v>36.38344226579521</v>
      </c>
      <c r="AY61" s="100">
        <v>166</v>
      </c>
      <c r="AZ61" s="100">
        <v>35.470085470085472</v>
      </c>
      <c r="BA61" s="100">
        <v>169</v>
      </c>
      <c r="BB61" s="100">
        <v>36.81917211328976</v>
      </c>
    </row>
    <row r="62" spans="1:54" x14ac:dyDescent="0.25">
      <c r="A62" s="48"/>
      <c r="B62" s="59" t="s">
        <v>50</v>
      </c>
      <c r="C62" s="100">
        <v>32</v>
      </c>
      <c r="D62" s="100">
        <v>11.76470588235294</v>
      </c>
      <c r="E62" s="100">
        <v>41</v>
      </c>
      <c r="F62" s="100">
        <v>13.758389261744966</v>
      </c>
      <c r="G62" s="100">
        <v>44</v>
      </c>
      <c r="H62" s="100">
        <v>14.814814814814813</v>
      </c>
      <c r="I62" s="100">
        <v>41</v>
      </c>
      <c r="J62" s="100">
        <v>14.186851211072666</v>
      </c>
      <c r="K62" s="100">
        <v>53</v>
      </c>
      <c r="L62" s="100">
        <v>19.133574007220215</v>
      </c>
      <c r="M62" s="100">
        <v>62</v>
      </c>
      <c r="N62" s="100">
        <v>21.830985915492956</v>
      </c>
      <c r="O62" s="100">
        <v>61</v>
      </c>
      <c r="P62" s="100">
        <v>22.021660649819495</v>
      </c>
      <c r="Q62" s="100">
        <v>65</v>
      </c>
      <c r="R62" s="100">
        <v>21.666666666666668</v>
      </c>
      <c r="S62" s="100">
        <v>67</v>
      </c>
      <c r="T62" s="100">
        <v>22.635135135135133</v>
      </c>
      <c r="U62" s="100">
        <v>71</v>
      </c>
      <c r="V62" s="100">
        <v>22.683706070287542</v>
      </c>
      <c r="W62" s="100">
        <v>73</v>
      </c>
      <c r="X62" s="100">
        <v>23.101265822784811</v>
      </c>
      <c r="Y62" s="100">
        <v>96</v>
      </c>
      <c r="Z62" s="100">
        <v>30.094043887147336</v>
      </c>
      <c r="AA62" s="100">
        <v>93</v>
      </c>
      <c r="AB62" s="100">
        <v>29.245283018867923</v>
      </c>
      <c r="AC62" s="100">
        <v>91</v>
      </c>
      <c r="AD62" s="100">
        <v>28.260869565217391</v>
      </c>
      <c r="AE62" s="100">
        <v>96</v>
      </c>
      <c r="AF62" s="100">
        <v>28.571428571428569</v>
      </c>
      <c r="AG62" s="100">
        <v>90</v>
      </c>
      <c r="AH62" s="100">
        <v>26.785714285714285</v>
      </c>
      <c r="AI62" s="100">
        <v>97</v>
      </c>
      <c r="AJ62" s="100">
        <v>29.041916167664674</v>
      </c>
      <c r="AK62" s="100">
        <v>101</v>
      </c>
      <c r="AL62" s="100">
        <v>27.900552486187845</v>
      </c>
      <c r="AM62" s="100">
        <v>119</v>
      </c>
      <c r="AN62" s="100">
        <v>30.203045685279189</v>
      </c>
      <c r="AO62" s="100">
        <v>118</v>
      </c>
      <c r="AP62" s="100">
        <v>28.571428571428569</v>
      </c>
      <c r="AQ62" s="100">
        <v>131</v>
      </c>
      <c r="AR62" s="100">
        <v>30.465116279069765</v>
      </c>
      <c r="AS62" s="100">
        <v>140</v>
      </c>
      <c r="AT62" s="100">
        <v>31.818181818181817</v>
      </c>
      <c r="AU62" s="100">
        <v>154</v>
      </c>
      <c r="AV62" s="100">
        <v>33.047210300429185</v>
      </c>
      <c r="AW62" s="100">
        <v>149</v>
      </c>
      <c r="AX62" s="100">
        <v>32.461873638344223</v>
      </c>
      <c r="AY62" s="100">
        <v>157</v>
      </c>
      <c r="AZ62" s="100">
        <v>33.547008547008545</v>
      </c>
      <c r="BA62" s="100">
        <v>140</v>
      </c>
      <c r="BB62" s="100">
        <v>30.501089324618736</v>
      </c>
    </row>
    <row r="63" spans="1:54" x14ac:dyDescent="0.25">
      <c r="A63" s="15"/>
      <c r="B63" s="59" t="s">
        <v>51</v>
      </c>
      <c r="C63" s="100">
        <v>10</v>
      </c>
      <c r="D63" s="100">
        <v>3.6764705882352944</v>
      </c>
      <c r="E63" s="100">
        <v>15</v>
      </c>
      <c r="F63" s="100">
        <v>5.0335570469798654</v>
      </c>
      <c r="G63" s="100">
        <v>19</v>
      </c>
      <c r="H63" s="100">
        <v>5.7239057239057241</v>
      </c>
      <c r="I63" s="100">
        <v>23</v>
      </c>
      <c r="J63" s="100">
        <v>7.2664359861591699</v>
      </c>
      <c r="K63" s="100">
        <v>19</v>
      </c>
      <c r="L63" s="100">
        <v>6.8592057761732859</v>
      </c>
      <c r="M63" s="100">
        <v>21</v>
      </c>
      <c r="N63" s="100">
        <v>7.3943661971830981</v>
      </c>
      <c r="O63" s="100">
        <v>23</v>
      </c>
      <c r="P63" s="100">
        <v>8.3032490974729249</v>
      </c>
      <c r="Q63" s="100">
        <v>32</v>
      </c>
      <c r="R63" s="100">
        <v>10.666666666666668</v>
      </c>
      <c r="S63" s="100">
        <v>33</v>
      </c>
      <c r="T63" s="100">
        <v>11.148648648648649</v>
      </c>
      <c r="U63" s="100">
        <v>35</v>
      </c>
      <c r="V63" s="100">
        <v>11.182108626198083</v>
      </c>
      <c r="W63" s="100">
        <v>36</v>
      </c>
      <c r="X63" s="100">
        <v>11.39240506329114</v>
      </c>
      <c r="Y63" s="100">
        <v>38</v>
      </c>
      <c r="Z63" s="100">
        <v>11.912225705329153</v>
      </c>
      <c r="AA63" s="100">
        <v>43</v>
      </c>
      <c r="AB63" s="100">
        <v>13.522012578616351</v>
      </c>
      <c r="AC63" s="100">
        <v>50</v>
      </c>
      <c r="AD63" s="100">
        <v>15.527950310559005</v>
      </c>
      <c r="AE63" s="100">
        <v>55</v>
      </c>
      <c r="AF63" s="100">
        <v>16.36904761904762</v>
      </c>
      <c r="AG63" s="100">
        <v>59</v>
      </c>
      <c r="AH63" s="100">
        <v>17.559523809523807</v>
      </c>
      <c r="AI63" s="100">
        <v>54</v>
      </c>
      <c r="AJ63" s="100">
        <v>16.167664670658681</v>
      </c>
      <c r="AK63" s="100">
        <v>58</v>
      </c>
      <c r="AL63" s="100">
        <v>16.022099447513813</v>
      </c>
      <c r="AM63" s="100">
        <v>70</v>
      </c>
      <c r="AN63" s="100">
        <v>17.766497461928935</v>
      </c>
      <c r="AO63" s="100">
        <v>83</v>
      </c>
      <c r="AP63" s="100">
        <v>20.09685230024213</v>
      </c>
      <c r="AQ63" s="100">
        <v>76</v>
      </c>
      <c r="AR63" s="100">
        <v>17.674418604651162</v>
      </c>
      <c r="AS63" s="100">
        <v>88</v>
      </c>
      <c r="AT63" s="100">
        <v>20</v>
      </c>
      <c r="AU63" s="100">
        <v>93</v>
      </c>
      <c r="AV63" s="100">
        <v>19.95708154506438</v>
      </c>
      <c r="AW63" s="100">
        <v>106</v>
      </c>
      <c r="AX63" s="100">
        <v>23.093681917211327</v>
      </c>
      <c r="AY63" s="100">
        <v>102</v>
      </c>
      <c r="AZ63" s="100">
        <v>21.794871794871796</v>
      </c>
      <c r="BA63" s="100">
        <v>116</v>
      </c>
      <c r="BB63" s="100">
        <v>25.272331154684096</v>
      </c>
    </row>
    <row r="64" spans="1:54" x14ac:dyDescent="0.25">
      <c r="A64" s="15"/>
      <c r="B64" s="59" t="s">
        <v>52</v>
      </c>
      <c r="C64" s="100">
        <v>3</v>
      </c>
      <c r="D64" s="100">
        <v>1.1029411764705883</v>
      </c>
      <c r="E64" s="100">
        <v>3</v>
      </c>
      <c r="F64" s="100">
        <v>1.006711409395973</v>
      </c>
      <c r="G64" s="253" t="s">
        <v>304</v>
      </c>
      <c r="H64" s="100">
        <v>0.67340067340067333</v>
      </c>
      <c r="I64" s="253" t="s">
        <v>304</v>
      </c>
      <c r="J64" s="100">
        <v>0.69204152249134954</v>
      </c>
      <c r="K64" s="100">
        <v>4</v>
      </c>
      <c r="L64" s="100">
        <v>1.4440433212996391</v>
      </c>
      <c r="M64" s="100">
        <v>4</v>
      </c>
      <c r="N64" s="100">
        <v>1.4084507042253522</v>
      </c>
      <c r="O64" s="100">
        <v>4</v>
      </c>
      <c r="P64" s="100">
        <v>1.4440433212996391</v>
      </c>
      <c r="Q64" s="100">
        <v>4</v>
      </c>
      <c r="R64" s="100">
        <v>1.3333333333333335</v>
      </c>
      <c r="S64" s="100">
        <v>6</v>
      </c>
      <c r="T64" s="100">
        <v>2.0270270270270272</v>
      </c>
      <c r="U64" s="100">
        <v>6</v>
      </c>
      <c r="V64" s="100">
        <v>1.5974440894568689</v>
      </c>
      <c r="W64" s="100">
        <v>9</v>
      </c>
      <c r="X64" s="100">
        <v>2.8481012658227849</v>
      </c>
      <c r="Y64" s="100">
        <v>8</v>
      </c>
      <c r="Z64" s="100">
        <v>2.507836990595611</v>
      </c>
      <c r="AA64" s="100">
        <v>9</v>
      </c>
      <c r="AB64" s="100">
        <v>2.8301886792452833</v>
      </c>
      <c r="AC64" s="100">
        <v>12</v>
      </c>
      <c r="AD64" s="100">
        <v>3.7267080745341614</v>
      </c>
      <c r="AE64" s="100">
        <v>12</v>
      </c>
      <c r="AF64" s="100">
        <v>3.5714285714285712</v>
      </c>
      <c r="AG64" s="100">
        <v>11</v>
      </c>
      <c r="AH64" s="100">
        <v>2.9761904761904758</v>
      </c>
      <c r="AI64" s="100">
        <v>12</v>
      </c>
      <c r="AJ64" s="100">
        <v>3.5928143712574849</v>
      </c>
      <c r="AK64" s="100">
        <v>19</v>
      </c>
      <c r="AL64" s="100">
        <v>5.2486187845303869</v>
      </c>
      <c r="AM64" s="100">
        <v>22</v>
      </c>
      <c r="AN64" s="100">
        <v>5.3299492385786804</v>
      </c>
      <c r="AO64" s="100">
        <v>23</v>
      </c>
      <c r="AP64" s="100">
        <v>5.5690072639225177</v>
      </c>
      <c r="AQ64" s="100">
        <v>28</v>
      </c>
      <c r="AR64" s="100">
        <v>6.0465116279069768</v>
      </c>
      <c r="AS64" s="100">
        <v>25</v>
      </c>
      <c r="AT64" s="100">
        <v>5.6818181818181817</v>
      </c>
      <c r="AU64" s="100">
        <v>33</v>
      </c>
      <c r="AV64" s="100">
        <v>6.6523605150214591</v>
      </c>
      <c r="AW64" s="100">
        <v>37</v>
      </c>
      <c r="AX64" s="100">
        <v>7.6252723311546839</v>
      </c>
      <c r="AY64" s="100">
        <v>43</v>
      </c>
      <c r="AZ64" s="100">
        <v>8.7606837606837598</v>
      </c>
      <c r="BA64" s="100">
        <v>31</v>
      </c>
      <c r="BB64" s="100">
        <v>6.7538126361655779</v>
      </c>
    </row>
    <row r="65" spans="1:54" x14ac:dyDescent="0.25">
      <c r="A65" s="15"/>
      <c r="B65" s="59" t="s">
        <v>53</v>
      </c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253" t="s">
        <v>304</v>
      </c>
      <c r="V65" s="100">
        <v>0.31948881789137379</v>
      </c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253" t="s">
        <v>304</v>
      </c>
      <c r="AH65" s="100">
        <v>0.29761904761904762</v>
      </c>
      <c r="AI65" s="253"/>
      <c r="AJ65" s="100"/>
      <c r="AK65" s="253"/>
      <c r="AL65" s="100"/>
      <c r="AM65" s="253" t="s">
        <v>304</v>
      </c>
      <c r="AN65" s="100">
        <v>0.25380710659898476</v>
      </c>
      <c r="AO65" s="253">
        <v>3</v>
      </c>
      <c r="AP65" s="100">
        <v>0.72639225181598066</v>
      </c>
      <c r="AQ65" s="253" t="s">
        <v>304</v>
      </c>
      <c r="AR65" s="100">
        <v>0.46511627906976744</v>
      </c>
      <c r="AS65" s="253">
        <v>3</v>
      </c>
      <c r="AT65" s="100">
        <v>0.68181818181818177</v>
      </c>
      <c r="AU65" s="253" t="s">
        <v>304</v>
      </c>
      <c r="AV65" s="100">
        <v>0.42918454935622319</v>
      </c>
      <c r="AW65" s="253" t="s">
        <v>304</v>
      </c>
      <c r="AX65" s="100">
        <v>0.4357298474945534</v>
      </c>
      <c r="AY65" s="253" t="s">
        <v>304</v>
      </c>
      <c r="AZ65" s="100">
        <v>0.42735042735042739</v>
      </c>
      <c r="BA65" s="253">
        <v>3</v>
      </c>
      <c r="BB65" s="100">
        <v>0.65359477124183007</v>
      </c>
    </row>
    <row r="66" spans="1:54" x14ac:dyDescent="0.25">
      <c r="A66" s="15"/>
      <c r="B66" s="70" t="s">
        <v>40</v>
      </c>
      <c r="C66" s="125">
        <v>272</v>
      </c>
      <c r="D66" s="125"/>
      <c r="E66" s="125">
        <v>298</v>
      </c>
      <c r="F66" s="125"/>
      <c r="G66" s="125">
        <v>297</v>
      </c>
      <c r="H66" s="125"/>
      <c r="I66" s="125">
        <v>289</v>
      </c>
      <c r="J66" s="125"/>
      <c r="K66" s="125">
        <v>277</v>
      </c>
      <c r="L66" s="125"/>
      <c r="M66" s="125">
        <v>284</v>
      </c>
      <c r="N66" s="125"/>
      <c r="O66" s="125">
        <v>277</v>
      </c>
      <c r="P66" s="125"/>
      <c r="Q66" s="125">
        <v>300</v>
      </c>
      <c r="R66" s="125"/>
      <c r="S66" s="125">
        <v>296</v>
      </c>
      <c r="T66" s="125"/>
      <c r="U66" s="125">
        <v>313</v>
      </c>
      <c r="V66" s="125"/>
      <c r="W66" s="125">
        <v>316</v>
      </c>
      <c r="X66" s="125"/>
      <c r="Y66" s="125">
        <v>319</v>
      </c>
      <c r="Z66" s="125"/>
      <c r="AA66" s="125">
        <v>318</v>
      </c>
      <c r="AB66" s="125"/>
      <c r="AC66" s="125">
        <v>322</v>
      </c>
      <c r="AD66" s="125"/>
      <c r="AE66" s="125">
        <v>336</v>
      </c>
      <c r="AF66" s="125"/>
      <c r="AG66" s="125">
        <v>336</v>
      </c>
      <c r="AH66" s="125"/>
      <c r="AI66" s="125">
        <v>334</v>
      </c>
      <c r="AJ66" s="125"/>
      <c r="AK66" s="125">
        <v>362</v>
      </c>
      <c r="AL66" s="125"/>
      <c r="AM66" s="125">
        <v>394</v>
      </c>
      <c r="AN66" s="125"/>
      <c r="AO66" s="125">
        <v>413</v>
      </c>
      <c r="AP66" s="125"/>
      <c r="AQ66" s="125">
        <v>430</v>
      </c>
      <c r="AR66" s="125"/>
      <c r="AS66" s="125">
        <v>440</v>
      </c>
      <c r="AT66" s="125"/>
      <c r="AU66" s="125">
        <v>466</v>
      </c>
      <c r="AV66" s="125"/>
      <c r="AW66" s="125">
        <v>459</v>
      </c>
      <c r="AX66" s="125"/>
      <c r="AY66" s="125">
        <v>468</v>
      </c>
      <c r="AZ66" s="125"/>
      <c r="BA66" s="125">
        <v>459</v>
      </c>
      <c r="BB66" s="125"/>
    </row>
    <row r="67" spans="1:54" x14ac:dyDescent="0.25">
      <c r="A67" s="41"/>
      <c r="B67" s="70" t="s">
        <v>54</v>
      </c>
      <c r="C67" s="125">
        <v>1551</v>
      </c>
      <c r="D67" s="125"/>
      <c r="E67" s="125">
        <v>1914</v>
      </c>
      <c r="F67" s="125"/>
      <c r="G67" s="125">
        <v>1965</v>
      </c>
      <c r="H67" s="125"/>
      <c r="I67" s="125">
        <v>2116</v>
      </c>
      <c r="J67" s="125"/>
      <c r="K67" s="125">
        <v>2304</v>
      </c>
      <c r="L67" s="125"/>
      <c r="M67" s="125">
        <v>2397</v>
      </c>
      <c r="N67" s="125"/>
      <c r="O67" s="125">
        <v>2532</v>
      </c>
      <c r="P67" s="125"/>
      <c r="Q67" s="125">
        <v>2855</v>
      </c>
      <c r="R67" s="125"/>
      <c r="S67" s="125">
        <v>2998</v>
      </c>
      <c r="T67" s="125"/>
      <c r="U67" s="125">
        <v>3207</v>
      </c>
      <c r="V67" s="125"/>
      <c r="W67" s="125">
        <v>3391</v>
      </c>
      <c r="X67" s="125"/>
      <c r="Y67" s="125">
        <v>3645</v>
      </c>
      <c r="Z67" s="125"/>
      <c r="AA67" s="125">
        <v>3780</v>
      </c>
      <c r="AB67" s="125"/>
      <c r="AC67" s="125">
        <v>4046</v>
      </c>
      <c r="AD67" s="125"/>
      <c r="AE67" s="125">
        <v>4322</v>
      </c>
      <c r="AF67" s="125"/>
      <c r="AG67" s="125">
        <v>4340</v>
      </c>
      <c r="AH67" s="125"/>
      <c r="AI67" s="125">
        <v>4383</v>
      </c>
      <c r="AJ67" s="125"/>
      <c r="AK67" s="125">
        <v>4847</v>
      </c>
      <c r="AL67" s="125"/>
      <c r="AM67" s="125">
        <v>5738</v>
      </c>
      <c r="AN67" s="125"/>
      <c r="AO67" s="125">
        <v>6293</v>
      </c>
      <c r="AP67" s="125"/>
      <c r="AQ67" s="125">
        <v>6403</v>
      </c>
      <c r="AR67" s="125"/>
      <c r="AS67" s="125">
        <v>6821</v>
      </c>
      <c r="AT67" s="125"/>
      <c r="AU67" s="125">
        <v>7399</v>
      </c>
      <c r="AV67" s="125"/>
      <c r="AW67" s="125">
        <v>7761</v>
      </c>
      <c r="AX67" s="125"/>
      <c r="AY67" s="125">
        <v>7906</v>
      </c>
      <c r="AZ67" s="125"/>
      <c r="BA67" s="125">
        <v>7836</v>
      </c>
      <c r="BB67" s="125"/>
    </row>
    <row r="68" spans="1:54" x14ac:dyDescent="0.25">
      <c r="A68" s="15" t="s">
        <v>12</v>
      </c>
      <c r="B68" s="59" t="s">
        <v>49</v>
      </c>
      <c r="C68" s="100">
        <v>547</v>
      </c>
      <c r="D68" s="100">
        <v>82.132132132132128</v>
      </c>
      <c r="E68" s="100">
        <v>621</v>
      </c>
      <c r="F68" s="100">
        <v>78.907242693773824</v>
      </c>
      <c r="G68" s="100">
        <v>552</v>
      </c>
      <c r="H68" s="100">
        <v>76.987447698744774</v>
      </c>
      <c r="I68" s="100">
        <v>550</v>
      </c>
      <c r="J68" s="100">
        <v>75.136612021857928</v>
      </c>
      <c r="K68" s="100">
        <v>484</v>
      </c>
      <c r="L68" s="100">
        <v>69.340974212034382</v>
      </c>
      <c r="M68" s="100">
        <v>415</v>
      </c>
      <c r="N68" s="100">
        <v>64.742589703588138</v>
      </c>
      <c r="O68" s="100">
        <v>388</v>
      </c>
      <c r="P68" s="100">
        <v>64.451827242524914</v>
      </c>
      <c r="Q68" s="100">
        <v>418</v>
      </c>
      <c r="R68" s="100">
        <v>63.046757164404227</v>
      </c>
      <c r="S68" s="100">
        <v>415</v>
      </c>
      <c r="T68" s="100">
        <v>62.878787878787875</v>
      </c>
      <c r="U68" s="100">
        <v>370</v>
      </c>
      <c r="V68" s="100">
        <v>59.2</v>
      </c>
      <c r="W68" s="100">
        <v>373</v>
      </c>
      <c r="X68" s="100">
        <v>55.922038980509747</v>
      </c>
      <c r="Y68" s="100">
        <v>374</v>
      </c>
      <c r="Z68" s="100">
        <v>54.598540145985403</v>
      </c>
      <c r="AA68" s="100">
        <v>375</v>
      </c>
      <c r="AB68" s="100">
        <v>51.795580110497241</v>
      </c>
      <c r="AC68" s="100">
        <v>356</v>
      </c>
      <c r="AD68" s="100">
        <v>49.513212795549371</v>
      </c>
      <c r="AE68" s="100">
        <v>366</v>
      </c>
      <c r="AF68" s="100">
        <v>50.413223140495866</v>
      </c>
      <c r="AG68" s="100">
        <v>323</v>
      </c>
      <c r="AH68" s="100">
        <v>46.011396011396009</v>
      </c>
      <c r="AI68" s="100">
        <v>311</v>
      </c>
      <c r="AJ68" s="100">
        <v>43.679775280898873</v>
      </c>
      <c r="AK68" s="100">
        <v>307</v>
      </c>
      <c r="AL68" s="100">
        <v>41.09772423025435</v>
      </c>
      <c r="AM68" s="100">
        <v>346</v>
      </c>
      <c r="AN68" s="100">
        <v>42.610837438423644</v>
      </c>
      <c r="AO68" s="100">
        <v>357</v>
      </c>
      <c r="AP68" s="100">
        <v>42.754491017964071</v>
      </c>
      <c r="AQ68" s="100">
        <v>350</v>
      </c>
      <c r="AR68" s="100">
        <v>40.276179516685843</v>
      </c>
      <c r="AS68" s="100">
        <v>349</v>
      </c>
      <c r="AT68" s="100">
        <v>38.225629791894853</v>
      </c>
      <c r="AU68" s="100">
        <v>366</v>
      </c>
      <c r="AV68" s="100">
        <v>38.566912539515279</v>
      </c>
      <c r="AW68" s="100">
        <v>350</v>
      </c>
      <c r="AX68" s="100">
        <v>35.93429158110883</v>
      </c>
      <c r="AY68" s="100">
        <v>338</v>
      </c>
      <c r="AZ68" s="100">
        <v>34.773662551440331</v>
      </c>
      <c r="BA68" s="100">
        <v>335</v>
      </c>
      <c r="BB68" s="100">
        <v>34.044715447154474</v>
      </c>
    </row>
    <row r="69" spans="1:54" x14ac:dyDescent="0.25">
      <c r="A69" s="15"/>
      <c r="B69" s="59" t="s">
        <v>50</v>
      </c>
      <c r="C69" s="100">
        <v>97</v>
      </c>
      <c r="D69" s="100">
        <v>14.564564564564563</v>
      </c>
      <c r="E69" s="100">
        <v>124</v>
      </c>
      <c r="F69" s="100">
        <v>15.756035578144854</v>
      </c>
      <c r="G69" s="100">
        <v>128</v>
      </c>
      <c r="H69" s="100">
        <v>17.852161785216179</v>
      </c>
      <c r="I69" s="100">
        <v>141</v>
      </c>
      <c r="J69" s="100">
        <v>19.262295081967213</v>
      </c>
      <c r="K69" s="100">
        <v>172</v>
      </c>
      <c r="L69" s="100">
        <v>24.641833810888251</v>
      </c>
      <c r="M69" s="100">
        <v>183</v>
      </c>
      <c r="N69" s="100">
        <v>28.549141965678626</v>
      </c>
      <c r="O69" s="100">
        <v>165</v>
      </c>
      <c r="P69" s="100">
        <v>27.408637873754152</v>
      </c>
      <c r="Q69" s="100">
        <v>190</v>
      </c>
      <c r="R69" s="100">
        <v>28.657616892911012</v>
      </c>
      <c r="S69" s="100">
        <v>188</v>
      </c>
      <c r="T69" s="100">
        <v>28.484848484848484</v>
      </c>
      <c r="U69" s="100">
        <v>190</v>
      </c>
      <c r="V69" s="100">
        <v>30.4</v>
      </c>
      <c r="W69" s="100">
        <v>211</v>
      </c>
      <c r="X69" s="100">
        <v>31.634182908545728</v>
      </c>
      <c r="Y69" s="100">
        <v>214</v>
      </c>
      <c r="Z69" s="100">
        <v>31.240875912408757</v>
      </c>
      <c r="AA69" s="100">
        <v>251</v>
      </c>
      <c r="AB69" s="100">
        <v>34.668508287292816</v>
      </c>
      <c r="AC69" s="100">
        <v>251</v>
      </c>
      <c r="AD69" s="100">
        <v>34.909596662030602</v>
      </c>
      <c r="AE69" s="100">
        <v>238</v>
      </c>
      <c r="AF69" s="100">
        <v>32.782369146005507</v>
      </c>
      <c r="AG69" s="100">
        <v>241</v>
      </c>
      <c r="AH69" s="100">
        <v>34.330484330484332</v>
      </c>
      <c r="AI69" s="100">
        <v>258</v>
      </c>
      <c r="AJ69" s="100">
        <v>36.235955056179776</v>
      </c>
      <c r="AK69" s="100">
        <v>272</v>
      </c>
      <c r="AL69" s="100">
        <v>36.412315930388218</v>
      </c>
      <c r="AM69" s="100">
        <v>282</v>
      </c>
      <c r="AN69" s="100">
        <v>34.729064039408868</v>
      </c>
      <c r="AO69" s="100">
        <v>281</v>
      </c>
      <c r="AP69" s="100">
        <v>33.65269461077844</v>
      </c>
      <c r="AQ69" s="100">
        <v>305</v>
      </c>
      <c r="AR69" s="100">
        <v>35.097813578826234</v>
      </c>
      <c r="AS69" s="100">
        <v>322</v>
      </c>
      <c r="AT69" s="100">
        <v>35.268346111719609</v>
      </c>
      <c r="AU69" s="100">
        <v>311</v>
      </c>
      <c r="AV69" s="100">
        <v>32.771338250790308</v>
      </c>
      <c r="AW69" s="100">
        <v>328</v>
      </c>
      <c r="AX69" s="100">
        <v>33.675564681724843</v>
      </c>
      <c r="AY69" s="100">
        <v>342</v>
      </c>
      <c r="AZ69" s="100">
        <v>35.185185185185183</v>
      </c>
      <c r="BA69" s="100">
        <v>340</v>
      </c>
      <c r="BB69" s="100">
        <v>34.552845528455286</v>
      </c>
    </row>
    <row r="70" spans="1:54" x14ac:dyDescent="0.25">
      <c r="A70" s="15"/>
      <c r="B70" s="59" t="s">
        <v>51</v>
      </c>
      <c r="C70" s="100">
        <v>21</v>
      </c>
      <c r="D70" s="100">
        <v>3.1531531531531529</v>
      </c>
      <c r="E70" s="100">
        <v>41</v>
      </c>
      <c r="F70" s="100">
        <v>5.2096569250317666</v>
      </c>
      <c r="G70" s="100">
        <v>33</v>
      </c>
      <c r="H70" s="100">
        <v>4.6025104602510458</v>
      </c>
      <c r="I70" s="100">
        <v>38</v>
      </c>
      <c r="J70" s="100">
        <v>5.1912568306010929</v>
      </c>
      <c r="K70" s="100">
        <v>39</v>
      </c>
      <c r="L70" s="100">
        <v>5.5873925501432664</v>
      </c>
      <c r="M70" s="100">
        <v>39</v>
      </c>
      <c r="N70" s="100">
        <v>6.0842433697347893</v>
      </c>
      <c r="O70" s="100">
        <v>45</v>
      </c>
      <c r="P70" s="100">
        <v>7.4750830564784057</v>
      </c>
      <c r="Q70" s="100">
        <v>50</v>
      </c>
      <c r="R70" s="100">
        <v>7.5414781297134237</v>
      </c>
      <c r="S70" s="100">
        <v>51</v>
      </c>
      <c r="T70" s="100">
        <v>7.7272727272727275</v>
      </c>
      <c r="U70" s="100">
        <v>58</v>
      </c>
      <c r="V70" s="100">
        <v>9.2799999999999994</v>
      </c>
      <c r="W70" s="100">
        <v>74</v>
      </c>
      <c r="X70" s="100">
        <v>11.094452773613193</v>
      </c>
      <c r="Y70" s="100">
        <v>85</v>
      </c>
      <c r="Z70" s="100">
        <v>12.408759124087592</v>
      </c>
      <c r="AA70" s="100">
        <v>85</v>
      </c>
      <c r="AB70" s="100">
        <v>11.740331491712707</v>
      </c>
      <c r="AC70" s="100">
        <v>95</v>
      </c>
      <c r="AD70" s="100">
        <v>13.21279554937413</v>
      </c>
      <c r="AE70" s="100">
        <v>104</v>
      </c>
      <c r="AF70" s="100">
        <v>14.325068870523417</v>
      </c>
      <c r="AG70" s="100">
        <v>115</v>
      </c>
      <c r="AH70" s="100">
        <v>16.381766381766383</v>
      </c>
      <c r="AI70" s="100">
        <v>116</v>
      </c>
      <c r="AJ70" s="100">
        <v>16.292134831460675</v>
      </c>
      <c r="AK70" s="100">
        <v>137</v>
      </c>
      <c r="AL70" s="100">
        <v>18.340026773761714</v>
      </c>
      <c r="AM70" s="100">
        <v>145</v>
      </c>
      <c r="AN70" s="100">
        <v>17.857142857142858</v>
      </c>
      <c r="AO70" s="100">
        <v>152</v>
      </c>
      <c r="AP70" s="100">
        <v>18.203592814371259</v>
      </c>
      <c r="AQ70" s="100">
        <v>158</v>
      </c>
      <c r="AR70" s="100">
        <v>18.181818181818183</v>
      </c>
      <c r="AS70" s="100">
        <v>183</v>
      </c>
      <c r="AT70" s="100">
        <v>20.04381161007667</v>
      </c>
      <c r="AU70" s="100">
        <v>209</v>
      </c>
      <c r="AV70" s="100">
        <v>22.0231822971549</v>
      </c>
      <c r="AW70" s="100">
        <v>224</v>
      </c>
      <c r="AX70" s="100">
        <v>22.997946611909651</v>
      </c>
      <c r="AY70" s="100">
        <v>217</v>
      </c>
      <c r="AZ70" s="100">
        <v>22.325102880658438</v>
      </c>
      <c r="BA70" s="100">
        <v>237</v>
      </c>
      <c r="BB70" s="100">
        <v>24.085365853658537</v>
      </c>
    </row>
    <row r="71" spans="1:54" x14ac:dyDescent="0.25">
      <c r="A71" s="15"/>
      <c r="B71" s="59" t="s">
        <v>52</v>
      </c>
      <c r="C71" s="100" t="s">
        <v>304</v>
      </c>
      <c r="D71" s="100">
        <v>0.15015015015015015</v>
      </c>
      <c r="E71" s="100" t="s">
        <v>304</v>
      </c>
      <c r="F71" s="100">
        <v>0.12706480304955528</v>
      </c>
      <c r="G71" s="100">
        <v>4</v>
      </c>
      <c r="H71" s="100">
        <v>0</v>
      </c>
      <c r="I71" s="100">
        <v>3</v>
      </c>
      <c r="J71" s="100">
        <v>0.4098360655737705</v>
      </c>
      <c r="K71" s="100">
        <v>3</v>
      </c>
      <c r="L71" s="100">
        <v>0.42979942693409739</v>
      </c>
      <c r="M71" s="100">
        <v>4</v>
      </c>
      <c r="N71" s="100">
        <v>0.62402496099843996</v>
      </c>
      <c r="O71" s="100">
        <v>4</v>
      </c>
      <c r="P71" s="100">
        <v>0.66445182724252494</v>
      </c>
      <c r="Q71" s="100">
        <v>5</v>
      </c>
      <c r="R71" s="100">
        <v>0.75414781297134237</v>
      </c>
      <c r="S71" s="100">
        <v>6</v>
      </c>
      <c r="T71" s="100">
        <v>0.90909090909090906</v>
      </c>
      <c r="U71" s="100">
        <v>7</v>
      </c>
      <c r="V71" s="100">
        <v>1.1200000000000001</v>
      </c>
      <c r="W71" s="100">
        <v>9</v>
      </c>
      <c r="X71" s="100">
        <v>1.3493253373313343</v>
      </c>
      <c r="Y71" s="100">
        <v>12</v>
      </c>
      <c r="Z71" s="100">
        <v>1.7518248175182483</v>
      </c>
      <c r="AA71" s="100">
        <v>13</v>
      </c>
      <c r="AB71" s="100">
        <v>1.7955801104972375</v>
      </c>
      <c r="AC71" s="100">
        <v>17</v>
      </c>
      <c r="AD71" s="100">
        <v>2.364394993045897</v>
      </c>
      <c r="AE71" s="100">
        <v>18</v>
      </c>
      <c r="AF71" s="100">
        <v>2.4793388429752068</v>
      </c>
      <c r="AG71" s="100">
        <v>23</v>
      </c>
      <c r="AH71" s="100">
        <v>2.9914529914529915</v>
      </c>
      <c r="AI71" s="100">
        <v>24</v>
      </c>
      <c r="AJ71" s="100">
        <v>3.3707865168539324</v>
      </c>
      <c r="AK71" s="100">
        <v>28</v>
      </c>
      <c r="AL71" s="100">
        <v>3.7483266398929049</v>
      </c>
      <c r="AM71" s="100">
        <v>39</v>
      </c>
      <c r="AN71" s="100">
        <v>4.556650246305419</v>
      </c>
      <c r="AO71" s="100">
        <v>42</v>
      </c>
      <c r="AP71" s="100">
        <v>5.0299401197604787</v>
      </c>
      <c r="AQ71" s="100">
        <v>51</v>
      </c>
      <c r="AR71" s="100">
        <v>5.8688147295742237</v>
      </c>
      <c r="AS71" s="100">
        <v>53</v>
      </c>
      <c r="AT71" s="100">
        <v>5.8050383351588168</v>
      </c>
      <c r="AU71" s="100">
        <v>57</v>
      </c>
      <c r="AV71" s="100">
        <v>6.0063224446786094</v>
      </c>
      <c r="AW71" s="100">
        <v>66</v>
      </c>
      <c r="AX71" s="100">
        <v>6.7761806981519506</v>
      </c>
      <c r="AY71" s="100">
        <v>68</v>
      </c>
      <c r="AZ71" s="100">
        <v>6.9958847736625511</v>
      </c>
      <c r="BA71" s="100">
        <v>67</v>
      </c>
      <c r="BB71" s="100">
        <v>6.808943089430894</v>
      </c>
    </row>
    <row r="72" spans="1:54" x14ac:dyDescent="0.25">
      <c r="A72" s="15"/>
      <c r="B72" s="59" t="s">
        <v>53</v>
      </c>
      <c r="C72" s="100"/>
      <c r="D72" s="100"/>
      <c r="E72" s="100"/>
      <c r="F72" s="100"/>
      <c r="G72" s="100" t="s">
        <v>304</v>
      </c>
      <c r="H72" s="100">
        <v>0.1394700139470014</v>
      </c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253" t="s">
        <v>304</v>
      </c>
      <c r="AH72" s="100">
        <v>0.28490028490028491</v>
      </c>
      <c r="AI72" s="253">
        <v>3</v>
      </c>
      <c r="AJ72" s="100">
        <v>0.42134831460674155</v>
      </c>
      <c r="AK72" s="253">
        <v>3</v>
      </c>
      <c r="AL72" s="100">
        <v>0.40160642570281124</v>
      </c>
      <c r="AM72" s="253" t="s">
        <v>304</v>
      </c>
      <c r="AN72" s="100">
        <v>0.24630541871921183</v>
      </c>
      <c r="AO72" s="253">
        <v>3</v>
      </c>
      <c r="AP72" s="100">
        <v>0.3592814371257485</v>
      </c>
      <c r="AQ72" s="253">
        <v>5</v>
      </c>
      <c r="AR72" s="100">
        <v>0.57537399309551207</v>
      </c>
      <c r="AS72" s="253">
        <v>6</v>
      </c>
      <c r="AT72" s="100">
        <v>0.65717415115005473</v>
      </c>
      <c r="AU72" s="253">
        <v>6</v>
      </c>
      <c r="AV72" s="100">
        <v>0.63224446786090627</v>
      </c>
      <c r="AW72" s="253">
        <v>6</v>
      </c>
      <c r="AX72" s="100">
        <v>0.61601642710472282</v>
      </c>
      <c r="AY72" s="253">
        <v>7</v>
      </c>
      <c r="AZ72" s="100">
        <v>0.72016460905349799</v>
      </c>
      <c r="BA72" s="253">
        <v>5</v>
      </c>
      <c r="BB72" s="100">
        <v>0.50813008130081305</v>
      </c>
    </row>
    <row r="73" spans="1:54" x14ac:dyDescent="0.25">
      <c r="A73" s="15"/>
      <c r="B73" s="70" t="s">
        <v>40</v>
      </c>
      <c r="C73" s="125">
        <v>666</v>
      </c>
      <c r="D73" s="125" t="s">
        <v>245</v>
      </c>
      <c r="E73" s="125">
        <v>787</v>
      </c>
      <c r="F73" s="125" t="s">
        <v>245</v>
      </c>
      <c r="G73" s="125">
        <v>717</v>
      </c>
      <c r="H73" s="125" t="s">
        <v>245</v>
      </c>
      <c r="I73" s="125">
        <v>732</v>
      </c>
      <c r="J73" s="125" t="s">
        <v>245</v>
      </c>
      <c r="K73" s="125">
        <v>698</v>
      </c>
      <c r="L73" s="125" t="s">
        <v>245</v>
      </c>
      <c r="M73" s="125">
        <v>641</v>
      </c>
      <c r="N73" s="125" t="s">
        <v>245</v>
      </c>
      <c r="O73" s="125">
        <v>602</v>
      </c>
      <c r="P73" s="125">
        <v>0</v>
      </c>
      <c r="Q73" s="125">
        <v>663</v>
      </c>
      <c r="R73" s="125"/>
      <c r="S73" s="125">
        <v>660</v>
      </c>
      <c r="T73" s="125"/>
      <c r="U73" s="125">
        <v>625</v>
      </c>
      <c r="V73" s="125"/>
      <c r="W73" s="125">
        <v>667</v>
      </c>
      <c r="X73" s="125"/>
      <c r="Y73" s="125">
        <v>685</v>
      </c>
      <c r="Z73" s="125"/>
      <c r="AA73" s="125">
        <v>724</v>
      </c>
      <c r="AB73" s="125"/>
      <c r="AC73" s="125">
        <v>719</v>
      </c>
      <c r="AD73" s="125"/>
      <c r="AE73" s="125">
        <v>726</v>
      </c>
      <c r="AF73" s="125"/>
      <c r="AG73" s="125">
        <v>702</v>
      </c>
      <c r="AH73" s="125"/>
      <c r="AI73" s="125">
        <v>712</v>
      </c>
      <c r="AJ73" s="125"/>
      <c r="AK73" s="125">
        <v>747</v>
      </c>
      <c r="AL73" s="125"/>
      <c r="AM73" s="125">
        <v>812</v>
      </c>
      <c r="AN73" s="125"/>
      <c r="AO73" s="125">
        <v>835</v>
      </c>
      <c r="AP73" s="125"/>
      <c r="AQ73" s="125">
        <v>869</v>
      </c>
      <c r="AR73" s="125"/>
      <c r="AS73" s="125">
        <v>913</v>
      </c>
      <c r="AT73" s="125"/>
      <c r="AU73" s="125">
        <v>949</v>
      </c>
      <c r="AV73" s="125"/>
      <c r="AW73" s="125">
        <v>974</v>
      </c>
      <c r="AX73" s="125"/>
      <c r="AY73" s="125">
        <v>972</v>
      </c>
      <c r="AZ73" s="125"/>
      <c r="BA73" s="125">
        <v>984</v>
      </c>
      <c r="BB73" s="125"/>
    </row>
    <row r="74" spans="1:54" x14ac:dyDescent="0.25">
      <c r="A74" s="41"/>
      <c r="B74" s="70" t="s">
        <v>54</v>
      </c>
      <c r="C74" s="125">
        <v>3869</v>
      </c>
      <c r="D74" s="125"/>
      <c r="E74" s="125">
        <v>4957</v>
      </c>
      <c r="F74" s="125"/>
      <c r="G74" s="125">
        <v>5000</v>
      </c>
      <c r="H74" s="125"/>
      <c r="I74" s="125">
        <v>5142</v>
      </c>
      <c r="J74" s="125"/>
      <c r="K74" s="125">
        <v>5438</v>
      </c>
      <c r="L74" s="125"/>
      <c r="M74" s="125">
        <v>5403</v>
      </c>
      <c r="N74" s="125"/>
      <c r="O74" s="125">
        <v>5401</v>
      </c>
      <c r="P74" s="125"/>
      <c r="Q74" s="125">
        <v>5853</v>
      </c>
      <c r="R74" s="125"/>
      <c r="S74" s="125">
        <v>5981</v>
      </c>
      <c r="T74" s="125"/>
      <c r="U74" s="125">
        <v>6216</v>
      </c>
      <c r="V74" s="125"/>
      <c r="W74" s="125">
        <v>6896</v>
      </c>
      <c r="X74" s="125"/>
      <c r="Y74" s="125">
        <v>7567</v>
      </c>
      <c r="Z74" s="125"/>
      <c r="AA74" s="125">
        <v>8190</v>
      </c>
      <c r="AB74" s="125"/>
      <c r="AC74" s="125">
        <v>8557</v>
      </c>
      <c r="AD74" s="125"/>
      <c r="AE74" s="125">
        <v>8935</v>
      </c>
      <c r="AF74" s="125"/>
      <c r="AG74" s="125">
        <v>9260</v>
      </c>
      <c r="AH74" s="125"/>
      <c r="AI74" s="125">
        <v>9743</v>
      </c>
      <c r="AJ74" s="125"/>
      <c r="AK74" s="125">
        <v>10834</v>
      </c>
      <c r="AL74" s="125"/>
      <c r="AM74" s="125">
        <v>11842</v>
      </c>
      <c r="AN74" s="125"/>
      <c r="AO74" s="125">
        <v>12359</v>
      </c>
      <c r="AP74" s="125"/>
      <c r="AQ74" s="125">
        <v>13242</v>
      </c>
      <c r="AR74" s="125"/>
      <c r="AS74" s="125">
        <v>14449</v>
      </c>
      <c r="AT74" s="125"/>
      <c r="AU74" s="125">
        <v>15330</v>
      </c>
      <c r="AV74" s="125"/>
      <c r="AW74" s="125">
        <v>16282</v>
      </c>
      <c r="AX74" s="125"/>
      <c r="AY74" s="125">
        <v>16466</v>
      </c>
      <c r="AZ74" s="125"/>
      <c r="BA74" s="125">
        <v>16557</v>
      </c>
      <c r="BB74" s="125"/>
    </row>
    <row r="75" spans="1:54" x14ac:dyDescent="0.25">
      <c r="A75" s="48" t="s">
        <v>552</v>
      </c>
      <c r="B75" s="59" t="s">
        <v>49</v>
      </c>
      <c r="C75" s="100">
        <v>663</v>
      </c>
      <c r="D75" s="100">
        <v>91.828254847645425</v>
      </c>
      <c r="E75" s="100">
        <v>747</v>
      </c>
      <c r="F75" s="100">
        <v>90.217391304347828</v>
      </c>
      <c r="G75" s="100">
        <v>735</v>
      </c>
      <c r="H75" s="100">
        <v>90.852904820766383</v>
      </c>
      <c r="I75" s="100">
        <v>720</v>
      </c>
      <c r="J75" s="100">
        <v>89.219330855018583</v>
      </c>
      <c r="K75" s="100">
        <v>706</v>
      </c>
      <c r="L75" s="100">
        <v>87.376237623762378</v>
      </c>
      <c r="M75" s="100">
        <v>660</v>
      </c>
      <c r="N75" s="100">
        <v>86.842105263157904</v>
      </c>
      <c r="O75" s="100">
        <v>607</v>
      </c>
      <c r="P75" s="100">
        <v>83.608815426997239</v>
      </c>
      <c r="Q75" s="100">
        <v>629</v>
      </c>
      <c r="R75" s="100">
        <v>85</v>
      </c>
      <c r="S75" s="100">
        <v>590</v>
      </c>
      <c r="T75" s="100">
        <v>82.865168539325836</v>
      </c>
      <c r="U75" s="100">
        <v>543</v>
      </c>
      <c r="V75" s="100">
        <v>80.923994038748134</v>
      </c>
      <c r="W75" s="100">
        <v>528</v>
      </c>
      <c r="X75" s="100">
        <v>77.991137370753322</v>
      </c>
      <c r="Y75" s="100">
        <v>483</v>
      </c>
      <c r="Z75" s="100">
        <v>74.652241112828449</v>
      </c>
      <c r="AA75" s="100">
        <v>470</v>
      </c>
      <c r="AB75" s="100">
        <v>74.13249211356468</v>
      </c>
      <c r="AC75" s="100">
        <v>469</v>
      </c>
      <c r="AD75" s="100">
        <v>73.742138364779876</v>
      </c>
      <c r="AE75" s="100">
        <v>413</v>
      </c>
      <c r="AF75" s="100">
        <v>70</v>
      </c>
      <c r="AG75" s="100">
        <v>408</v>
      </c>
      <c r="AH75" s="100">
        <v>71.204188481675388</v>
      </c>
      <c r="AI75" s="100">
        <v>367</v>
      </c>
      <c r="AJ75" s="100">
        <v>67.587476979742178</v>
      </c>
      <c r="AK75" s="100">
        <v>344</v>
      </c>
      <c r="AL75" s="100">
        <v>65.028355387523632</v>
      </c>
      <c r="AM75" s="100">
        <v>374</v>
      </c>
      <c r="AN75" s="100">
        <v>66.429840142095912</v>
      </c>
      <c r="AO75" s="100">
        <v>376</v>
      </c>
      <c r="AP75" s="100">
        <v>66.666666666666657</v>
      </c>
      <c r="AQ75" s="100">
        <v>375</v>
      </c>
      <c r="AR75" s="100">
        <v>64.543889845094654</v>
      </c>
      <c r="AS75" s="100">
        <v>371</v>
      </c>
      <c r="AT75" s="100">
        <v>61.627906976744185</v>
      </c>
      <c r="AU75" s="100">
        <v>369</v>
      </c>
      <c r="AV75" s="100">
        <v>59.324758842443728</v>
      </c>
      <c r="AW75" s="100">
        <v>358</v>
      </c>
      <c r="AX75" s="100">
        <v>56.112852664576806</v>
      </c>
      <c r="AY75" s="100">
        <v>344</v>
      </c>
      <c r="AZ75" s="100">
        <v>53.834115805946794</v>
      </c>
      <c r="BA75" s="100">
        <v>327</v>
      </c>
      <c r="BB75" s="100">
        <v>52.403846153846153</v>
      </c>
    </row>
    <row r="76" spans="1:54" x14ac:dyDescent="0.25">
      <c r="A76" s="48"/>
      <c r="B76" s="59" t="s">
        <v>50</v>
      </c>
      <c r="C76" s="100">
        <v>52</v>
      </c>
      <c r="D76" s="100">
        <v>7.202216066481995</v>
      </c>
      <c r="E76" s="100">
        <v>72</v>
      </c>
      <c r="F76" s="100">
        <v>8.695652173913043</v>
      </c>
      <c r="G76" s="100">
        <v>64</v>
      </c>
      <c r="H76" s="100">
        <v>7.9110012360939423</v>
      </c>
      <c r="I76" s="100">
        <v>78</v>
      </c>
      <c r="J76" s="100">
        <v>9.6654275092936803</v>
      </c>
      <c r="K76" s="100">
        <v>81</v>
      </c>
      <c r="L76" s="100">
        <v>10.024752475247526</v>
      </c>
      <c r="M76" s="100">
        <v>81</v>
      </c>
      <c r="N76" s="100">
        <v>10.657894736842104</v>
      </c>
      <c r="O76" s="100">
        <v>105</v>
      </c>
      <c r="P76" s="100">
        <v>14.46280991735537</v>
      </c>
      <c r="Q76" s="100">
        <v>96</v>
      </c>
      <c r="R76" s="100">
        <v>12.972972972972974</v>
      </c>
      <c r="S76" s="100">
        <v>103</v>
      </c>
      <c r="T76" s="100">
        <v>14.466292134831459</v>
      </c>
      <c r="U76" s="100">
        <v>107</v>
      </c>
      <c r="V76" s="100">
        <v>15.946348733233979</v>
      </c>
      <c r="W76" s="100">
        <v>126</v>
      </c>
      <c r="X76" s="100">
        <v>18.611521418020679</v>
      </c>
      <c r="Y76" s="100">
        <v>134</v>
      </c>
      <c r="Z76" s="100">
        <v>20.710973724884081</v>
      </c>
      <c r="AA76" s="100">
        <v>134</v>
      </c>
      <c r="AB76" s="100">
        <v>21.135646687697161</v>
      </c>
      <c r="AC76" s="100">
        <v>133</v>
      </c>
      <c r="AD76" s="100">
        <v>20.911949685534591</v>
      </c>
      <c r="AE76" s="100">
        <v>143</v>
      </c>
      <c r="AF76" s="100">
        <v>24.237288135593221</v>
      </c>
      <c r="AG76" s="100">
        <v>131</v>
      </c>
      <c r="AH76" s="100">
        <v>22.862129144851657</v>
      </c>
      <c r="AI76" s="100">
        <v>131</v>
      </c>
      <c r="AJ76" s="100">
        <v>24.125230202578269</v>
      </c>
      <c r="AK76" s="100">
        <v>142</v>
      </c>
      <c r="AL76" s="100">
        <v>26.843100189035919</v>
      </c>
      <c r="AM76" s="100">
        <v>139</v>
      </c>
      <c r="AN76" s="100">
        <v>24.68916518650089</v>
      </c>
      <c r="AO76" s="100">
        <v>130</v>
      </c>
      <c r="AP76" s="100">
        <v>23.049645390070921</v>
      </c>
      <c r="AQ76" s="100">
        <v>149</v>
      </c>
      <c r="AR76" s="100">
        <v>25.645438898450944</v>
      </c>
      <c r="AS76" s="100">
        <v>164</v>
      </c>
      <c r="AT76" s="100">
        <v>27.242524916943523</v>
      </c>
      <c r="AU76" s="100">
        <v>175</v>
      </c>
      <c r="AV76" s="100">
        <v>28.135048231511256</v>
      </c>
      <c r="AW76" s="100">
        <v>197</v>
      </c>
      <c r="AX76" s="100">
        <v>30.877742946708466</v>
      </c>
      <c r="AY76" s="100">
        <v>204</v>
      </c>
      <c r="AZ76" s="100">
        <v>31.92488262910798</v>
      </c>
      <c r="BA76" s="100">
        <v>209</v>
      </c>
      <c r="BB76" s="100">
        <v>33.493589743589745</v>
      </c>
    </row>
    <row r="77" spans="1:54" x14ac:dyDescent="0.25">
      <c r="A77" s="48"/>
      <c r="B77" s="59" t="s">
        <v>51</v>
      </c>
      <c r="C77" s="100">
        <v>7</v>
      </c>
      <c r="D77" s="100">
        <v>0.8310249307479225</v>
      </c>
      <c r="E77" s="100">
        <v>9</v>
      </c>
      <c r="F77" s="100">
        <v>0.96618357487922701</v>
      </c>
      <c r="G77" s="100">
        <v>10</v>
      </c>
      <c r="H77" s="100">
        <v>0.98887515451174279</v>
      </c>
      <c r="I77" s="100">
        <v>9</v>
      </c>
      <c r="J77" s="100">
        <v>0.86741016109045854</v>
      </c>
      <c r="K77" s="100">
        <v>17</v>
      </c>
      <c r="L77" s="100">
        <v>2.1039603960396041</v>
      </c>
      <c r="M77" s="100">
        <v>16</v>
      </c>
      <c r="N77" s="100">
        <v>2.1052631578947367</v>
      </c>
      <c r="O77" s="100">
        <v>10</v>
      </c>
      <c r="P77" s="100">
        <v>1.3774104683195594</v>
      </c>
      <c r="Q77" s="100">
        <v>12</v>
      </c>
      <c r="R77" s="100">
        <v>1.6216216216216217</v>
      </c>
      <c r="S77" s="100">
        <v>16</v>
      </c>
      <c r="T77" s="100">
        <v>2.2471910112359552</v>
      </c>
      <c r="U77" s="100">
        <v>18</v>
      </c>
      <c r="V77" s="100">
        <v>2.6825633383010432</v>
      </c>
      <c r="W77" s="100">
        <v>20</v>
      </c>
      <c r="X77" s="100">
        <v>2.954209748892171</v>
      </c>
      <c r="Y77" s="100">
        <v>26</v>
      </c>
      <c r="Z77" s="100">
        <v>4.01854714064915</v>
      </c>
      <c r="AA77" s="100">
        <v>27</v>
      </c>
      <c r="AB77" s="100">
        <v>4.2586750788643535</v>
      </c>
      <c r="AC77" s="100">
        <v>30</v>
      </c>
      <c r="AD77" s="100">
        <v>4.716981132075472</v>
      </c>
      <c r="AE77" s="100">
        <v>30</v>
      </c>
      <c r="AF77" s="100">
        <v>5.0847457627118651</v>
      </c>
      <c r="AG77" s="100">
        <v>29</v>
      </c>
      <c r="AH77" s="100">
        <v>5.0610820244328103</v>
      </c>
      <c r="AI77" s="100">
        <v>38</v>
      </c>
      <c r="AJ77" s="100">
        <v>6.9981583793738489</v>
      </c>
      <c r="AK77" s="100">
        <v>35</v>
      </c>
      <c r="AL77" s="100">
        <v>6.6162570888468801</v>
      </c>
      <c r="AM77" s="100">
        <v>40</v>
      </c>
      <c r="AN77" s="100">
        <v>7.104795737122557</v>
      </c>
      <c r="AO77" s="100">
        <v>51</v>
      </c>
      <c r="AP77" s="100">
        <v>9.0425531914893629</v>
      </c>
      <c r="AQ77" s="100">
        <v>48</v>
      </c>
      <c r="AR77" s="100">
        <v>8.2616179001721175</v>
      </c>
      <c r="AS77" s="100">
        <v>54</v>
      </c>
      <c r="AT77" s="100">
        <v>8.9700996677740861</v>
      </c>
      <c r="AU77" s="100">
        <v>61</v>
      </c>
      <c r="AV77" s="100">
        <v>9.8070739549839239</v>
      </c>
      <c r="AW77" s="100">
        <v>64</v>
      </c>
      <c r="AX77" s="100">
        <v>10.031347962382444</v>
      </c>
      <c r="AY77" s="100">
        <v>71</v>
      </c>
      <c r="AZ77" s="100">
        <v>11.111111111111111</v>
      </c>
      <c r="BA77" s="100">
        <v>66</v>
      </c>
      <c r="BB77" s="100">
        <v>10.576923076923077</v>
      </c>
    </row>
    <row r="78" spans="1:54" x14ac:dyDescent="0.25">
      <c r="A78" s="48"/>
      <c r="B78" s="59" t="s">
        <v>52</v>
      </c>
      <c r="C78" s="100"/>
      <c r="D78" s="100"/>
      <c r="E78" s="253" t="s">
        <v>304</v>
      </c>
      <c r="F78" s="100">
        <v>0.12077294685990338</v>
      </c>
      <c r="G78" s="253" t="s">
        <v>304</v>
      </c>
      <c r="H78" s="100">
        <v>0.2472187886279357</v>
      </c>
      <c r="I78" s="253" t="s">
        <v>304</v>
      </c>
      <c r="J78" s="100">
        <v>0.24783147459727387</v>
      </c>
      <c r="K78" s="100">
        <v>4</v>
      </c>
      <c r="L78" s="100">
        <v>0.49504950495049505</v>
      </c>
      <c r="M78" s="100">
        <v>3</v>
      </c>
      <c r="N78" s="100">
        <v>0.39473684210526316</v>
      </c>
      <c r="O78" s="100">
        <v>4</v>
      </c>
      <c r="P78" s="100">
        <v>0.55096418732782371</v>
      </c>
      <c r="Q78" s="100">
        <v>3</v>
      </c>
      <c r="R78" s="100">
        <v>0.40540540540540543</v>
      </c>
      <c r="S78" s="100">
        <v>3</v>
      </c>
      <c r="T78" s="100">
        <v>0.42134831460674155</v>
      </c>
      <c r="U78" s="100">
        <v>3</v>
      </c>
      <c r="V78" s="100">
        <v>0.44709388971684055</v>
      </c>
      <c r="W78" s="100">
        <v>3</v>
      </c>
      <c r="X78" s="100">
        <v>0.44313146233382572</v>
      </c>
      <c r="Y78" s="100">
        <v>4</v>
      </c>
      <c r="Z78" s="100">
        <v>0.61823802163833075</v>
      </c>
      <c r="AA78" s="100">
        <v>3</v>
      </c>
      <c r="AB78" s="100">
        <v>0.47318611987381703</v>
      </c>
      <c r="AC78" s="253">
        <v>4</v>
      </c>
      <c r="AD78" s="100">
        <v>0.62893081761006298</v>
      </c>
      <c r="AE78" s="100">
        <v>4</v>
      </c>
      <c r="AF78" s="100">
        <v>0.67796610169491522</v>
      </c>
      <c r="AG78" s="253">
        <v>5</v>
      </c>
      <c r="AH78" s="100">
        <v>0.87260034904013961</v>
      </c>
      <c r="AI78" s="253">
        <v>7</v>
      </c>
      <c r="AJ78" s="100">
        <v>1.2891344383057091</v>
      </c>
      <c r="AK78" s="253">
        <v>8</v>
      </c>
      <c r="AL78" s="100">
        <v>1.5122873345935728</v>
      </c>
      <c r="AM78" s="253">
        <v>10</v>
      </c>
      <c r="AN78" s="100">
        <v>1.7761989342806392</v>
      </c>
      <c r="AO78" s="253">
        <v>7</v>
      </c>
      <c r="AP78" s="100">
        <v>1.0638297872340425</v>
      </c>
      <c r="AQ78" s="253">
        <v>9</v>
      </c>
      <c r="AR78" s="100">
        <v>1.376936316695353</v>
      </c>
      <c r="AS78" s="253">
        <v>13</v>
      </c>
      <c r="AT78" s="100">
        <v>2.1594684385382057</v>
      </c>
      <c r="AU78" s="253">
        <v>17</v>
      </c>
      <c r="AV78" s="100">
        <v>2.7331189710610935</v>
      </c>
      <c r="AW78" s="253">
        <v>19</v>
      </c>
      <c r="AX78" s="100">
        <v>2.9780564263322882</v>
      </c>
      <c r="AY78" s="253">
        <v>20</v>
      </c>
      <c r="AZ78" s="100">
        <v>3.1298904538341157</v>
      </c>
      <c r="BA78" s="253">
        <v>22</v>
      </c>
      <c r="BB78" s="100">
        <v>3.5256410256410255</v>
      </c>
    </row>
    <row r="79" spans="1:54" x14ac:dyDescent="0.25">
      <c r="A79" s="48"/>
      <c r="B79" s="59" t="s">
        <v>53</v>
      </c>
      <c r="C79" s="253" t="s">
        <v>304</v>
      </c>
      <c r="D79" s="100">
        <v>0.13850415512465375</v>
      </c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253" t="s">
        <v>304</v>
      </c>
      <c r="AP79" s="100">
        <v>0.1773049645390071</v>
      </c>
      <c r="AQ79" s="253" t="s">
        <v>304</v>
      </c>
      <c r="AR79" s="253" t="s">
        <v>304</v>
      </c>
      <c r="AS79" s="253" t="s">
        <v>304</v>
      </c>
      <c r="AT79" s="253" t="s">
        <v>304</v>
      </c>
      <c r="AU79" s="253" t="s">
        <v>304</v>
      </c>
      <c r="AV79" s="253" t="s">
        <v>304</v>
      </c>
      <c r="AW79" s="253" t="s">
        <v>304</v>
      </c>
      <c r="AX79" s="253" t="s">
        <v>304</v>
      </c>
      <c r="AY79" s="253">
        <v>0</v>
      </c>
      <c r="AZ79" s="253">
        <v>0</v>
      </c>
      <c r="BA79" s="253">
        <v>0</v>
      </c>
      <c r="BB79" s="253">
        <v>0</v>
      </c>
    </row>
    <row r="80" spans="1:54" x14ac:dyDescent="0.25">
      <c r="A80" s="48"/>
      <c r="B80" s="70" t="s">
        <v>40</v>
      </c>
      <c r="C80" s="125">
        <v>722</v>
      </c>
      <c r="D80" s="125"/>
      <c r="E80" s="125">
        <v>828</v>
      </c>
      <c r="F80" s="125"/>
      <c r="G80" s="125">
        <v>809</v>
      </c>
      <c r="H80" s="125"/>
      <c r="I80" s="125">
        <v>807</v>
      </c>
      <c r="J80" s="125"/>
      <c r="K80" s="125">
        <v>808</v>
      </c>
      <c r="L80" s="125"/>
      <c r="M80" s="125">
        <v>760</v>
      </c>
      <c r="N80" s="125"/>
      <c r="O80" s="125">
        <v>726</v>
      </c>
      <c r="P80" s="125"/>
      <c r="Q80" s="125">
        <v>740</v>
      </c>
      <c r="R80" s="125"/>
      <c r="S80" s="125">
        <v>712</v>
      </c>
      <c r="T80" s="125"/>
      <c r="U80" s="125">
        <v>671</v>
      </c>
      <c r="V80" s="125"/>
      <c r="W80" s="125">
        <v>677</v>
      </c>
      <c r="X80" s="125"/>
      <c r="Y80" s="125">
        <v>647</v>
      </c>
      <c r="Z80" s="125"/>
      <c r="AA80" s="125">
        <v>634</v>
      </c>
      <c r="AB80" s="125"/>
      <c r="AC80" s="125">
        <v>636</v>
      </c>
      <c r="AD80" s="125"/>
      <c r="AE80" s="125">
        <v>590</v>
      </c>
      <c r="AF80" s="125"/>
      <c r="AG80" s="125">
        <v>573</v>
      </c>
      <c r="AH80" s="125"/>
      <c r="AI80" s="125">
        <v>543</v>
      </c>
      <c r="AJ80" s="125"/>
      <c r="AK80" s="125">
        <v>529</v>
      </c>
      <c r="AL80" s="125"/>
      <c r="AM80" s="125">
        <v>563</v>
      </c>
      <c r="AN80" s="125"/>
      <c r="AO80" s="125">
        <v>564</v>
      </c>
      <c r="AP80" s="125"/>
      <c r="AQ80" s="125">
        <v>581</v>
      </c>
      <c r="AR80" s="125"/>
      <c r="AS80" s="125">
        <v>602</v>
      </c>
      <c r="AT80" s="125"/>
      <c r="AU80" s="125">
        <v>622</v>
      </c>
      <c r="AV80" s="125"/>
      <c r="AW80" s="125">
        <v>638</v>
      </c>
      <c r="AX80" s="125"/>
      <c r="AY80" s="125">
        <v>639</v>
      </c>
      <c r="AZ80" s="125"/>
      <c r="BA80" s="125">
        <v>624</v>
      </c>
      <c r="BB80" s="125"/>
    </row>
    <row r="81" spans="1:54" x14ac:dyDescent="0.25">
      <c r="A81" s="52"/>
      <c r="B81" s="70" t="s">
        <v>54</v>
      </c>
      <c r="C81" s="125">
        <v>3042</v>
      </c>
      <c r="D81" s="125"/>
      <c r="E81" s="125">
        <v>3721</v>
      </c>
      <c r="F81" s="125"/>
      <c r="G81" s="125">
        <v>3835</v>
      </c>
      <c r="H81" s="125"/>
      <c r="I81" s="125">
        <v>3987</v>
      </c>
      <c r="J81" s="125"/>
      <c r="K81" s="125">
        <v>4396</v>
      </c>
      <c r="L81" s="125"/>
      <c r="M81" s="125">
        <v>4231</v>
      </c>
      <c r="N81" s="125"/>
      <c r="O81" s="125">
        <v>4318</v>
      </c>
      <c r="P81" s="125"/>
      <c r="Q81" s="125">
        <v>4299</v>
      </c>
      <c r="R81" s="125"/>
      <c r="S81" s="125">
        <v>4343</v>
      </c>
      <c r="T81" s="125"/>
      <c r="U81" s="125">
        <v>4345</v>
      </c>
      <c r="V81" s="125"/>
      <c r="W81" s="125">
        <v>4659</v>
      </c>
      <c r="X81" s="125"/>
      <c r="Y81" s="125">
        <v>4705</v>
      </c>
      <c r="Z81" s="125"/>
      <c r="AA81" s="125">
        <v>4782</v>
      </c>
      <c r="AB81" s="125"/>
      <c r="AC81" s="125">
        <v>4723</v>
      </c>
      <c r="AD81" s="125"/>
      <c r="AE81" s="125">
        <v>4738</v>
      </c>
      <c r="AF81" s="125"/>
      <c r="AG81" s="125">
        <v>4681</v>
      </c>
      <c r="AH81" s="125"/>
      <c r="AI81" s="125">
        <v>4707</v>
      </c>
      <c r="AJ81" s="125"/>
      <c r="AK81" s="125">
        <v>4763</v>
      </c>
      <c r="AL81" s="125"/>
      <c r="AM81" s="125">
        <v>5133</v>
      </c>
      <c r="AN81" s="125"/>
      <c r="AO81" s="125">
        <v>5346</v>
      </c>
      <c r="AP81" s="125"/>
      <c r="AQ81" s="125">
        <v>5617</v>
      </c>
      <c r="AR81" s="125"/>
      <c r="AS81" s="125">
        <v>6115</v>
      </c>
      <c r="AT81" s="125"/>
      <c r="AU81" s="125">
        <v>6669</v>
      </c>
      <c r="AV81" s="125"/>
      <c r="AW81" s="125">
        <v>7124</v>
      </c>
      <c r="AX81" s="125"/>
      <c r="AY81" s="125">
        <v>7379</v>
      </c>
      <c r="AZ81" s="125"/>
      <c r="BA81" s="125">
        <v>7386</v>
      </c>
      <c r="BB81" s="125"/>
    </row>
    <row r="82" spans="1:54" x14ac:dyDescent="0.25">
      <c r="A82" s="48" t="s">
        <v>46</v>
      </c>
      <c r="B82" s="59" t="s">
        <v>49</v>
      </c>
      <c r="C82" s="100">
        <v>330</v>
      </c>
      <c r="D82" s="100">
        <v>84.832904884318765</v>
      </c>
      <c r="E82" s="100">
        <v>372</v>
      </c>
      <c r="F82" s="100">
        <v>79.828326180257505</v>
      </c>
      <c r="G82" s="100">
        <v>357</v>
      </c>
      <c r="H82" s="100">
        <v>79.333333333333329</v>
      </c>
      <c r="I82" s="100">
        <v>316</v>
      </c>
      <c r="J82" s="100">
        <v>74.352941176470594</v>
      </c>
      <c r="K82" s="100">
        <v>316</v>
      </c>
      <c r="L82" s="100">
        <v>71.49321266968326</v>
      </c>
      <c r="M82" s="100">
        <v>294</v>
      </c>
      <c r="N82" s="100">
        <v>68.213457076566129</v>
      </c>
      <c r="O82" s="100">
        <v>263</v>
      </c>
      <c r="P82" s="100">
        <v>66.246851385390428</v>
      </c>
      <c r="Q82" s="100">
        <v>247</v>
      </c>
      <c r="R82" s="100">
        <v>63.659793814432987</v>
      </c>
      <c r="S82" s="100">
        <v>236</v>
      </c>
      <c r="T82" s="100">
        <v>62.765957446808514</v>
      </c>
      <c r="U82" s="100">
        <v>218</v>
      </c>
      <c r="V82" s="100">
        <v>60.893854748603353</v>
      </c>
      <c r="W82" s="100">
        <v>216</v>
      </c>
      <c r="X82" s="100">
        <v>59.668508287292816</v>
      </c>
      <c r="Y82" s="100">
        <v>195</v>
      </c>
      <c r="Z82" s="100">
        <v>56.521739130434781</v>
      </c>
      <c r="AA82" s="100">
        <v>171</v>
      </c>
      <c r="AB82" s="100">
        <v>54.807692307692307</v>
      </c>
      <c r="AC82" s="100">
        <v>178</v>
      </c>
      <c r="AD82" s="100">
        <v>56.151419558359621</v>
      </c>
      <c r="AE82" s="100">
        <v>155</v>
      </c>
      <c r="AF82" s="100">
        <v>52.542372881355931</v>
      </c>
      <c r="AG82" s="100">
        <v>128</v>
      </c>
      <c r="AH82" s="100">
        <v>44.912280701754383</v>
      </c>
      <c r="AI82" s="100">
        <v>135</v>
      </c>
      <c r="AJ82" s="100">
        <v>47.368421052631582</v>
      </c>
      <c r="AK82" s="100">
        <v>145</v>
      </c>
      <c r="AL82" s="100">
        <v>47.854785478547853</v>
      </c>
      <c r="AM82" s="100">
        <v>147</v>
      </c>
      <c r="AN82" s="100">
        <v>47.41935483870968</v>
      </c>
      <c r="AO82" s="100">
        <v>153</v>
      </c>
      <c r="AP82" s="100">
        <v>47.368421052631582</v>
      </c>
      <c r="AQ82" s="100">
        <v>149</v>
      </c>
      <c r="AR82" s="100">
        <v>46.273291925465841</v>
      </c>
      <c r="AS82" s="100">
        <v>136</v>
      </c>
      <c r="AT82" s="100">
        <v>43.037974683544306</v>
      </c>
      <c r="AU82" s="100">
        <v>127</v>
      </c>
      <c r="AV82" s="100">
        <v>40.575079872204476</v>
      </c>
      <c r="AW82" s="100">
        <v>122</v>
      </c>
      <c r="AX82" s="100">
        <v>38.485804416403788</v>
      </c>
      <c r="AY82" s="100">
        <v>125</v>
      </c>
      <c r="AZ82" s="100">
        <v>39.682539682539684</v>
      </c>
      <c r="BA82" s="100">
        <v>118</v>
      </c>
      <c r="BB82" s="100">
        <v>38.943894389438945</v>
      </c>
    </row>
    <row r="83" spans="1:54" x14ac:dyDescent="0.25">
      <c r="A83" s="48"/>
      <c r="B83" s="59" t="s">
        <v>50</v>
      </c>
      <c r="C83" s="100">
        <v>47</v>
      </c>
      <c r="D83" s="100">
        <v>12.082262210796916</v>
      </c>
      <c r="E83" s="100">
        <v>79</v>
      </c>
      <c r="F83" s="100">
        <v>16.952789699570815</v>
      </c>
      <c r="G83" s="100">
        <v>72</v>
      </c>
      <c r="H83" s="100">
        <v>16</v>
      </c>
      <c r="I83" s="100">
        <v>87</v>
      </c>
      <c r="J83" s="100">
        <v>20.470588235294116</v>
      </c>
      <c r="K83" s="100">
        <v>102</v>
      </c>
      <c r="L83" s="100">
        <v>23.076923076923077</v>
      </c>
      <c r="M83" s="100">
        <v>106</v>
      </c>
      <c r="N83" s="100">
        <v>24.593967517401392</v>
      </c>
      <c r="O83" s="100">
        <v>99</v>
      </c>
      <c r="P83" s="100">
        <v>24.937027707808564</v>
      </c>
      <c r="Q83" s="100">
        <v>105</v>
      </c>
      <c r="R83" s="100">
        <v>27.061855670103093</v>
      </c>
      <c r="S83" s="100">
        <v>99</v>
      </c>
      <c r="T83" s="100">
        <v>26.329787234042552</v>
      </c>
      <c r="U83" s="100">
        <v>108</v>
      </c>
      <c r="V83" s="100">
        <v>30.16759776536313</v>
      </c>
      <c r="W83" s="100">
        <v>109</v>
      </c>
      <c r="X83" s="100">
        <v>30.11049723756906</v>
      </c>
      <c r="Y83" s="100">
        <v>108</v>
      </c>
      <c r="Z83" s="100">
        <v>31.304347826086957</v>
      </c>
      <c r="AA83" s="100">
        <v>92</v>
      </c>
      <c r="AB83" s="100">
        <v>29.487179487179485</v>
      </c>
      <c r="AC83" s="100">
        <v>90</v>
      </c>
      <c r="AD83" s="100">
        <v>28.391167192429023</v>
      </c>
      <c r="AE83" s="100">
        <v>89</v>
      </c>
      <c r="AF83" s="100">
        <v>30.16949152542373</v>
      </c>
      <c r="AG83" s="100">
        <v>113</v>
      </c>
      <c r="AH83" s="100">
        <v>39.649122807017541</v>
      </c>
      <c r="AI83" s="100">
        <v>90</v>
      </c>
      <c r="AJ83" s="100">
        <v>31.578947368421051</v>
      </c>
      <c r="AK83" s="100">
        <v>99</v>
      </c>
      <c r="AL83" s="100">
        <v>32.67326732673267</v>
      </c>
      <c r="AM83" s="100">
        <v>109</v>
      </c>
      <c r="AN83" s="100">
        <v>35.161290322580648</v>
      </c>
      <c r="AO83" s="100">
        <v>99</v>
      </c>
      <c r="AP83" s="100">
        <v>30.650154798761609</v>
      </c>
      <c r="AQ83" s="100">
        <v>99</v>
      </c>
      <c r="AR83" s="100">
        <v>30.745341614906831</v>
      </c>
      <c r="AS83" s="100">
        <v>100</v>
      </c>
      <c r="AT83" s="100">
        <v>31.645569620253166</v>
      </c>
      <c r="AU83" s="100">
        <v>105</v>
      </c>
      <c r="AV83" s="100">
        <v>33.546325878594246</v>
      </c>
      <c r="AW83" s="100">
        <v>108</v>
      </c>
      <c r="AX83" s="100">
        <v>34.069400630914828</v>
      </c>
      <c r="AY83" s="100">
        <v>112</v>
      </c>
      <c r="AZ83" s="100">
        <v>35.555555555555557</v>
      </c>
      <c r="BA83" s="100">
        <v>110</v>
      </c>
      <c r="BB83" s="100">
        <v>36.303630363036305</v>
      </c>
    </row>
    <row r="84" spans="1:54" x14ac:dyDescent="0.25">
      <c r="A84" s="15"/>
      <c r="B84" s="59" t="s">
        <v>51</v>
      </c>
      <c r="C84" s="100">
        <v>9</v>
      </c>
      <c r="D84" s="100">
        <v>2.3136246786632388</v>
      </c>
      <c r="E84" s="100">
        <v>12</v>
      </c>
      <c r="F84" s="100">
        <v>2.5751072961373391</v>
      </c>
      <c r="G84" s="100">
        <v>15</v>
      </c>
      <c r="H84" s="100">
        <v>3.3333333333333335</v>
      </c>
      <c r="I84" s="100">
        <v>17</v>
      </c>
      <c r="J84" s="100">
        <v>4</v>
      </c>
      <c r="K84" s="100">
        <v>19</v>
      </c>
      <c r="L84" s="100">
        <v>4.2986425339366514</v>
      </c>
      <c r="M84" s="100">
        <v>25</v>
      </c>
      <c r="N84" s="100">
        <v>5.8004640371229694</v>
      </c>
      <c r="O84" s="100">
        <v>30</v>
      </c>
      <c r="P84" s="100">
        <v>7.5566750629722925</v>
      </c>
      <c r="Q84" s="100">
        <v>29</v>
      </c>
      <c r="R84" s="100">
        <v>7.4742268041237114</v>
      </c>
      <c r="S84" s="100">
        <v>32</v>
      </c>
      <c r="T84" s="100">
        <v>8.5106382978723403</v>
      </c>
      <c r="U84" s="100">
        <v>23</v>
      </c>
      <c r="V84" s="100">
        <v>6</v>
      </c>
      <c r="W84" s="100">
        <v>31</v>
      </c>
      <c r="X84" s="100">
        <v>8.5635359116022105</v>
      </c>
      <c r="Y84" s="100">
        <v>33</v>
      </c>
      <c r="Z84" s="100">
        <v>9.5652173913043477</v>
      </c>
      <c r="AA84" s="100">
        <v>38</v>
      </c>
      <c r="AB84" s="100">
        <v>12.179487179487179</v>
      </c>
      <c r="AC84" s="100">
        <v>41</v>
      </c>
      <c r="AD84" s="100">
        <v>12.933753943217665</v>
      </c>
      <c r="AE84" s="100">
        <v>44</v>
      </c>
      <c r="AF84" s="100">
        <v>14.915254237288135</v>
      </c>
      <c r="AG84" s="100">
        <v>35</v>
      </c>
      <c r="AH84" s="100">
        <v>12.280701754385966</v>
      </c>
      <c r="AI84" s="100">
        <v>51</v>
      </c>
      <c r="AJ84" s="100">
        <v>17.894736842105264</v>
      </c>
      <c r="AK84" s="100">
        <v>48</v>
      </c>
      <c r="AL84" s="100">
        <v>15.841584158415841</v>
      </c>
      <c r="AM84" s="100">
        <v>41</v>
      </c>
      <c r="AN84" s="100">
        <v>13.225806451612904</v>
      </c>
      <c r="AO84" s="100">
        <v>53</v>
      </c>
      <c r="AP84" s="100">
        <v>16.408668730650156</v>
      </c>
      <c r="AQ84" s="100">
        <v>52</v>
      </c>
      <c r="AR84" s="100">
        <v>16.149068322981368</v>
      </c>
      <c r="AS84" s="100">
        <v>60</v>
      </c>
      <c r="AT84" s="100">
        <v>18.9873417721519</v>
      </c>
      <c r="AU84" s="100">
        <v>60</v>
      </c>
      <c r="AV84" s="100">
        <v>19.169329073482427</v>
      </c>
      <c r="AW84" s="100">
        <v>63</v>
      </c>
      <c r="AX84" s="100">
        <v>19.873817034700316</v>
      </c>
      <c r="AY84" s="100">
        <v>52</v>
      </c>
      <c r="AZ84" s="100">
        <v>16.50793650793651</v>
      </c>
      <c r="BA84" s="100">
        <v>51</v>
      </c>
      <c r="BB84" s="100">
        <v>16.831683168316832</v>
      </c>
    </row>
    <row r="85" spans="1:54" x14ac:dyDescent="0.25">
      <c r="A85" s="15"/>
      <c r="B85" s="59" t="s">
        <v>52</v>
      </c>
      <c r="C85" s="100">
        <v>3</v>
      </c>
      <c r="D85" s="100">
        <v>0.51413881748071977</v>
      </c>
      <c r="E85" s="100">
        <v>3</v>
      </c>
      <c r="F85" s="100">
        <v>0.42918454935622319</v>
      </c>
      <c r="G85" s="100">
        <v>6</v>
      </c>
      <c r="H85" s="100">
        <v>1.3333333333333333</v>
      </c>
      <c r="I85" s="100">
        <v>5</v>
      </c>
      <c r="J85" s="100">
        <v>1.1764705882352942</v>
      </c>
      <c r="K85" s="100">
        <v>5</v>
      </c>
      <c r="L85" s="100">
        <v>0.90497737556561086</v>
      </c>
      <c r="M85" s="100">
        <v>6</v>
      </c>
      <c r="N85" s="100">
        <v>1.3921113689095126</v>
      </c>
      <c r="O85" s="100">
        <v>5</v>
      </c>
      <c r="P85" s="100">
        <v>1.2594458438287153</v>
      </c>
      <c r="Q85" s="100">
        <v>7</v>
      </c>
      <c r="R85" s="100">
        <v>1.8041237113402062</v>
      </c>
      <c r="S85" s="100">
        <v>9</v>
      </c>
      <c r="T85" s="100">
        <v>2.3936170212765959</v>
      </c>
      <c r="U85" s="100">
        <v>9</v>
      </c>
      <c r="V85" s="100">
        <v>2.5139664804469275</v>
      </c>
      <c r="W85" s="100">
        <v>6</v>
      </c>
      <c r="X85" s="100">
        <v>1.6574585635359116</v>
      </c>
      <c r="Y85" s="100">
        <v>9</v>
      </c>
      <c r="Z85" s="100">
        <v>2.318840579710145</v>
      </c>
      <c r="AA85" s="100">
        <v>11</v>
      </c>
      <c r="AB85" s="100">
        <v>3.2051282051282053</v>
      </c>
      <c r="AC85" s="100">
        <v>8</v>
      </c>
      <c r="AD85" s="100">
        <v>2.2082018927444795</v>
      </c>
      <c r="AE85" s="100">
        <v>4</v>
      </c>
      <c r="AF85" s="100">
        <v>1.3559322033898304</v>
      </c>
      <c r="AG85" s="100">
        <v>5</v>
      </c>
      <c r="AH85" s="100">
        <v>1.7543859649122806</v>
      </c>
      <c r="AI85" s="100">
        <v>9</v>
      </c>
      <c r="AJ85" s="100">
        <v>2.807017543859649</v>
      </c>
      <c r="AK85" s="100">
        <v>11</v>
      </c>
      <c r="AL85" s="100">
        <v>2.9702970297029703</v>
      </c>
      <c r="AM85" s="100">
        <v>10</v>
      </c>
      <c r="AN85" s="100">
        <v>3.225806451612903</v>
      </c>
      <c r="AO85" s="100">
        <v>15</v>
      </c>
      <c r="AP85" s="100">
        <v>4.643962848297214</v>
      </c>
      <c r="AQ85" s="100">
        <v>19</v>
      </c>
      <c r="AR85" s="100">
        <v>5.9006211180124222</v>
      </c>
      <c r="AS85" s="100">
        <v>17</v>
      </c>
      <c r="AT85" s="100">
        <v>5.3797468354430382</v>
      </c>
      <c r="AU85" s="100">
        <v>21</v>
      </c>
      <c r="AV85" s="100">
        <v>6.0702875399361025</v>
      </c>
      <c r="AW85" s="100">
        <v>21</v>
      </c>
      <c r="AX85" s="100">
        <v>6.6246056782334382</v>
      </c>
      <c r="AY85" s="100">
        <v>23</v>
      </c>
      <c r="AZ85" s="100">
        <v>7.3015873015873014</v>
      </c>
      <c r="BA85" s="100">
        <v>20</v>
      </c>
      <c r="BB85" s="100">
        <v>6.6006600660066006</v>
      </c>
    </row>
    <row r="86" spans="1:54" x14ac:dyDescent="0.25">
      <c r="A86" s="15"/>
      <c r="B86" s="59" t="s">
        <v>53</v>
      </c>
      <c r="C86" s="100" t="s">
        <v>304</v>
      </c>
      <c r="D86" s="100">
        <v>0.25706940874035988</v>
      </c>
      <c r="E86" s="100" t="s">
        <v>304</v>
      </c>
      <c r="F86" s="100">
        <v>0.21459227467811159</v>
      </c>
      <c r="G86" s="100"/>
      <c r="H86" s="100"/>
      <c r="I86" s="100"/>
      <c r="J86" s="100"/>
      <c r="K86" s="100" t="s">
        <v>304</v>
      </c>
      <c r="L86" s="100">
        <v>0.22624434389140272</v>
      </c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 t="s">
        <v>304</v>
      </c>
      <c r="Z86" s="100">
        <v>0.28985507246376813</v>
      </c>
      <c r="AA86" s="100" t="s">
        <v>304</v>
      </c>
      <c r="AB86" s="100">
        <v>0.32051282051282054</v>
      </c>
      <c r="AC86" s="100" t="s">
        <v>304</v>
      </c>
      <c r="AD86" s="100">
        <v>0.31545741324921134</v>
      </c>
      <c r="AE86" s="100">
        <v>3</v>
      </c>
      <c r="AF86" s="100">
        <v>1.0169491525423728</v>
      </c>
      <c r="AG86" s="100">
        <v>4</v>
      </c>
      <c r="AH86" s="100">
        <v>1.4035087719298245</v>
      </c>
      <c r="AI86" s="253" t="s">
        <v>304</v>
      </c>
      <c r="AJ86" s="100">
        <v>0.35087719298245612</v>
      </c>
      <c r="AK86" s="253" t="s">
        <v>304</v>
      </c>
      <c r="AL86" s="100">
        <v>0.66006600660066006</v>
      </c>
      <c r="AM86" s="253">
        <v>3</v>
      </c>
      <c r="AN86" s="100">
        <v>0.967741935483871</v>
      </c>
      <c r="AO86" s="253">
        <v>3</v>
      </c>
      <c r="AP86" s="100">
        <v>0.92879256965944268</v>
      </c>
      <c r="AQ86" s="253">
        <v>3</v>
      </c>
      <c r="AR86" s="100">
        <v>0.93167701863354035</v>
      </c>
      <c r="AS86" s="253">
        <v>3</v>
      </c>
      <c r="AT86" s="100">
        <v>0.94936708860759489</v>
      </c>
      <c r="AU86" s="253" t="s">
        <v>304</v>
      </c>
      <c r="AV86" s="100">
        <v>0.63897763578274758</v>
      </c>
      <c r="AW86" s="253">
        <v>3</v>
      </c>
      <c r="AX86" s="100">
        <v>0.94637223974763407</v>
      </c>
      <c r="AY86" s="253">
        <v>3</v>
      </c>
      <c r="AZ86" s="100">
        <v>0.95238095238095233</v>
      </c>
      <c r="BA86" s="253">
        <v>4</v>
      </c>
      <c r="BB86" s="100">
        <v>1.3201320132013201</v>
      </c>
    </row>
    <row r="87" spans="1:54" x14ac:dyDescent="0.25">
      <c r="A87" s="15"/>
      <c r="B87" s="70" t="s">
        <v>40</v>
      </c>
      <c r="C87" s="125">
        <v>389</v>
      </c>
      <c r="D87" s="125" t="s">
        <v>245</v>
      </c>
      <c r="E87" s="125">
        <v>466</v>
      </c>
      <c r="F87" s="125" t="s">
        <v>245</v>
      </c>
      <c r="G87" s="125">
        <v>450</v>
      </c>
      <c r="H87" s="125" t="s">
        <v>245</v>
      </c>
      <c r="I87" s="125">
        <v>425</v>
      </c>
      <c r="J87" s="125" t="s">
        <v>245</v>
      </c>
      <c r="K87" s="125">
        <v>442</v>
      </c>
      <c r="L87" s="125" t="s">
        <v>245</v>
      </c>
      <c r="M87" s="125">
        <v>431</v>
      </c>
      <c r="N87" s="125">
        <v>0</v>
      </c>
      <c r="O87" s="125">
        <v>397</v>
      </c>
      <c r="P87" s="125"/>
      <c r="Q87" s="125">
        <v>388</v>
      </c>
      <c r="R87" s="125"/>
      <c r="S87" s="125">
        <v>376</v>
      </c>
      <c r="T87" s="125"/>
      <c r="U87" s="125">
        <v>358</v>
      </c>
      <c r="V87" s="125"/>
      <c r="W87" s="125">
        <v>362</v>
      </c>
      <c r="X87" s="125"/>
      <c r="Y87" s="125">
        <v>345</v>
      </c>
      <c r="Z87" s="125"/>
      <c r="AA87" s="125">
        <v>312</v>
      </c>
      <c r="AB87" s="125"/>
      <c r="AC87" s="125">
        <v>317</v>
      </c>
      <c r="AD87" s="125"/>
      <c r="AE87" s="125">
        <v>295</v>
      </c>
      <c r="AF87" s="125"/>
      <c r="AG87" s="125">
        <v>285</v>
      </c>
      <c r="AH87" s="125"/>
      <c r="AI87" s="125">
        <v>285</v>
      </c>
      <c r="AJ87" s="125"/>
      <c r="AK87" s="125">
        <v>303</v>
      </c>
      <c r="AL87" s="125"/>
      <c r="AM87" s="125">
        <v>310</v>
      </c>
      <c r="AN87" s="125"/>
      <c r="AO87" s="125">
        <v>323</v>
      </c>
      <c r="AP87" s="125"/>
      <c r="AQ87" s="125">
        <v>322</v>
      </c>
      <c r="AR87" s="125"/>
      <c r="AS87" s="125">
        <v>316</v>
      </c>
      <c r="AT87" s="125"/>
      <c r="AU87" s="125">
        <v>313</v>
      </c>
      <c r="AV87" s="125"/>
      <c r="AW87" s="125">
        <v>317</v>
      </c>
      <c r="AX87" s="125"/>
      <c r="AY87" s="125">
        <v>315</v>
      </c>
      <c r="AZ87" s="125"/>
      <c r="BA87" s="125">
        <v>303</v>
      </c>
      <c r="BB87" s="125"/>
    </row>
    <row r="88" spans="1:54" x14ac:dyDescent="0.25">
      <c r="A88" s="41"/>
      <c r="B88" s="70" t="s">
        <v>54</v>
      </c>
      <c r="C88" s="125">
        <v>2068</v>
      </c>
      <c r="D88" s="125"/>
      <c r="E88" s="125">
        <v>2819</v>
      </c>
      <c r="F88" s="125"/>
      <c r="G88" s="125">
        <v>2982</v>
      </c>
      <c r="H88" s="125"/>
      <c r="I88" s="125">
        <v>3091</v>
      </c>
      <c r="J88" s="125"/>
      <c r="K88" s="125">
        <v>3571</v>
      </c>
      <c r="L88" s="125"/>
      <c r="M88" s="125">
        <v>3585</v>
      </c>
      <c r="N88" s="125"/>
      <c r="O88" s="125">
        <v>3567</v>
      </c>
      <c r="P88" s="125"/>
      <c r="Q88" s="125">
        <v>3726</v>
      </c>
      <c r="R88" s="125"/>
      <c r="S88" s="125">
        <v>3644</v>
      </c>
      <c r="T88" s="125"/>
      <c r="U88" s="125">
        <v>3576</v>
      </c>
      <c r="V88" s="125"/>
      <c r="W88" s="125">
        <v>3558</v>
      </c>
      <c r="X88" s="125"/>
      <c r="Y88" s="125">
        <v>3816</v>
      </c>
      <c r="Z88" s="125"/>
      <c r="AA88" s="125">
        <v>3697</v>
      </c>
      <c r="AB88" s="125"/>
      <c r="AC88" s="125">
        <v>3658</v>
      </c>
      <c r="AD88" s="125"/>
      <c r="AE88" s="125">
        <v>3730</v>
      </c>
      <c r="AF88" s="125"/>
      <c r="AG88" s="125">
        <v>3711</v>
      </c>
      <c r="AH88" s="125"/>
      <c r="AI88" s="125">
        <v>3800</v>
      </c>
      <c r="AJ88" s="125"/>
      <c r="AK88" s="125">
        <v>4118</v>
      </c>
      <c r="AL88" s="125"/>
      <c r="AM88" s="125">
        <v>4191</v>
      </c>
      <c r="AN88" s="125"/>
      <c r="AO88" s="125">
        <v>4488</v>
      </c>
      <c r="AP88" s="125"/>
      <c r="AQ88" s="125">
        <v>4495</v>
      </c>
      <c r="AR88" s="125"/>
      <c r="AS88" s="125">
        <v>4683</v>
      </c>
      <c r="AT88" s="125"/>
      <c r="AU88" s="125">
        <v>4891</v>
      </c>
      <c r="AV88" s="125"/>
      <c r="AW88" s="125">
        <v>5101</v>
      </c>
      <c r="AX88" s="125"/>
      <c r="AY88" s="125">
        <v>4975</v>
      </c>
      <c r="AZ88" s="125"/>
      <c r="BA88" s="125">
        <v>4831</v>
      </c>
      <c r="BB88" s="125"/>
    </row>
    <row r="89" spans="1:54" x14ac:dyDescent="0.25">
      <c r="A89" s="224" t="s">
        <v>487</v>
      </c>
      <c r="B89" s="59" t="s">
        <v>49</v>
      </c>
      <c r="C89" s="100">
        <v>724</v>
      </c>
      <c r="D89" s="100">
        <v>79.911699779249446</v>
      </c>
      <c r="E89" s="100">
        <v>785</v>
      </c>
      <c r="F89" s="100">
        <v>73.986804901036763</v>
      </c>
      <c r="G89" s="100">
        <v>701</v>
      </c>
      <c r="H89" s="100">
        <v>69.405940594059402</v>
      </c>
      <c r="I89" s="100">
        <v>654</v>
      </c>
      <c r="J89" s="100">
        <v>66.598778004073324</v>
      </c>
      <c r="K89" s="100">
        <v>568</v>
      </c>
      <c r="L89" s="100">
        <v>61.206896551724135</v>
      </c>
      <c r="M89" s="100">
        <v>513</v>
      </c>
      <c r="N89" s="100">
        <v>57.446808510638306</v>
      </c>
      <c r="O89" s="100">
        <v>453</v>
      </c>
      <c r="P89" s="100">
        <v>53.044496487119439</v>
      </c>
      <c r="Q89" s="100">
        <v>474</v>
      </c>
      <c r="R89" s="100">
        <v>52.901785714285708</v>
      </c>
      <c r="S89" s="100">
        <v>405</v>
      </c>
      <c r="T89" s="100">
        <v>47.535211267605632</v>
      </c>
      <c r="U89" s="100">
        <v>414</v>
      </c>
      <c r="V89" s="100">
        <v>49.939686369119421</v>
      </c>
      <c r="W89" s="100">
        <v>372</v>
      </c>
      <c r="X89" s="100">
        <v>46.441947565543074</v>
      </c>
      <c r="Y89" s="100">
        <v>341</v>
      </c>
      <c r="Z89" s="100">
        <v>43.055555555555557</v>
      </c>
      <c r="AA89" s="100">
        <v>341</v>
      </c>
      <c r="AB89" s="100">
        <v>44.228274967574578</v>
      </c>
      <c r="AC89" s="100">
        <v>289</v>
      </c>
      <c r="AD89" s="100">
        <v>39.106901217861974</v>
      </c>
      <c r="AE89" s="100">
        <v>278</v>
      </c>
      <c r="AF89" s="100">
        <v>37.51686909581646</v>
      </c>
      <c r="AG89" s="100">
        <v>259</v>
      </c>
      <c r="AH89" s="100">
        <v>36.325385694249654</v>
      </c>
      <c r="AI89" s="100">
        <v>246</v>
      </c>
      <c r="AJ89" s="100">
        <v>33.837689133425037</v>
      </c>
      <c r="AK89" s="100">
        <v>229</v>
      </c>
      <c r="AL89" s="100">
        <v>30.013106159895152</v>
      </c>
      <c r="AM89" s="100">
        <v>267</v>
      </c>
      <c r="AN89" s="100">
        <v>32.481751824817515</v>
      </c>
      <c r="AO89" s="100">
        <v>283</v>
      </c>
      <c r="AP89" s="100">
        <v>33.138173302107731</v>
      </c>
      <c r="AQ89" s="100">
        <v>295</v>
      </c>
      <c r="AR89" s="100">
        <v>33.675799086757991</v>
      </c>
      <c r="AS89" s="100">
        <v>278</v>
      </c>
      <c r="AT89" s="100">
        <v>30.992196209587515</v>
      </c>
      <c r="AU89" s="100">
        <v>283</v>
      </c>
      <c r="AV89" s="100">
        <v>30.694143167028198</v>
      </c>
      <c r="AW89" s="100">
        <v>270</v>
      </c>
      <c r="AX89" s="100">
        <v>29.06350914962325</v>
      </c>
      <c r="AY89" s="100">
        <v>259</v>
      </c>
      <c r="AZ89" s="100">
        <v>28.938547486033521</v>
      </c>
      <c r="BA89" s="100">
        <v>228</v>
      </c>
      <c r="BB89" s="100">
        <v>26.23705408515535</v>
      </c>
    </row>
    <row r="90" spans="1:54" x14ac:dyDescent="0.25">
      <c r="A90" s="28"/>
      <c r="B90" s="59" t="s">
        <v>50</v>
      </c>
      <c r="C90" s="100">
        <v>134</v>
      </c>
      <c r="D90" s="100">
        <v>14.790286975717439</v>
      </c>
      <c r="E90" s="100">
        <v>201</v>
      </c>
      <c r="F90" s="100">
        <v>18.944392082940624</v>
      </c>
      <c r="G90" s="100">
        <v>229</v>
      </c>
      <c r="H90" s="100">
        <v>22.673267326732674</v>
      </c>
      <c r="I90" s="100">
        <v>241</v>
      </c>
      <c r="J90" s="100">
        <v>24.54175152749491</v>
      </c>
      <c r="K90" s="100">
        <v>256</v>
      </c>
      <c r="L90" s="100">
        <v>27.586206896551722</v>
      </c>
      <c r="M90" s="100">
        <v>250</v>
      </c>
      <c r="N90" s="100">
        <v>27.995520716685331</v>
      </c>
      <c r="O90" s="100">
        <v>259</v>
      </c>
      <c r="P90" s="100">
        <v>30.327868852459016</v>
      </c>
      <c r="Q90" s="100">
        <v>267</v>
      </c>
      <c r="R90" s="100">
        <v>29.799107142857146</v>
      </c>
      <c r="S90" s="100">
        <v>280</v>
      </c>
      <c r="T90" s="100">
        <v>32.863849765258216</v>
      </c>
      <c r="U90" s="100">
        <v>244</v>
      </c>
      <c r="V90" s="100">
        <v>29.433051869722561</v>
      </c>
      <c r="W90" s="100">
        <v>241</v>
      </c>
      <c r="X90" s="100">
        <v>30.087390761548065</v>
      </c>
      <c r="Y90" s="100">
        <v>247</v>
      </c>
      <c r="Z90" s="100">
        <v>31.186868686868685</v>
      </c>
      <c r="AA90" s="100">
        <v>220</v>
      </c>
      <c r="AB90" s="100">
        <v>28.534370946822307</v>
      </c>
      <c r="AC90" s="100">
        <v>231</v>
      </c>
      <c r="AD90" s="100">
        <v>31.258457374830851</v>
      </c>
      <c r="AE90" s="100">
        <v>246</v>
      </c>
      <c r="AF90" s="100">
        <v>33.198380566801625</v>
      </c>
      <c r="AG90" s="100">
        <v>234</v>
      </c>
      <c r="AH90" s="100">
        <v>32.819074333800842</v>
      </c>
      <c r="AI90" s="100">
        <v>242</v>
      </c>
      <c r="AJ90" s="100">
        <v>33.287482806052267</v>
      </c>
      <c r="AK90" s="100">
        <v>269</v>
      </c>
      <c r="AL90" s="100">
        <v>35.255570117955436</v>
      </c>
      <c r="AM90" s="100">
        <v>261</v>
      </c>
      <c r="AN90" s="100">
        <v>31.751824817518248</v>
      </c>
      <c r="AO90" s="100">
        <v>247</v>
      </c>
      <c r="AP90" s="100">
        <v>28.92271662763466</v>
      </c>
      <c r="AQ90" s="100">
        <v>250</v>
      </c>
      <c r="AR90" s="100">
        <v>28.538812785388128</v>
      </c>
      <c r="AS90" s="100">
        <v>272</v>
      </c>
      <c r="AT90" s="100">
        <v>30.32329988851728</v>
      </c>
      <c r="AU90" s="100">
        <v>277</v>
      </c>
      <c r="AV90" s="100">
        <v>30.043383947939262</v>
      </c>
      <c r="AW90" s="100">
        <v>271</v>
      </c>
      <c r="AX90" s="100">
        <v>29.171151776103336</v>
      </c>
      <c r="AY90" s="100">
        <v>256</v>
      </c>
      <c r="AZ90" s="100">
        <v>28.603351955307261</v>
      </c>
      <c r="BA90" s="100">
        <v>254</v>
      </c>
      <c r="BB90" s="100">
        <v>29.228998849252015</v>
      </c>
    </row>
    <row r="91" spans="1:54" x14ac:dyDescent="0.25">
      <c r="A91" s="15"/>
      <c r="B91" s="59" t="s">
        <v>51</v>
      </c>
      <c r="C91" s="100">
        <v>41</v>
      </c>
      <c r="D91" s="100">
        <v>4.5253863134657841</v>
      </c>
      <c r="E91" s="100">
        <v>66</v>
      </c>
      <c r="F91" s="100">
        <v>6.2205466540999055</v>
      </c>
      <c r="G91" s="100">
        <v>70</v>
      </c>
      <c r="H91" s="100">
        <v>6.9306930693069315</v>
      </c>
      <c r="I91" s="100">
        <v>74</v>
      </c>
      <c r="J91" s="100">
        <v>7.5356415478615073</v>
      </c>
      <c r="K91" s="100">
        <v>91</v>
      </c>
      <c r="L91" s="100">
        <v>9.806034482758621</v>
      </c>
      <c r="M91" s="100">
        <v>115</v>
      </c>
      <c r="N91" s="100">
        <v>12.877939529675253</v>
      </c>
      <c r="O91" s="100">
        <v>119</v>
      </c>
      <c r="P91" s="100">
        <v>13.934426229508196</v>
      </c>
      <c r="Q91" s="100">
        <v>138</v>
      </c>
      <c r="R91" s="100">
        <v>15.401785714285715</v>
      </c>
      <c r="S91" s="100">
        <v>148</v>
      </c>
      <c r="T91" s="100">
        <v>17.370892018779344</v>
      </c>
      <c r="U91" s="100">
        <v>148</v>
      </c>
      <c r="V91" s="100">
        <v>17.852834740651389</v>
      </c>
      <c r="W91" s="100">
        <v>163</v>
      </c>
      <c r="X91" s="100">
        <v>20.349563046192259</v>
      </c>
      <c r="Y91" s="100">
        <v>174</v>
      </c>
      <c r="Z91" s="100">
        <v>21.969696969696969</v>
      </c>
      <c r="AA91" s="100">
        <v>171</v>
      </c>
      <c r="AB91" s="100">
        <v>22.178988326848248</v>
      </c>
      <c r="AC91" s="100">
        <v>180</v>
      </c>
      <c r="AD91" s="100">
        <v>24.357239512855212</v>
      </c>
      <c r="AE91" s="100">
        <v>175</v>
      </c>
      <c r="AF91" s="100">
        <v>23.616734143049932</v>
      </c>
      <c r="AG91" s="100">
        <v>171</v>
      </c>
      <c r="AH91" s="100">
        <v>23.983169705469845</v>
      </c>
      <c r="AI91" s="100">
        <v>183</v>
      </c>
      <c r="AJ91" s="100">
        <v>25.17193947730399</v>
      </c>
      <c r="AK91" s="100">
        <v>202</v>
      </c>
      <c r="AL91" s="100">
        <v>26.474442988204455</v>
      </c>
      <c r="AM91" s="100">
        <v>219</v>
      </c>
      <c r="AN91" s="100">
        <v>26.642335766423358</v>
      </c>
      <c r="AO91" s="100">
        <v>242</v>
      </c>
      <c r="AP91" s="100">
        <v>28.337236533957846</v>
      </c>
      <c r="AQ91" s="100">
        <v>239</v>
      </c>
      <c r="AR91" s="100">
        <v>27.283105022831052</v>
      </c>
      <c r="AS91" s="100">
        <v>246</v>
      </c>
      <c r="AT91" s="100">
        <v>27.4247491638796</v>
      </c>
      <c r="AU91" s="100">
        <v>249</v>
      </c>
      <c r="AV91" s="100">
        <v>27.006507592190889</v>
      </c>
      <c r="AW91" s="100">
        <v>271</v>
      </c>
      <c r="AX91" s="100">
        <v>29.171151776103336</v>
      </c>
      <c r="AY91" s="100">
        <v>267</v>
      </c>
      <c r="AZ91" s="100">
        <v>29.83240223463687</v>
      </c>
      <c r="BA91" s="100">
        <v>272</v>
      </c>
      <c r="BB91" s="100">
        <v>31.300345224395858</v>
      </c>
    </row>
    <row r="92" spans="1:54" x14ac:dyDescent="0.25">
      <c r="A92" s="15"/>
      <c r="B92" s="59" t="s">
        <v>52</v>
      </c>
      <c r="C92" s="100">
        <v>6</v>
      </c>
      <c r="D92" s="100">
        <v>0.66225165562913912</v>
      </c>
      <c r="E92" s="100">
        <v>9</v>
      </c>
      <c r="F92" s="100">
        <v>0.84825636192271436</v>
      </c>
      <c r="G92" s="100">
        <v>10</v>
      </c>
      <c r="H92" s="100">
        <v>0.99009900990099009</v>
      </c>
      <c r="I92" s="100">
        <v>13</v>
      </c>
      <c r="J92" s="100">
        <v>1.3238289205702647</v>
      </c>
      <c r="K92" s="100">
        <v>12</v>
      </c>
      <c r="L92" s="100">
        <v>1.2931034482758621</v>
      </c>
      <c r="M92" s="100">
        <v>15</v>
      </c>
      <c r="N92" s="100">
        <v>1.6797312430011198</v>
      </c>
      <c r="O92" s="100">
        <v>23</v>
      </c>
      <c r="P92" s="100">
        <v>2.6932084309133488</v>
      </c>
      <c r="Q92" s="100">
        <v>17</v>
      </c>
      <c r="R92" s="100">
        <v>1.8973214285714284</v>
      </c>
      <c r="S92" s="100">
        <v>18</v>
      </c>
      <c r="T92" s="100">
        <v>2.112676056338028</v>
      </c>
      <c r="U92" s="100">
        <v>21</v>
      </c>
      <c r="V92" s="100">
        <v>2.5331724969843186</v>
      </c>
      <c r="W92" s="100">
        <v>23</v>
      </c>
      <c r="X92" s="100">
        <v>2.8714107365792758</v>
      </c>
      <c r="Y92" s="100">
        <v>27</v>
      </c>
      <c r="Z92" s="100">
        <v>3.4090909090909087</v>
      </c>
      <c r="AA92" s="100">
        <v>35</v>
      </c>
      <c r="AB92" s="100">
        <v>4.5395590142671853</v>
      </c>
      <c r="AC92" s="100">
        <v>34</v>
      </c>
      <c r="AD92" s="100">
        <v>4.6008119079837613</v>
      </c>
      <c r="AE92" s="100">
        <v>37</v>
      </c>
      <c r="AF92" s="100">
        <v>4.9932523616734139</v>
      </c>
      <c r="AG92" s="100">
        <v>43</v>
      </c>
      <c r="AH92" s="100">
        <v>6.0308555399719497</v>
      </c>
      <c r="AI92" s="100">
        <v>51</v>
      </c>
      <c r="AJ92" s="100">
        <v>7.0151306740027506</v>
      </c>
      <c r="AK92" s="100">
        <v>58</v>
      </c>
      <c r="AL92" s="100">
        <v>7.6015727391874179</v>
      </c>
      <c r="AM92" s="100">
        <v>71</v>
      </c>
      <c r="AN92" s="100">
        <v>8.6374695863746958</v>
      </c>
      <c r="AO92" s="100">
        <v>76</v>
      </c>
      <c r="AP92" s="100">
        <v>8.899297423887587</v>
      </c>
      <c r="AQ92" s="100">
        <v>86</v>
      </c>
      <c r="AR92" s="100">
        <v>9.8173515981735164</v>
      </c>
      <c r="AS92" s="100">
        <v>92</v>
      </c>
      <c r="AT92" s="100">
        <v>10.256410256410257</v>
      </c>
      <c r="AU92" s="100">
        <v>107</v>
      </c>
      <c r="AV92" s="100">
        <v>11.605206073752711</v>
      </c>
      <c r="AW92" s="100">
        <v>110</v>
      </c>
      <c r="AX92" s="100">
        <v>11.840688912809473</v>
      </c>
      <c r="AY92" s="100">
        <v>106</v>
      </c>
      <c r="AZ92" s="100">
        <v>11.843575418994414</v>
      </c>
      <c r="BA92" s="100">
        <v>108</v>
      </c>
      <c r="BB92" s="100">
        <v>12.428078250863061</v>
      </c>
    </row>
    <row r="93" spans="1:54" x14ac:dyDescent="0.25">
      <c r="A93" s="15"/>
      <c r="B93" s="59" t="s">
        <v>53</v>
      </c>
      <c r="C93" s="100">
        <v>1</v>
      </c>
      <c r="D93" s="100">
        <v>0.11037527593818984</v>
      </c>
      <c r="E93" s="100">
        <v>0</v>
      </c>
      <c r="F93" s="100">
        <v>0</v>
      </c>
      <c r="G93" s="100">
        <v>0</v>
      </c>
      <c r="H93" s="100">
        <v>0</v>
      </c>
      <c r="I93" s="100">
        <v>0</v>
      </c>
      <c r="J93" s="100">
        <v>0</v>
      </c>
      <c r="K93" s="100">
        <v>1</v>
      </c>
      <c r="L93" s="100">
        <v>0.10775862068965517</v>
      </c>
      <c r="M93" s="100">
        <v>0</v>
      </c>
      <c r="N93" s="100">
        <v>0</v>
      </c>
      <c r="O93" s="100">
        <v>0</v>
      </c>
      <c r="P93" s="100">
        <v>0</v>
      </c>
      <c r="Q93" s="100">
        <v>0</v>
      </c>
      <c r="R93" s="100">
        <v>0</v>
      </c>
      <c r="S93" s="100">
        <v>1</v>
      </c>
      <c r="T93" s="100">
        <v>0.11737089201877934</v>
      </c>
      <c r="U93" s="100">
        <v>2</v>
      </c>
      <c r="V93" s="100">
        <v>0.24125452352231602</v>
      </c>
      <c r="W93" s="100">
        <v>2</v>
      </c>
      <c r="X93" s="100">
        <v>0.24968789013732834</v>
      </c>
      <c r="Y93" s="100">
        <v>3</v>
      </c>
      <c r="Z93" s="100">
        <v>0.37878787878787878</v>
      </c>
      <c r="AA93" s="100">
        <v>4</v>
      </c>
      <c r="AB93" s="100">
        <v>0.51880674448767827</v>
      </c>
      <c r="AC93" s="100">
        <v>5</v>
      </c>
      <c r="AD93" s="100">
        <v>0.67658998646820023</v>
      </c>
      <c r="AE93" s="100">
        <v>5</v>
      </c>
      <c r="AF93" s="100">
        <v>0.67476383265856954</v>
      </c>
      <c r="AG93" s="100">
        <v>6</v>
      </c>
      <c r="AH93" s="100">
        <v>0.84151472650771386</v>
      </c>
      <c r="AI93" s="100">
        <v>5</v>
      </c>
      <c r="AJ93" s="100">
        <v>0.68775790921595592</v>
      </c>
      <c r="AK93" s="100">
        <v>5</v>
      </c>
      <c r="AL93" s="100">
        <v>0.65530799475753598</v>
      </c>
      <c r="AM93" s="100">
        <v>4</v>
      </c>
      <c r="AN93" s="100">
        <v>0.48661800486618007</v>
      </c>
      <c r="AO93" s="100">
        <v>6</v>
      </c>
      <c r="AP93" s="100">
        <v>0.70257611241217799</v>
      </c>
      <c r="AQ93" s="100">
        <v>6</v>
      </c>
      <c r="AR93" s="100">
        <v>0.68493150684931503</v>
      </c>
      <c r="AS93" s="100">
        <v>9</v>
      </c>
      <c r="AT93" s="100">
        <v>1.0033444816053512</v>
      </c>
      <c r="AU93" s="100">
        <v>6</v>
      </c>
      <c r="AV93" s="100">
        <v>0.65075921908893708</v>
      </c>
      <c r="AW93" s="100">
        <v>7</v>
      </c>
      <c r="AX93" s="100">
        <v>0.75349838536060276</v>
      </c>
      <c r="AY93" s="100">
        <v>7</v>
      </c>
      <c r="AZ93" s="100">
        <v>0.78212290502793291</v>
      </c>
      <c r="BA93" s="100">
        <v>7</v>
      </c>
      <c r="BB93" s="100">
        <v>0.8055235903337169</v>
      </c>
    </row>
    <row r="94" spans="1:54" x14ac:dyDescent="0.25">
      <c r="A94" s="15"/>
      <c r="B94" s="70" t="s">
        <v>40</v>
      </c>
      <c r="C94" s="125">
        <v>906</v>
      </c>
      <c r="D94" s="125"/>
      <c r="E94" s="125">
        <v>1061</v>
      </c>
      <c r="F94" s="125"/>
      <c r="G94" s="125">
        <v>1010</v>
      </c>
      <c r="H94" s="125"/>
      <c r="I94" s="125">
        <v>982</v>
      </c>
      <c r="J94" s="125"/>
      <c r="K94" s="125">
        <v>928</v>
      </c>
      <c r="L94" s="125"/>
      <c r="M94" s="125">
        <v>893</v>
      </c>
      <c r="N94" s="125"/>
      <c r="O94" s="125">
        <v>854</v>
      </c>
      <c r="P94" s="125"/>
      <c r="Q94" s="125">
        <v>896</v>
      </c>
      <c r="R94" s="125"/>
      <c r="S94" s="125">
        <v>852</v>
      </c>
      <c r="T94" s="125"/>
      <c r="U94" s="125">
        <v>829</v>
      </c>
      <c r="V94" s="125"/>
      <c r="W94" s="125">
        <v>801</v>
      </c>
      <c r="X94" s="125"/>
      <c r="Y94" s="125">
        <v>792</v>
      </c>
      <c r="Z94" s="125"/>
      <c r="AA94" s="125">
        <v>771</v>
      </c>
      <c r="AB94" s="125"/>
      <c r="AC94" s="125">
        <v>739</v>
      </c>
      <c r="AD94" s="125"/>
      <c r="AE94" s="125">
        <v>741</v>
      </c>
      <c r="AF94" s="125"/>
      <c r="AG94" s="125">
        <v>713</v>
      </c>
      <c r="AH94" s="125"/>
      <c r="AI94" s="125">
        <v>727</v>
      </c>
      <c r="AJ94" s="125"/>
      <c r="AK94" s="125">
        <v>763</v>
      </c>
      <c r="AL94" s="125"/>
      <c r="AM94" s="125">
        <v>822</v>
      </c>
      <c r="AN94" s="125"/>
      <c r="AO94" s="125">
        <v>854</v>
      </c>
      <c r="AP94" s="125"/>
      <c r="AQ94" s="125">
        <v>876</v>
      </c>
      <c r="AR94" s="125"/>
      <c r="AS94" s="125">
        <v>897</v>
      </c>
      <c r="AT94" s="125"/>
      <c r="AU94" s="125">
        <v>922</v>
      </c>
      <c r="AV94" s="125"/>
      <c r="AW94" s="125">
        <v>929</v>
      </c>
      <c r="AX94" s="125"/>
      <c r="AY94" s="125">
        <v>895</v>
      </c>
      <c r="AZ94" s="125"/>
      <c r="BA94" s="125">
        <v>869</v>
      </c>
      <c r="BB94" s="125"/>
    </row>
    <row r="95" spans="1:54" x14ac:dyDescent="0.25">
      <c r="A95" s="41"/>
      <c r="B95" s="70" t="s">
        <v>54</v>
      </c>
      <c r="C95" s="125">
        <v>5815</v>
      </c>
      <c r="D95" s="125"/>
      <c r="E95" s="125">
        <v>7809</v>
      </c>
      <c r="F95" s="125"/>
      <c r="G95" s="125">
        <v>8190</v>
      </c>
      <c r="H95" s="125"/>
      <c r="I95" s="125">
        <v>8618</v>
      </c>
      <c r="J95" s="125"/>
      <c r="K95" s="125">
        <v>9072</v>
      </c>
      <c r="L95" s="125"/>
      <c r="M95" s="125">
        <v>9335</v>
      </c>
      <c r="N95" s="125"/>
      <c r="O95" s="125">
        <v>9599</v>
      </c>
      <c r="P95" s="125"/>
      <c r="Q95" s="125">
        <v>10087</v>
      </c>
      <c r="R95" s="125"/>
      <c r="S95" s="125">
        <v>10458</v>
      </c>
      <c r="T95" s="125"/>
      <c r="U95" s="125">
        <v>10051</v>
      </c>
      <c r="V95" s="125"/>
      <c r="W95" s="125">
        <v>10355</v>
      </c>
      <c r="X95" s="125"/>
      <c r="Y95" s="125">
        <v>11090</v>
      </c>
      <c r="Z95" s="125"/>
      <c r="AA95" s="125">
        <v>11265</v>
      </c>
      <c r="AB95" s="125"/>
      <c r="AC95" s="125">
        <v>11450</v>
      </c>
      <c r="AD95" s="125"/>
      <c r="AE95" s="125">
        <v>11679</v>
      </c>
      <c r="AF95" s="125"/>
      <c r="AG95" s="125">
        <v>12044</v>
      </c>
      <c r="AH95" s="125"/>
      <c r="AI95" s="125">
        <v>12572</v>
      </c>
      <c r="AJ95" s="125"/>
      <c r="AK95" s="125">
        <v>13658</v>
      </c>
      <c r="AL95" s="125"/>
      <c r="AM95" s="125">
        <v>14933</v>
      </c>
      <c r="AN95" s="125"/>
      <c r="AO95" s="125">
        <v>15918</v>
      </c>
      <c r="AP95" s="125"/>
      <c r="AQ95" s="125">
        <v>16419</v>
      </c>
      <c r="AR95" s="125"/>
      <c r="AS95" s="125">
        <v>17356</v>
      </c>
      <c r="AT95" s="125"/>
      <c r="AU95" s="125">
        <v>18142</v>
      </c>
      <c r="AV95" s="125"/>
      <c r="AW95" s="125">
        <v>18672</v>
      </c>
      <c r="AX95" s="125"/>
      <c r="AY95" s="125">
        <v>18121</v>
      </c>
      <c r="AZ95" s="125"/>
      <c r="BA95" s="125">
        <v>17925</v>
      </c>
      <c r="BB95" s="125"/>
    </row>
    <row r="96" spans="1:54" x14ac:dyDescent="0.25">
      <c r="A96" s="15" t="s">
        <v>14</v>
      </c>
      <c r="B96" s="59" t="s">
        <v>49</v>
      </c>
      <c r="C96" s="100">
        <v>247</v>
      </c>
      <c r="D96" s="100">
        <v>76.947040498442362</v>
      </c>
      <c r="E96" s="100">
        <v>279</v>
      </c>
      <c r="F96" s="100">
        <v>74.0053050397878</v>
      </c>
      <c r="G96" s="100">
        <v>254</v>
      </c>
      <c r="H96" s="100">
        <v>70.360110803324105</v>
      </c>
      <c r="I96" s="100">
        <v>248</v>
      </c>
      <c r="J96" s="100">
        <v>67.574931880108991</v>
      </c>
      <c r="K96" s="100">
        <v>225</v>
      </c>
      <c r="L96" s="100">
        <v>62.5</v>
      </c>
      <c r="M96" s="100">
        <v>222</v>
      </c>
      <c r="N96" s="100">
        <v>60</v>
      </c>
      <c r="O96" s="100">
        <v>208</v>
      </c>
      <c r="P96" s="100">
        <v>56.830601092896174</v>
      </c>
      <c r="Q96" s="100">
        <v>227</v>
      </c>
      <c r="R96" s="100">
        <v>57.178841309823675</v>
      </c>
      <c r="S96" s="100">
        <v>217</v>
      </c>
      <c r="T96" s="100">
        <v>55.7840616966581</v>
      </c>
      <c r="U96" s="100">
        <v>212</v>
      </c>
      <c r="V96" s="100">
        <v>55.497382198952877</v>
      </c>
      <c r="W96" s="100">
        <v>219</v>
      </c>
      <c r="X96" s="100">
        <v>54.887218045112782</v>
      </c>
      <c r="Y96" s="100">
        <v>198</v>
      </c>
      <c r="Z96" s="100">
        <v>50.12658227848101</v>
      </c>
      <c r="AA96" s="100">
        <v>190</v>
      </c>
      <c r="AB96" s="100">
        <v>49.222797927461137</v>
      </c>
      <c r="AC96" s="100">
        <v>186</v>
      </c>
      <c r="AD96" s="100">
        <v>47.814910025706943</v>
      </c>
      <c r="AE96" s="100">
        <v>180</v>
      </c>
      <c r="AF96" s="100">
        <v>47.244094488188978</v>
      </c>
      <c r="AG96" s="100">
        <v>150</v>
      </c>
      <c r="AH96" s="100">
        <v>41.208791208791212</v>
      </c>
      <c r="AI96" s="100">
        <v>142</v>
      </c>
      <c r="AJ96" s="100">
        <v>41.279069767441861</v>
      </c>
      <c r="AK96" s="100">
        <v>128</v>
      </c>
      <c r="AL96" s="100">
        <v>38.095238095238095</v>
      </c>
      <c r="AM96" s="100">
        <v>143</v>
      </c>
      <c r="AN96" s="100">
        <v>40.625</v>
      </c>
      <c r="AO96" s="100">
        <v>140</v>
      </c>
      <c r="AP96" s="100">
        <v>38.78116343490305</v>
      </c>
      <c r="AQ96" s="100">
        <v>141</v>
      </c>
      <c r="AR96" s="100">
        <v>38.736263736263737</v>
      </c>
      <c r="AS96" s="100">
        <v>106</v>
      </c>
      <c r="AT96" s="100">
        <v>30.547550432276658</v>
      </c>
      <c r="AU96" s="100">
        <v>117</v>
      </c>
      <c r="AV96" s="100">
        <v>32.590529247910865</v>
      </c>
      <c r="AW96" s="100">
        <v>114</v>
      </c>
      <c r="AX96" s="100">
        <v>32.294617563739379</v>
      </c>
      <c r="AY96" s="100">
        <v>108</v>
      </c>
      <c r="AZ96" s="100">
        <v>32.432432432432435</v>
      </c>
      <c r="BA96" s="100">
        <v>105</v>
      </c>
      <c r="BB96" s="100">
        <v>32.8125</v>
      </c>
    </row>
    <row r="97" spans="1:54" x14ac:dyDescent="0.25">
      <c r="A97" s="15"/>
      <c r="B97" s="59" t="s">
        <v>50</v>
      </c>
      <c r="C97" s="100">
        <v>53</v>
      </c>
      <c r="D97" s="100">
        <v>16.510903426791277</v>
      </c>
      <c r="E97" s="100">
        <v>76</v>
      </c>
      <c r="F97" s="100">
        <v>20.159151193633953</v>
      </c>
      <c r="G97" s="100">
        <v>81</v>
      </c>
      <c r="H97" s="100">
        <v>22.437673130193907</v>
      </c>
      <c r="I97" s="100">
        <v>92</v>
      </c>
      <c r="J97" s="100" t="s">
        <v>406</v>
      </c>
      <c r="K97" s="100">
        <v>104</v>
      </c>
      <c r="L97" s="100">
        <v>28.888888888888889</v>
      </c>
      <c r="M97" s="100">
        <v>106</v>
      </c>
      <c r="N97" s="100">
        <v>28.648648648648649</v>
      </c>
      <c r="O97" s="100">
        <v>113</v>
      </c>
      <c r="P97" s="100">
        <v>30.874316939890711</v>
      </c>
      <c r="Q97" s="100">
        <v>118</v>
      </c>
      <c r="R97" s="100">
        <v>29.722921914357684</v>
      </c>
      <c r="S97" s="100">
        <v>110</v>
      </c>
      <c r="T97" s="100">
        <v>28.277634961439588</v>
      </c>
      <c r="U97" s="100">
        <v>109</v>
      </c>
      <c r="V97" s="100">
        <v>28.534031413612567</v>
      </c>
      <c r="W97" s="100">
        <v>104</v>
      </c>
      <c r="X97" s="100">
        <v>26.065162907268171</v>
      </c>
      <c r="Y97" s="100">
        <v>110</v>
      </c>
      <c r="Z97" s="100">
        <v>27.848101265822784</v>
      </c>
      <c r="AA97" s="100">
        <v>101</v>
      </c>
      <c r="AB97" s="100">
        <v>26.165803108808291</v>
      </c>
      <c r="AC97" s="100">
        <v>106</v>
      </c>
      <c r="AD97" s="100">
        <v>27.249357326478147</v>
      </c>
      <c r="AE97" s="100">
        <v>103</v>
      </c>
      <c r="AF97" s="100">
        <v>27.034120734908136</v>
      </c>
      <c r="AG97" s="100">
        <v>120</v>
      </c>
      <c r="AH97" s="100">
        <v>32.967032967032964</v>
      </c>
      <c r="AI97" s="100">
        <v>102</v>
      </c>
      <c r="AJ97" s="100">
        <v>29.651162790697676</v>
      </c>
      <c r="AK97" s="100">
        <v>111</v>
      </c>
      <c r="AL97" s="100">
        <v>33.035714285714285</v>
      </c>
      <c r="AM97" s="100">
        <v>105</v>
      </c>
      <c r="AN97" s="100">
        <v>29.829545454545453</v>
      </c>
      <c r="AO97" s="100">
        <v>107</v>
      </c>
      <c r="AP97" s="100">
        <v>29.639889196675899</v>
      </c>
      <c r="AQ97" s="100">
        <v>104</v>
      </c>
      <c r="AR97" s="100">
        <v>28.571428571428573</v>
      </c>
      <c r="AS97" s="100">
        <v>121</v>
      </c>
      <c r="AT97" s="100">
        <v>34.870317002881848</v>
      </c>
      <c r="AU97" s="100">
        <v>122</v>
      </c>
      <c r="AV97" s="100">
        <v>33.983286908077993</v>
      </c>
      <c r="AW97" s="100">
        <v>110</v>
      </c>
      <c r="AX97" s="100">
        <v>31.161473087818695</v>
      </c>
      <c r="AY97" s="100">
        <v>119</v>
      </c>
      <c r="AZ97" s="100">
        <v>35.735735735735737</v>
      </c>
      <c r="BA97" s="100">
        <v>98</v>
      </c>
      <c r="BB97" s="100">
        <v>30.625</v>
      </c>
    </row>
    <row r="98" spans="1:54" x14ac:dyDescent="0.25">
      <c r="A98" s="15"/>
      <c r="B98" s="59" t="s">
        <v>51</v>
      </c>
      <c r="C98" s="100">
        <v>19</v>
      </c>
      <c r="D98" s="100">
        <v>5.9190031152647977</v>
      </c>
      <c r="E98" s="100">
        <v>20</v>
      </c>
      <c r="F98" s="100">
        <v>5.3050397877984086</v>
      </c>
      <c r="G98" s="100">
        <v>23</v>
      </c>
      <c r="H98" s="100">
        <v>6.3711911357340716</v>
      </c>
      <c r="I98" s="100">
        <v>21</v>
      </c>
      <c r="J98" s="100">
        <v>5.7220708446866482</v>
      </c>
      <c r="K98" s="100">
        <v>26</v>
      </c>
      <c r="L98" s="100">
        <v>7.2222222222222223</v>
      </c>
      <c r="M98" s="100">
        <v>35</v>
      </c>
      <c r="N98" s="100">
        <v>9.4594594594594597</v>
      </c>
      <c r="O98" s="100">
        <v>37</v>
      </c>
      <c r="P98" s="100">
        <v>10.109289617486338</v>
      </c>
      <c r="Q98" s="100">
        <v>40</v>
      </c>
      <c r="R98" s="100">
        <v>10.075566750629722</v>
      </c>
      <c r="S98" s="100">
        <v>51</v>
      </c>
      <c r="T98" s="100">
        <v>13.110539845758355</v>
      </c>
      <c r="U98" s="100">
        <v>50</v>
      </c>
      <c r="V98" s="100">
        <v>13.089005235602095</v>
      </c>
      <c r="W98" s="100">
        <v>63</v>
      </c>
      <c r="X98" s="100">
        <v>15.789473684210526</v>
      </c>
      <c r="Y98" s="100">
        <v>66</v>
      </c>
      <c r="Z98" s="100">
        <v>16.708860759493671</v>
      </c>
      <c r="AA98" s="100">
        <v>78</v>
      </c>
      <c r="AB98" s="100">
        <v>20.207253886010363</v>
      </c>
      <c r="AC98" s="100">
        <v>77</v>
      </c>
      <c r="AD98" s="100">
        <v>19.794344473007712</v>
      </c>
      <c r="AE98" s="100">
        <v>79</v>
      </c>
      <c r="AF98" s="100">
        <v>20.73490813648294</v>
      </c>
      <c r="AG98" s="100">
        <v>74</v>
      </c>
      <c r="AH98" s="100">
        <v>20.329670329670328</v>
      </c>
      <c r="AI98" s="100">
        <v>83</v>
      </c>
      <c r="AJ98" s="100">
        <v>24.127906976744185</v>
      </c>
      <c r="AK98" s="100">
        <v>76</v>
      </c>
      <c r="AL98" s="100">
        <v>22.61904761904762</v>
      </c>
      <c r="AM98" s="100">
        <v>77</v>
      </c>
      <c r="AN98" s="100">
        <v>21.875</v>
      </c>
      <c r="AO98" s="100">
        <v>89</v>
      </c>
      <c r="AP98" s="100">
        <v>24.653739612188367</v>
      </c>
      <c r="AQ98" s="100">
        <v>96</v>
      </c>
      <c r="AR98" s="100">
        <v>26.373626373626372</v>
      </c>
      <c r="AS98" s="100">
        <v>90</v>
      </c>
      <c r="AT98" s="100">
        <v>25.936599423631122</v>
      </c>
      <c r="AU98" s="100">
        <v>86</v>
      </c>
      <c r="AV98" s="100">
        <v>23.955431754874652</v>
      </c>
      <c r="AW98" s="100">
        <v>99</v>
      </c>
      <c r="AX98" s="100">
        <v>28.045325779036826</v>
      </c>
      <c r="AY98" s="100">
        <v>80</v>
      </c>
      <c r="AZ98" s="100">
        <v>24.024024024024023</v>
      </c>
      <c r="BA98" s="100">
        <v>84</v>
      </c>
      <c r="BB98" s="100">
        <v>26.25</v>
      </c>
    </row>
    <row r="99" spans="1:54" x14ac:dyDescent="0.25">
      <c r="A99" s="15"/>
      <c r="B99" s="59" t="s">
        <v>52</v>
      </c>
      <c r="C99" s="100" t="s">
        <v>304</v>
      </c>
      <c r="D99" s="100">
        <v>0.3115264797507788</v>
      </c>
      <c r="E99" s="100" t="s">
        <v>304</v>
      </c>
      <c r="F99" s="100">
        <v>0.26525198938992045</v>
      </c>
      <c r="G99" s="100" t="s">
        <v>304</v>
      </c>
      <c r="H99" s="100">
        <v>0.554016620498615</v>
      </c>
      <c r="I99" s="100">
        <v>4</v>
      </c>
      <c r="J99" s="100">
        <v>1.0899182561307903</v>
      </c>
      <c r="K99" s="100">
        <v>4</v>
      </c>
      <c r="L99" s="100">
        <v>1.1111111111111112</v>
      </c>
      <c r="M99" s="100">
        <v>6</v>
      </c>
      <c r="N99" s="100">
        <v>1.6216216216216217</v>
      </c>
      <c r="O99" s="100">
        <v>7</v>
      </c>
      <c r="P99" s="100">
        <v>1.9125683060109289</v>
      </c>
      <c r="Q99" s="100">
        <v>11</v>
      </c>
      <c r="R99" s="100">
        <v>2.770780856423174</v>
      </c>
      <c r="S99" s="100">
        <v>11</v>
      </c>
      <c r="T99" s="100">
        <v>2.5706940874035991</v>
      </c>
      <c r="U99" s="100">
        <v>11</v>
      </c>
      <c r="V99" s="100">
        <v>2.6178010471204187</v>
      </c>
      <c r="W99" s="100">
        <v>13</v>
      </c>
      <c r="X99" s="100">
        <v>3.007518796992481</v>
      </c>
      <c r="Y99" s="100">
        <v>21</v>
      </c>
      <c r="Z99" s="100">
        <v>4.8101265822784809</v>
      </c>
      <c r="AA99" s="100">
        <v>17</v>
      </c>
      <c r="AB99" s="100">
        <v>3.8860103626943006</v>
      </c>
      <c r="AC99" s="100">
        <v>17</v>
      </c>
      <c r="AD99" s="100">
        <v>4.3701799485861184</v>
      </c>
      <c r="AE99" s="100">
        <v>16</v>
      </c>
      <c r="AF99" s="100">
        <v>4.1994750656167978</v>
      </c>
      <c r="AG99" s="100">
        <v>20</v>
      </c>
      <c r="AH99" s="100">
        <v>5.2197802197802199</v>
      </c>
      <c r="AI99" s="100">
        <v>17</v>
      </c>
      <c r="AJ99" s="100">
        <v>4.6511627906976747</v>
      </c>
      <c r="AK99" s="100">
        <v>21</v>
      </c>
      <c r="AL99" s="100">
        <v>5.6547619047619051</v>
      </c>
      <c r="AM99" s="100">
        <v>24</v>
      </c>
      <c r="AN99" s="100">
        <v>6.8181818181818183</v>
      </c>
      <c r="AO99" s="100">
        <v>25</v>
      </c>
      <c r="AP99" s="100">
        <v>6.3711911357340716</v>
      </c>
      <c r="AQ99" s="100">
        <v>23</v>
      </c>
      <c r="AR99" s="100">
        <v>5.7692307692307692</v>
      </c>
      <c r="AS99" s="100">
        <v>30</v>
      </c>
      <c r="AT99" s="100">
        <v>8.0691642651296824</v>
      </c>
      <c r="AU99" s="100">
        <v>30</v>
      </c>
      <c r="AV99" s="100">
        <v>8.3565459610027855</v>
      </c>
      <c r="AW99" s="100">
        <v>30</v>
      </c>
      <c r="AX99" s="100">
        <v>7.9320113314447589</v>
      </c>
      <c r="AY99" s="100">
        <v>23</v>
      </c>
      <c r="AZ99" s="100">
        <v>6.9069069069069071</v>
      </c>
      <c r="BA99" s="100">
        <v>29</v>
      </c>
      <c r="BB99" s="100">
        <v>9.0625</v>
      </c>
    </row>
    <row r="100" spans="1:54" x14ac:dyDescent="0.25">
      <c r="A100" s="15"/>
      <c r="B100" s="59" t="s">
        <v>53</v>
      </c>
      <c r="C100" s="100" t="s">
        <v>304</v>
      </c>
      <c r="D100" s="100">
        <v>0.3115264797507788</v>
      </c>
      <c r="E100" s="100" t="s">
        <v>304</v>
      </c>
      <c r="F100" s="100">
        <v>0.26525198938992045</v>
      </c>
      <c r="G100" s="100" t="s">
        <v>304</v>
      </c>
      <c r="H100" s="100">
        <v>0.2770083102493075</v>
      </c>
      <c r="I100" s="100" t="s">
        <v>304</v>
      </c>
      <c r="J100" s="100">
        <v>0.54495912806539515</v>
      </c>
      <c r="K100" s="100" t="s">
        <v>304</v>
      </c>
      <c r="L100" s="100">
        <v>0.27777777777777779</v>
      </c>
      <c r="M100" s="100" t="s">
        <v>304</v>
      </c>
      <c r="N100" s="100">
        <v>0.27027027027027029</v>
      </c>
      <c r="O100" s="100" t="s">
        <v>304</v>
      </c>
      <c r="P100" s="100">
        <v>0.27322404371584702</v>
      </c>
      <c r="Q100" s="100" t="s">
        <v>304</v>
      </c>
      <c r="R100" s="100">
        <v>0.25188916876574308</v>
      </c>
      <c r="S100" s="100" t="s">
        <v>304</v>
      </c>
      <c r="T100" s="100">
        <v>0.25706940874035988</v>
      </c>
      <c r="U100" s="100" t="s">
        <v>304</v>
      </c>
      <c r="V100" s="100">
        <v>0.26178010471204188</v>
      </c>
      <c r="W100" s="100" t="s">
        <v>304</v>
      </c>
      <c r="X100" s="100">
        <v>0.25062656641604009</v>
      </c>
      <c r="Y100" s="100" t="s">
        <v>304</v>
      </c>
      <c r="Z100" s="100">
        <v>0.50632911392405067</v>
      </c>
      <c r="AA100" s="100" t="s">
        <v>304</v>
      </c>
      <c r="AB100" s="100">
        <v>0.51813471502590669</v>
      </c>
      <c r="AC100" s="100">
        <v>3</v>
      </c>
      <c r="AD100" s="100">
        <v>0.77120822622107965</v>
      </c>
      <c r="AE100" s="100">
        <v>3</v>
      </c>
      <c r="AF100" s="100">
        <v>0.78740157480314965</v>
      </c>
      <c r="AG100" s="253" t="s">
        <v>304</v>
      </c>
      <c r="AH100" s="100">
        <v>0.27472527472527475</v>
      </c>
      <c r="AI100" s="253" t="s">
        <v>304</v>
      </c>
      <c r="AJ100" s="100">
        <v>0.29069767441860467</v>
      </c>
      <c r="AK100" s="253" t="s">
        <v>304</v>
      </c>
      <c r="AL100" s="100">
        <v>0.59523809523809523</v>
      </c>
      <c r="AM100" s="253">
        <v>3</v>
      </c>
      <c r="AN100" s="100">
        <v>0.85227272727272729</v>
      </c>
      <c r="AO100" s="253" t="s">
        <v>304</v>
      </c>
      <c r="AP100" s="100">
        <v>0.554016620498615</v>
      </c>
      <c r="AQ100" s="253" t="s">
        <v>304</v>
      </c>
      <c r="AR100" s="100">
        <v>0.5494505494505495</v>
      </c>
      <c r="AS100" s="253" t="s">
        <v>304</v>
      </c>
      <c r="AT100" s="100">
        <v>0.57636887608069165</v>
      </c>
      <c r="AU100" s="253">
        <v>4</v>
      </c>
      <c r="AV100" s="100">
        <v>1.1142061281337048</v>
      </c>
      <c r="AW100" s="253" t="s">
        <v>304</v>
      </c>
      <c r="AX100" s="100">
        <v>0.56657223796033995</v>
      </c>
      <c r="AY100" s="253">
        <v>3</v>
      </c>
      <c r="AZ100" s="100">
        <v>0.90090090090090091</v>
      </c>
      <c r="BA100" s="253">
        <v>4</v>
      </c>
      <c r="BB100" s="100">
        <v>1.25</v>
      </c>
    </row>
    <row r="101" spans="1:54" x14ac:dyDescent="0.25">
      <c r="A101" s="15"/>
      <c r="B101" s="70" t="s">
        <v>40</v>
      </c>
      <c r="C101" s="125">
        <v>321</v>
      </c>
      <c r="D101" s="125" t="s">
        <v>245</v>
      </c>
      <c r="E101" s="125">
        <v>377</v>
      </c>
      <c r="F101" s="125" t="s">
        <v>245</v>
      </c>
      <c r="G101" s="125">
        <v>361</v>
      </c>
      <c r="H101" s="125" t="s">
        <v>245</v>
      </c>
      <c r="I101" s="125">
        <v>367</v>
      </c>
      <c r="J101" s="125" t="s">
        <v>245</v>
      </c>
      <c r="K101" s="125">
        <v>360</v>
      </c>
      <c r="L101" s="125" t="s">
        <v>245</v>
      </c>
      <c r="M101" s="125">
        <v>370</v>
      </c>
      <c r="N101" s="125">
        <v>0</v>
      </c>
      <c r="O101" s="125">
        <v>366</v>
      </c>
      <c r="P101" s="125"/>
      <c r="Q101" s="125">
        <v>397</v>
      </c>
      <c r="R101" s="125"/>
      <c r="S101" s="125">
        <v>389</v>
      </c>
      <c r="T101" s="125"/>
      <c r="U101" s="125">
        <v>382</v>
      </c>
      <c r="V101" s="125" t="s">
        <v>245</v>
      </c>
      <c r="W101" s="125">
        <v>399</v>
      </c>
      <c r="X101" s="125"/>
      <c r="Y101" s="125">
        <v>395</v>
      </c>
      <c r="Z101" s="125"/>
      <c r="AA101" s="125">
        <v>386</v>
      </c>
      <c r="AB101" s="125"/>
      <c r="AC101" s="125">
        <v>389</v>
      </c>
      <c r="AD101" s="125"/>
      <c r="AE101" s="125">
        <v>381</v>
      </c>
      <c r="AF101" s="125"/>
      <c r="AG101" s="125">
        <v>364</v>
      </c>
      <c r="AH101" s="125">
        <v>100</v>
      </c>
      <c r="AI101" s="125">
        <v>344</v>
      </c>
      <c r="AJ101" s="125"/>
      <c r="AK101" s="125">
        <v>336</v>
      </c>
      <c r="AL101" s="125">
        <v>100</v>
      </c>
      <c r="AM101" s="125">
        <v>352</v>
      </c>
      <c r="AN101" s="125">
        <v>100</v>
      </c>
      <c r="AO101" s="125">
        <v>361</v>
      </c>
      <c r="AP101" s="125"/>
      <c r="AQ101" s="125">
        <v>364</v>
      </c>
      <c r="AR101" s="125"/>
      <c r="AS101" s="125">
        <v>347</v>
      </c>
      <c r="AT101" s="125"/>
      <c r="AU101" s="125">
        <v>359</v>
      </c>
      <c r="AV101" s="125"/>
      <c r="AW101" s="125">
        <v>353</v>
      </c>
      <c r="AX101" s="125"/>
      <c r="AY101" s="125">
        <v>333</v>
      </c>
      <c r="AZ101" s="125"/>
      <c r="BA101" s="125">
        <v>320</v>
      </c>
      <c r="BB101" s="125"/>
    </row>
    <row r="102" spans="1:54" x14ac:dyDescent="0.25">
      <c r="A102" s="41"/>
      <c r="B102" s="70" t="s">
        <v>54</v>
      </c>
      <c r="C102" s="125">
        <v>2228</v>
      </c>
      <c r="D102" s="125"/>
      <c r="E102" s="125">
        <v>2721</v>
      </c>
      <c r="F102" s="125"/>
      <c r="G102" s="125">
        <v>2903</v>
      </c>
      <c r="H102" s="125"/>
      <c r="I102" s="125">
        <v>3063</v>
      </c>
      <c r="J102" s="125"/>
      <c r="K102" s="125">
        <v>3256</v>
      </c>
      <c r="L102" s="125"/>
      <c r="M102" s="125">
        <v>3677</v>
      </c>
      <c r="N102" s="125"/>
      <c r="O102" s="125">
        <v>3922</v>
      </c>
      <c r="P102" s="125"/>
      <c r="Q102" s="125">
        <v>4128</v>
      </c>
      <c r="R102" s="125"/>
      <c r="S102" s="125">
        <v>4424</v>
      </c>
      <c r="T102" s="125"/>
      <c r="U102" s="125">
        <v>4425</v>
      </c>
      <c r="V102" s="125"/>
      <c r="W102" s="125">
        <v>4851</v>
      </c>
      <c r="X102" s="125"/>
      <c r="Y102" s="125">
        <v>5187</v>
      </c>
      <c r="Z102" s="125"/>
      <c r="AA102" s="125">
        <v>5257</v>
      </c>
      <c r="AB102" s="125"/>
      <c r="AC102" s="125">
        <v>5501</v>
      </c>
      <c r="AD102" s="125"/>
      <c r="AE102" s="125">
        <v>5525</v>
      </c>
      <c r="AF102" s="125"/>
      <c r="AG102" s="125">
        <v>5501</v>
      </c>
      <c r="AH102" s="125"/>
      <c r="AI102" s="125">
        <v>5324</v>
      </c>
      <c r="AJ102" s="125"/>
      <c r="AK102" s="125">
        <v>5553</v>
      </c>
      <c r="AL102" s="125"/>
      <c r="AM102" s="125">
        <v>5760</v>
      </c>
      <c r="AN102" s="125"/>
      <c r="AO102" s="125">
        <v>6069</v>
      </c>
      <c r="AP102" s="125"/>
      <c r="AQ102" s="125">
        <v>6144</v>
      </c>
      <c r="AR102" s="125"/>
      <c r="AS102" s="125">
        <v>6309</v>
      </c>
      <c r="AT102" s="125"/>
      <c r="AU102" s="125">
        <v>6580</v>
      </c>
      <c r="AV102" s="125"/>
      <c r="AW102" s="125">
        <v>6418</v>
      </c>
      <c r="AX102" s="125"/>
      <c r="AY102" s="125">
        <v>5925</v>
      </c>
      <c r="AZ102" s="125"/>
      <c r="BA102" s="125">
        <v>5885</v>
      </c>
      <c r="BB102" s="125"/>
    </row>
    <row r="103" spans="1:54" x14ac:dyDescent="0.25">
      <c r="A103" s="15" t="s">
        <v>15</v>
      </c>
      <c r="B103" s="59" t="s">
        <v>49</v>
      </c>
      <c r="C103" s="100">
        <v>50</v>
      </c>
      <c r="D103" s="100">
        <v>81.967213114754102</v>
      </c>
      <c r="E103" s="100">
        <v>71</v>
      </c>
      <c r="F103" s="100">
        <v>80.681818181818187</v>
      </c>
      <c r="G103" s="100">
        <v>71</v>
      </c>
      <c r="H103" s="100">
        <v>76.344086021505376</v>
      </c>
      <c r="I103" s="100">
        <v>70</v>
      </c>
      <c r="J103" s="100">
        <v>70.707070707070713</v>
      </c>
      <c r="K103" s="100">
        <v>62</v>
      </c>
      <c r="L103" s="100">
        <v>67.391304347826093</v>
      </c>
      <c r="M103" s="100">
        <v>71</v>
      </c>
      <c r="N103" s="100">
        <v>68.269230769230774</v>
      </c>
      <c r="O103" s="100">
        <v>63</v>
      </c>
      <c r="P103" s="100">
        <v>66.315789473684205</v>
      </c>
      <c r="Q103" s="100">
        <v>59</v>
      </c>
      <c r="R103" s="100">
        <v>62.10526315789474</v>
      </c>
      <c r="S103" s="100">
        <v>54</v>
      </c>
      <c r="T103" s="100">
        <v>57.446808510638299</v>
      </c>
      <c r="U103" s="100">
        <v>47</v>
      </c>
      <c r="V103" s="100">
        <v>54.022988505747129</v>
      </c>
      <c r="W103" s="100">
        <v>48</v>
      </c>
      <c r="X103" s="100">
        <v>53.932584269662918</v>
      </c>
      <c r="Y103" s="100">
        <v>38</v>
      </c>
      <c r="Z103" s="100">
        <v>49.350649350649348</v>
      </c>
      <c r="AA103" s="100">
        <v>43</v>
      </c>
      <c r="AB103" s="100">
        <v>54.430379746835442</v>
      </c>
      <c r="AC103" s="100">
        <v>42</v>
      </c>
      <c r="AD103" s="100">
        <v>53.164556962025316</v>
      </c>
      <c r="AE103" s="100">
        <v>40</v>
      </c>
      <c r="AF103" s="100">
        <v>50.632911392405063</v>
      </c>
      <c r="AG103" s="100">
        <v>32</v>
      </c>
      <c r="AH103" s="100">
        <v>44.444444444444443</v>
      </c>
      <c r="AI103" s="100">
        <v>31</v>
      </c>
      <c r="AJ103" s="100">
        <v>41.891891891891895</v>
      </c>
      <c r="AK103" s="100">
        <v>30</v>
      </c>
      <c r="AL103" s="100">
        <v>41.666666666666664</v>
      </c>
      <c r="AM103" s="100">
        <v>33</v>
      </c>
      <c r="AN103" s="100">
        <v>41.25</v>
      </c>
      <c r="AO103" s="100">
        <v>36</v>
      </c>
      <c r="AP103" s="100">
        <v>44.444444444444443</v>
      </c>
      <c r="AQ103" s="100">
        <v>32</v>
      </c>
      <c r="AR103" s="100">
        <v>38.095238095238095</v>
      </c>
      <c r="AS103" s="100"/>
      <c r="AT103" s="100"/>
      <c r="AU103" s="100"/>
      <c r="AV103" s="100"/>
      <c r="AW103" s="100"/>
      <c r="AX103" s="100"/>
      <c r="AY103" s="100"/>
      <c r="AZ103" s="100"/>
      <c r="BA103" s="100">
        <v>31</v>
      </c>
      <c r="BB103" s="100">
        <v>40.259740259740262</v>
      </c>
    </row>
    <row r="104" spans="1:54" x14ac:dyDescent="0.25">
      <c r="A104" s="15"/>
      <c r="B104" s="59" t="s">
        <v>50</v>
      </c>
      <c r="C104" s="100">
        <v>11</v>
      </c>
      <c r="D104" s="100">
        <v>14.754098360655737</v>
      </c>
      <c r="E104" s="100">
        <v>17</v>
      </c>
      <c r="F104" s="100">
        <v>17.045454545454547</v>
      </c>
      <c r="G104" s="100">
        <v>15</v>
      </c>
      <c r="H104" s="100">
        <v>16.129032258064516</v>
      </c>
      <c r="I104" s="100">
        <v>25</v>
      </c>
      <c r="J104" s="100">
        <v>25.252525252525253</v>
      </c>
      <c r="K104" s="100">
        <v>24</v>
      </c>
      <c r="L104" s="100">
        <v>26.086956521739129</v>
      </c>
      <c r="M104" s="100">
        <v>28</v>
      </c>
      <c r="N104" s="100">
        <v>26.923076923076923</v>
      </c>
      <c r="O104" s="100">
        <v>23</v>
      </c>
      <c r="P104" s="100">
        <v>24.210526315789473</v>
      </c>
      <c r="Q104" s="100">
        <v>23</v>
      </c>
      <c r="R104" s="100">
        <v>24.210526315789473</v>
      </c>
      <c r="S104" s="100">
        <v>26</v>
      </c>
      <c r="T104" s="100">
        <v>27.659574468085108</v>
      </c>
      <c r="U104" s="100">
        <v>31</v>
      </c>
      <c r="V104" s="100">
        <v>35.632183908045974</v>
      </c>
      <c r="W104" s="100">
        <v>30</v>
      </c>
      <c r="X104" s="100">
        <v>33.707865168539328</v>
      </c>
      <c r="Y104" s="100">
        <v>27</v>
      </c>
      <c r="Z104" s="100">
        <v>35.064935064935064</v>
      </c>
      <c r="AA104" s="100">
        <v>20</v>
      </c>
      <c r="AB104" s="100">
        <v>25.316455696202532</v>
      </c>
      <c r="AC104" s="100">
        <v>21</v>
      </c>
      <c r="AD104" s="100">
        <v>26.582278481012658</v>
      </c>
      <c r="AE104" s="100">
        <v>22</v>
      </c>
      <c r="AF104" s="100">
        <v>27.848101265822784</v>
      </c>
      <c r="AG104" s="100">
        <v>23</v>
      </c>
      <c r="AH104" s="100">
        <v>31.944444444444443</v>
      </c>
      <c r="AI104" s="100">
        <v>25</v>
      </c>
      <c r="AJ104" s="100">
        <v>33.783783783783782</v>
      </c>
      <c r="AK104" s="100">
        <v>23</v>
      </c>
      <c r="AL104" s="100">
        <v>31.944444444444443</v>
      </c>
      <c r="AM104" s="100">
        <v>25</v>
      </c>
      <c r="AN104" s="100">
        <v>31.25</v>
      </c>
      <c r="AO104" s="100">
        <v>25</v>
      </c>
      <c r="AP104" s="100">
        <v>30.864197530864196</v>
      </c>
      <c r="AQ104" s="100">
        <v>30</v>
      </c>
      <c r="AR104" s="100">
        <v>35.714285714285715</v>
      </c>
      <c r="AS104" s="100"/>
      <c r="AT104" s="100"/>
      <c r="AU104" s="100"/>
      <c r="AV104" s="100"/>
      <c r="AW104" s="100"/>
      <c r="AX104" s="100"/>
      <c r="AY104" s="100"/>
      <c r="AZ104" s="100"/>
      <c r="BA104" s="100">
        <v>18</v>
      </c>
      <c r="BB104" s="100">
        <v>23.376623376623378</v>
      </c>
    </row>
    <row r="105" spans="1:54" x14ac:dyDescent="0.25">
      <c r="A105" s="15"/>
      <c r="B105" s="59" t="s">
        <v>51</v>
      </c>
      <c r="C105" s="253" t="s">
        <v>304</v>
      </c>
      <c r="D105" s="100">
        <v>3.278688524590164</v>
      </c>
      <c r="E105" s="253" t="s">
        <v>304</v>
      </c>
      <c r="F105" s="100">
        <v>2.2727272727272729</v>
      </c>
      <c r="G105" s="100">
        <v>7</v>
      </c>
      <c r="H105" s="100">
        <v>6.4516129032258061</v>
      </c>
      <c r="I105" s="100">
        <v>4</v>
      </c>
      <c r="J105" s="100">
        <v>2.0202020202020203</v>
      </c>
      <c r="K105" s="100">
        <v>6</v>
      </c>
      <c r="L105" s="100">
        <v>6.5217391304347823</v>
      </c>
      <c r="M105" s="100">
        <v>5</v>
      </c>
      <c r="N105" s="100">
        <v>4.8076923076923084</v>
      </c>
      <c r="O105" s="100">
        <v>9</v>
      </c>
      <c r="P105" s="100">
        <v>9.473684210526315</v>
      </c>
      <c r="Q105" s="100">
        <v>13</v>
      </c>
      <c r="R105" s="100">
        <v>13.684210526315789</v>
      </c>
      <c r="S105" s="100">
        <v>14</v>
      </c>
      <c r="T105" s="100">
        <v>13.829787234042554</v>
      </c>
      <c r="U105" s="100">
        <v>9</v>
      </c>
      <c r="V105" s="100">
        <v>9.1954022988505741</v>
      </c>
      <c r="W105" s="100">
        <v>11</v>
      </c>
      <c r="X105" s="100">
        <v>11.235955056179776</v>
      </c>
      <c r="Y105" s="100">
        <v>12</v>
      </c>
      <c r="Z105" s="100">
        <v>15.584415584415584</v>
      </c>
      <c r="AA105" s="100">
        <v>16</v>
      </c>
      <c r="AB105" s="100">
        <v>18.9873417721519</v>
      </c>
      <c r="AC105" s="100">
        <v>16</v>
      </c>
      <c r="AD105" s="100">
        <v>18.9873417721519</v>
      </c>
      <c r="AE105" s="100">
        <v>17</v>
      </c>
      <c r="AF105" s="100">
        <v>21.518987341772153</v>
      </c>
      <c r="AG105" s="100">
        <v>17</v>
      </c>
      <c r="AH105" s="100">
        <v>22.222222222222221</v>
      </c>
      <c r="AI105" s="100">
        <v>18</v>
      </c>
      <c r="AJ105" s="100">
        <v>21.621621621621621</v>
      </c>
      <c r="AK105" s="100">
        <v>16</v>
      </c>
      <c r="AL105" s="100">
        <v>22.222222222222221</v>
      </c>
      <c r="AM105" s="100">
        <v>17</v>
      </c>
      <c r="AN105" s="100">
        <v>21.25</v>
      </c>
      <c r="AO105" s="100">
        <v>15</v>
      </c>
      <c r="AP105" s="100">
        <v>18.518518518518519</v>
      </c>
      <c r="AQ105" s="100">
        <v>14</v>
      </c>
      <c r="AR105" s="100">
        <v>16.666666666666668</v>
      </c>
      <c r="AS105" s="100"/>
      <c r="AT105" s="100"/>
      <c r="AU105" s="100"/>
      <c r="AV105" s="100"/>
      <c r="AW105" s="100"/>
      <c r="AX105" s="100"/>
      <c r="AY105" s="100"/>
      <c r="AZ105" s="100"/>
      <c r="BA105" s="100">
        <v>20</v>
      </c>
      <c r="BB105" s="100">
        <v>25.974025974025974</v>
      </c>
    </row>
    <row r="106" spans="1:54" x14ac:dyDescent="0.25">
      <c r="A106" s="15"/>
      <c r="B106" s="59" t="s">
        <v>52</v>
      </c>
      <c r="C106" s="100">
        <v>0</v>
      </c>
      <c r="D106" s="100">
        <v>0</v>
      </c>
      <c r="E106" s="100">
        <v>0</v>
      </c>
      <c r="F106" s="100">
        <v>0</v>
      </c>
      <c r="G106" s="253" t="s">
        <v>304</v>
      </c>
      <c r="H106" s="100">
        <v>1.075268817204301</v>
      </c>
      <c r="I106" s="253" t="s">
        <v>304</v>
      </c>
      <c r="J106" s="100">
        <v>2.0202020202020203</v>
      </c>
      <c r="K106" s="100">
        <v>0</v>
      </c>
      <c r="L106" s="100">
        <v>0</v>
      </c>
      <c r="M106" s="100">
        <v>0</v>
      </c>
      <c r="N106" s="100">
        <v>0</v>
      </c>
      <c r="O106" s="100">
        <v>0</v>
      </c>
      <c r="P106" s="100">
        <v>0</v>
      </c>
      <c r="Q106" s="100">
        <v>0</v>
      </c>
      <c r="R106" s="100">
        <v>0</v>
      </c>
      <c r="S106" s="253" t="s">
        <v>304</v>
      </c>
      <c r="T106" s="100">
        <v>1.0638297872340425</v>
      </c>
      <c r="U106" s="253" t="s">
        <v>304</v>
      </c>
      <c r="V106" s="100">
        <v>1.1494252873563218</v>
      </c>
      <c r="W106" s="253" t="s">
        <v>304</v>
      </c>
      <c r="X106" s="100">
        <v>1.1235955056179776</v>
      </c>
      <c r="Y106" s="100">
        <v>0</v>
      </c>
      <c r="Z106" s="100">
        <v>0</v>
      </c>
      <c r="AA106" s="253" t="s">
        <v>304</v>
      </c>
      <c r="AB106" s="100">
        <v>1.2658227848101267</v>
      </c>
      <c r="AC106" s="253" t="s">
        <v>304</v>
      </c>
      <c r="AD106" s="100">
        <v>1.2658227848101267</v>
      </c>
      <c r="AE106" s="100">
        <v>0</v>
      </c>
      <c r="AF106" s="100">
        <v>0</v>
      </c>
      <c r="AG106" s="100" t="s">
        <v>304</v>
      </c>
      <c r="AH106" s="100">
        <v>1.3888888888888888</v>
      </c>
      <c r="AI106" s="100" t="s">
        <v>304</v>
      </c>
      <c r="AJ106" s="100">
        <v>2.7027027027027026</v>
      </c>
      <c r="AK106" s="100">
        <v>3</v>
      </c>
      <c r="AL106" s="100">
        <v>4.166666666666667</v>
      </c>
      <c r="AM106" s="100">
        <v>5</v>
      </c>
      <c r="AN106" s="100">
        <v>6.25</v>
      </c>
      <c r="AO106" s="100">
        <v>5</v>
      </c>
      <c r="AP106" s="100">
        <v>6.1728395061728394</v>
      </c>
      <c r="AQ106" s="100">
        <v>8</v>
      </c>
      <c r="AR106" s="100">
        <v>9.5238095238095237</v>
      </c>
      <c r="AS106" s="100"/>
      <c r="AT106" s="100"/>
      <c r="AU106" s="100"/>
      <c r="AV106" s="100"/>
      <c r="AW106" s="100"/>
      <c r="AX106" s="100"/>
      <c r="AY106" s="100"/>
      <c r="AZ106" s="100"/>
      <c r="BA106" s="100">
        <v>8</v>
      </c>
      <c r="BB106" s="100">
        <v>10.38961038961039</v>
      </c>
    </row>
    <row r="107" spans="1:54" x14ac:dyDescent="0.25">
      <c r="A107" s="15"/>
      <c r="B107" s="59" t="s">
        <v>53</v>
      </c>
      <c r="C107" s="100">
        <v>0</v>
      </c>
      <c r="D107" s="100">
        <v>0</v>
      </c>
      <c r="E107" s="100">
        <v>0</v>
      </c>
      <c r="F107" s="100">
        <v>0</v>
      </c>
      <c r="G107" s="100">
        <v>0</v>
      </c>
      <c r="H107" s="100">
        <v>0</v>
      </c>
      <c r="I107" s="100">
        <v>0</v>
      </c>
      <c r="J107" s="100">
        <v>0</v>
      </c>
      <c r="K107" s="100">
        <v>0</v>
      </c>
      <c r="L107" s="100">
        <v>0</v>
      </c>
      <c r="M107" s="100">
        <v>0</v>
      </c>
      <c r="N107" s="100">
        <v>0</v>
      </c>
      <c r="O107" s="100">
        <v>0</v>
      </c>
      <c r="P107" s="100">
        <v>0</v>
      </c>
      <c r="Q107" s="100">
        <v>0</v>
      </c>
      <c r="R107" s="100">
        <v>0</v>
      </c>
      <c r="S107" s="100">
        <v>0</v>
      </c>
      <c r="T107" s="100">
        <v>0</v>
      </c>
      <c r="U107" s="100">
        <v>0</v>
      </c>
      <c r="V107" s="100">
        <v>0</v>
      </c>
      <c r="W107" s="100">
        <v>0</v>
      </c>
      <c r="X107" s="100">
        <v>0</v>
      </c>
      <c r="Y107" s="100">
        <v>0</v>
      </c>
      <c r="Z107" s="100">
        <v>0</v>
      </c>
      <c r="AA107" s="100">
        <v>0</v>
      </c>
      <c r="AB107" s="100">
        <v>0</v>
      </c>
      <c r="AC107" s="100">
        <v>0</v>
      </c>
      <c r="AD107" s="100">
        <v>0</v>
      </c>
      <c r="AE107" s="100">
        <v>0</v>
      </c>
      <c r="AF107" s="100">
        <v>0</v>
      </c>
      <c r="AG107" s="253">
        <v>0</v>
      </c>
      <c r="AH107" s="100">
        <v>0</v>
      </c>
      <c r="AI107" s="253">
        <v>0</v>
      </c>
      <c r="AJ107" s="100">
        <v>0</v>
      </c>
      <c r="AK107" s="253">
        <v>0</v>
      </c>
      <c r="AL107" s="100">
        <v>0</v>
      </c>
      <c r="AM107" s="253">
        <v>0</v>
      </c>
      <c r="AN107" s="100">
        <v>0</v>
      </c>
      <c r="AO107" s="253">
        <v>0</v>
      </c>
      <c r="AP107" s="100">
        <v>0</v>
      </c>
      <c r="AQ107" s="253">
        <v>0</v>
      </c>
      <c r="AR107" s="100">
        <v>0</v>
      </c>
      <c r="AS107" s="253"/>
      <c r="AT107" s="100"/>
      <c r="AU107" s="253"/>
      <c r="AV107" s="100"/>
      <c r="AW107" s="253"/>
      <c r="AX107" s="100"/>
      <c r="AY107" s="253"/>
      <c r="AZ107" s="100"/>
      <c r="BA107" s="253">
        <v>0</v>
      </c>
      <c r="BB107" s="100">
        <v>0</v>
      </c>
    </row>
    <row r="108" spans="1:54" x14ac:dyDescent="0.25">
      <c r="A108" s="15"/>
      <c r="B108" s="70" t="s">
        <v>40</v>
      </c>
      <c r="C108" s="125">
        <v>61</v>
      </c>
      <c r="D108" s="125"/>
      <c r="E108" s="125">
        <v>88</v>
      </c>
      <c r="F108" s="125"/>
      <c r="G108" s="125">
        <v>93</v>
      </c>
      <c r="H108" s="125"/>
      <c r="I108" s="125">
        <v>99</v>
      </c>
      <c r="J108" s="125"/>
      <c r="K108" s="125">
        <v>92</v>
      </c>
      <c r="L108" s="125"/>
      <c r="M108" s="125">
        <v>104</v>
      </c>
      <c r="N108" s="125"/>
      <c r="O108" s="125">
        <v>95</v>
      </c>
      <c r="P108" s="125"/>
      <c r="Q108" s="125">
        <v>95</v>
      </c>
      <c r="R108" s="125"/>
      <c r="S108" s="125">
        <v>94</v>
      </c>
      <c r="T108" s="125"/>
      <c r="U108" s="125">
        <v>87</v>
      </c>
      <c r="V108" s="125"/>
      <c r="W108" s="125">
        <v>89</v>
      </c>
      <c r="X108" s="125"/>
      <c r="Y108" s="125">
        <v>77</v>
      </c>
      <c r="Z108" s="125"/>
      <c r="AA108" s="125">
        <v>79</v>
      </c>
      <c r="AB108" s="125"/>
      <c r="AC108" s="125">
        <v>79</v>
      </c>
      <c r="AD108" s="125"/>
      <c r="AE108" s="125">
        <v>79</v>
      </c>
      <c r="AF108" s="125"/>
      <c r="AG108" s="125">
        <v>72</v>
      </c>
      <c r="AH108" s="125"/>
      <c r="AI108" s="125">
        <v>74</v>
      </c>
      <c r="AJ108" s="125"/>
      <c r="AK108" s="125">
        <v>72</v>
      </c>
      <c r="AL108" s="125"/>
      <c r="AM108" s="125">
        <v>80</v>
      </c>
      <c r="AN108" s="125"/>
      <c r="AO108" s="125">
        <v>81</v>
      </c>
      <c r="AP108" s="125"/>
      <c r="AQ108" s="125">
        <v>84</v>
      </c>
      <c r="AR108" s="125"/>
      <c r="AS108" s="125"/>
      <c r="AT108" s="125"/>
      <c r="AU108" s="125"/>
      <c r="AV108" s="125"/>
      <c r="AW108" s="125"/>
      <c r="AX108" s="125"/>
      <c r="AY108" s="125"/>
      <c r="AZ108" s="125"/>
      <c r="BA108" s="125">
        <v>77</v>
      </c>
      <c r="BB108" s="125"/>
    </row>
    <row r="109" spans="1:54" x14ac:dyDescent="0.25">
      <c r="A109" s="41"/>
      <c r="B109" s="70" t="s">
        <v>54</v>
      </c>
      <c r="C109" s="125">
        <v>321</v>
      </c>
      <c r="D109" s="125"/>
      <c r="E109" s="125">
        <v>483</v>
      </c>
      <c r="F109" s="125"/>
      <c r="G109" s="125">
        <v>662</v>
      </c>
      <c r="H109" s="125"/>
      <c r="I109" s="125">
        <v>799</v>
      </c>
      <c r="J109" s="125"/>
      <c r="K109" s="125">
        <v>715</v>
      </c>
      <c r="L109" s="125"/>
      <c r="M109" s="125">
        <v>798</v>
      </c>
      <c r="N109" s="125"/>
      <c r="O109" s="125">
        <v>828</v>
      </c>
      <c r="P109" s="125"/>
      <c r="Q109" s="125">
        <v>864</v>
      </c>
      <c r="R109" s="125"/>
      <c r="S109" s="125">
        <v>922</v>
      </c>
      <c r="T109" s="125"/>
      <c r="U109" s="125">
        <v>897</v>
      </c>
      <c r="V109" s="125"/>
      <c r="W109" s="125">
        <v>928</v>
      </c>
      <c r="X109" s="125"/>
      <c r="Y109" s="125">
        <v>891</v>
      </c>
      <c r="Z109" s="125"/>
      <c r="AA109" s="125">
        <v>878</v>
      </c>
      <c r="AB109" s="125"/>
      <c r="AC109" s="125">
        <v>901</v>
      </c>
      <c r="AD109" s="125"/>
      <c r="AE109" s="125">
        <v>908</v>
      </c>
      <c r="AF109" s="125"/>
      <c r="AG109" s="125">
        <v>909</v>
      </c>
      <c r="AH109" s="125"/>
      <c r="AI109" s="125">
        <v>953</v>
      </c>
      <c r="AJ109" s="125"/>
      <c r="AK109" s="125">
        <v>1015</v>
      </c>
      <c r="AL109" s="125"/>
      <c r="AM109" s="125">
        <v>1156</v>
      </c>
      <c r="AN109" s="125"/>
      <c r="AO109" s="125">
        <v>1180</v>
      </c>
      <c r="AP109" s="125"/>
      <c r="AQ109" s="125">
        <v>1271</v>
      </c>
      <c r="AR109" s="125"/>
      <c r="AS109" s="125"/>
      <c r="AT109" s="125"/>
      <c r="AU109" s="125"/>
      <c r="AV109" s="125"/>
      <c r="AW109" s="125"/>
      <c r="AX109" s="125"/>
      <c r="AY109" s="125"/>
      <c r="AZ109" s="125"/>
      <c r="BA109" s="125">
        <v>1403</v>
      </c>
      <c r="BB109" s="125"/>
    </row>
    <row r="110" spans="1:54" x14ac:dyDescent="0.25">
      <c r="A110" s="15" t="s">
        <v>16</v>
      </c>
      <c r="B110" s="59" t="s">
        <v>49</v>
      </c>
      <c r="C110" s="100">
        <v>13</v>
      </c>
      <c r="D110" s="100">
        <v>100</v>
      </c>
      <c r="E110" s="100">
        <v>15</v>
      </c>
      <c r="F110" s="100">
        <v>100</v>
      </c>
      <c r="G110" s="100">
        <v>15</v>
      </c>
      <c r="H110" s="100">
        <v>86.666666666666671</v>
      </c>
      <c r="I110" s="100">
        <v>11</v>
      </c>
      <c r="J110" s="100">
        <v>81.818181818181813</v>
      </c>
      <c r="K110" s="100">
        <v>8</v>
      </c>
      <c r="L110" s="100">
        <v>66.666666666666671</v>
      </c>
      <c r="M110" s="100">
        <v>8</v>
      </c>
      <c r="N110" s="100">
        <v>72.727272727272734</v>
      </c>
      <c r="O110" s="100">
        <v>10</v>
      </c>
      <c r="P110" s="100">
        <v>76.92307692307692</v>
      </c>
      <c r="Q110" s="100">
        <v>13</v>
      </c>
      <c r="R110" s="100">
        <v>84.615384615384613</v>
      </c>
      <c r="S110" s="100">
        <v>10</v>
      </c>
      <c r="T110" s="100">
        <v>76.92307692307692</v>
      </c>
      <c r="U110" s="100">
        <v>14</v>
      </c>
      <c r="V110" s="100">
        <v>77.777777777777771</v>
      </c>
      <c r="W110" s="100">
        <v>12</v>
      </c>
      <c r="X110" s="100">
        <v>80</v>
      </c>
      <c r="Y110" s="100">
        <v>8</v>
      </c>
      <c r="Z110" s="100">
        <v>61.53846153846154</v>
      </c>
      <c r="AA110" s="100">
        <v>8</v>
      </c>
      <c r="AB110" s="100">
        <v>75</v>
      </c>
      <c r="AC110" s="100">
        <v>7</v>
      </c>
      <c r="AD110" s="100">
        <v>70</v>
      </c>
      <c r="AE110" s="100">
        <v>4</v>
      </c>
      <c r="AF110" s="100">
        <v>50</v>
      </c>
      <c r="AG110" s="100">
        <v>3</v>
      </c>
      <c r="AH110" s="100">
        <v>42.857142857142854</v>
      </c>
      <c r="AI110" s="100">
        <v>7</v>
      </c>
      <c r="AJ110" s="100">
        <v>63.636363636363633</v>
      </c>
      <c r="AK110" s="100">
        <v>7</v>
      </c>
      <c r="AL110" s="100">
        <v>28.571428571428573</v>
      </c>
      <c r="AM110" s="100">
        <v>6</v>
      </c>
      <c r="AN110" s="100">
        <v>33.333333333333336</v>
      </c>
      <c r="AO110" s="100">
        <v>8</v>
      </c>
      <c r="AP110" s="100">
        <v>66.666666666666671</v>
      </c>
      <c r="AQ110" s="100">
        <v>12</v>
      </c>
      <c r="AR110" s="100">
        <v>75</v>
      </c>
      <c r="AS110" s="100"/>
      <c r="AT110" s="100"/>
      <c r="AU110" s="100"/>
      <c r="AV110" s="100"/>
      <c r="AW110" s="100"/>
      <c r="AX110" s="100"/>
      <c r="AY110" s="100"/>
      <c r="AZ110" s="100"/>
      <c r="BA110" s="100">
        <v>13</v>
      </c>
      <c r="BB110" s="100">
        <v>65</v>
      </c>
    </row>
    <row r="111" spans="1:54" x14ac:dyDescent="0.25">
      <c r="A111" s="15"/>
      <c r="B111" s="59" t="s">
        <v>50</v>
      </c>
      <c r="C111" s="100">
        <v>0</v>
      </c>
      <c r="D111" s="100">
        <v>0</v>
      </c>
      <c r="E111" s="100">
        <v>0</v>
      </c>
      <c r="F111" s="100">
        <v>0</v>
      </c>
      <c r="G111" s="253" t="s">
        <v>304</v>
      </c>
      <c r="H111" s="100">
        <v>6.666666666666667</v>
      </c>
      <c r="I111" s="253" t="s">
        <v>304</v>
      </c>
      <c r="J111" s="100">
        <v>18.181818181818183</v>
      </c>
      <c r="K111" s="100">
        <v>4</v>
      </c>
      <c r="L111" s="100">
        <v>16.666666666666668</v>
      </c>
      <c r="M111" s="100">
        <v>3</v>
      </c>
      <c r="N111" s="100">
        <v>18.181818181818183</v>
      </c>
      <c r="O111" s="100">
        <v>3</v>
      </c>
      <c r="P111" s="100">
        <v>7.6923076923076925</v>
      </c>
      <c r="Q111" s="253" t="s">
        <v>304</v>
      </c>
      <c r="R111" s="100">
        <v>7.6923076923076925</v>
      </c>
      <c r="S111" s="100">
        <v>3</v>
      </c>
      <c r="T111" s="100">
        <v>15.384615384615385</v>
      </c>
      <c r="U111" s="100">
        <v>4</v>
      </c>
      <c r="V111" s="100">
        <v>22.222222222222221</v>
      </c>
      <c r="W111" s="100">
        <v>3</v>
      </c>
      <c r="X111" s="100">
        <v>20</v>
      </c>
      <c r="Y111" s="100">
        <v>5</v>
      </c>
      <c r="Z111" s="100">
        <v>30.76923076923077</v>
      </c>
      <c r="AA111" s="253" t="s">
        <v>304</v>
      </c>
      <c r="AB111" s="100">
        <v>12.5</v>
      </c>
      <c r="AC111" s="100">
        <v>3</v>
      </c>
      <c r="AD111" s="100">
        <v>20</v>
      </c>
      <c r="AE111" s="100">
        <v>4</v>
      </c>
      <c r="AF111" s="100">
        <v>37.5</v>
      </c>
      <c r="AG111" s="100">
        <v>4</v>
      </c>
      <c r="AH111" s="100">
        <v>42.857142857142854</v>
      </c>
      <c r="AI111" s="100">
        <v>4</v>
      </c>
      <c r="AJ111" s="100">
        <v>18.181818181818183</v>
      </c>
      <c r="AK111" s="100" t="s">
        <v>304</v>
      </c>
      <c r="AL111" s="100">
        <v>42.857142857142854</v>
      </c>
      <c r="AM111" s="100" t="s">
        <v>304</v>
      </c>
      <c r="AN111" s="100">
        <v>33.333333333333336</v>
      </c>
      <c r="AO111" s="100">
        <v>4</v>
      </c>
      <c r="AP111" s="100">
        <v>16.666666666666668</v>
      </c>
      <c r="AQ111" s="100">
        <v>4</v>
      </c>
      <c r="AR111" s="100">
        <v>12.5</v>
      </c>
      <c r="AS111" s="100"/>
      <c r="AT111" s="100"/>
      <c r="AU111" s="100"/>
      <c r="AV111" s="100"/>
      <c r="AW111" s="100"/>
      <c r="AX111" s="100"/>
      <c r="AY111" s="100"/>
      <c r="AZ111" s="100"/>
      <c r="BA111" s="100">
        <v>7</v>
      </c>
      <c r="BB111" s="100">
        <v>25</v>
      </c>
    </row>
    <row r="112" spans="1:54" x14ac:dyDescent="0.25">
      <c r="A112" s="15"/>
      <c r="B112" s="59" t="s">
        <v>51</v>
      </c>
      <c r="C112" s="100">
        <v>0</v>
      </c>
      <c r="D112" s="100">
        <v>0</v>
      </c>
      <c r="E112" s="100">
        <v>0</v>
      </c>
      <c r="F112" s="100">
        <v>0</v>
      </c>
      <c r="G112" s="100">
        <v>0</v>
      </c>
      <c r="H112" s="100">
        <v>0</v>
      </c>
      <c r="I112" s="100">
        <v>0</v>
      </c>
      <c r="J112" s="100">
        <v>0</v>
      </c>
      <c r="K112" s="100">
        <v>2</v>
      </c>
      <c r="L112" s="100">
        <v>16.666666666666668</v>
      </c>
      <c r="M112" s="253" t="s">
        <v>304</v>
      </c>
      <c r="N112" s="100">
        <v>9.0909090909090917</v>
      </c>
      <c r="O112" s="253" t="s">
        <v>304</v>
      </c>
      <c r="P112" s="100">
        <v>15.384615384615385</v>
      </c>
      <c r="Q112" s="253" t="s">
        <v>304</v>
      </c>
      <c r="R112" s="100">
        <v>7.6923076923076925</v>
      </c>
      <c r="S112" s="253" t="s">
        <v>304</v>
      </c>
      <c r="T112" s="100">
        <v>7.6923076923076925</v>
      </c>
      <c r="U112" s="100">
        <v>0</v>
      </c>
      <c r="V112" s="100">
        <v>0</v>
      </c>
      <c r="W112" s="100">
        <v>0</v>
      </c>
      <c r="X112" s="100">
        <v>0</v>
      </c>
      <c r="Y112" s="253" t="s">
        <v>304</v>
      </c>
      <c r="Z112" s="100">
        <v>7.6923076923076925</v>
      </c>
      <c r="AA112" s="253" t="s">
        <v>304</v>
      </c>
      <c r="AB112" s="100">
        <v>12.5</v>
      </c>
      <c r="AC112" s="253" t="s">
        <v>304</v>
      </c>
      <c r="AD112" s="100">
        <v>10</v>
      </c>
      <c r="AE112" s="253" t="s">
        <v>304</v>
      </c>
      <c r="AF112" s="100">
        <v>12.5</v>
      </c>
      <c r="AG112" s="100" t="s">
        <v>304</v>
      </c>
      <c r="AH112" s="100">
        <v>14.285714285714286</v>
      </c>
      <c r="AI112" s="100" t="s">
        <v>304</v>
      </c>
      <c r="AJ112" s="100">
        <v>18.181818181818183</v>
      </c>
      <c r="AK112" s="100" t="s">
        <v>304</v>
      </c>
      <c r="AL112" s="100">
        <v>28.571428571428573</v>
      </c>
      <c r="AM112" s="100" t="s">
        <v>304</v>
      </c>
      <c r="AN112" s="100">
        <v>33.333333333333336</v>
      </c>
      <c r="AO112" s="100" t="s">
        <v>304</v>
      </c>
      <c r="AP112" s="100">
        <v>16.666666666666668</v>
      </c>
      <c r="AQ112" s="253" t="s">
        <v>304</v>
      </c>
      <c r="AR112" s="100">
        <v>12.5</v>
      </c>
      <c r="AS112" s="100"/>
      <c r="AT112" s="100"/>
      <c r="AU112" s="100"/>
      <c r="AV112" s="100"/>
      <c r="AW112" s="100"/>
      <c r="AX112" s="100"/>
      <c r="AY112" s="100"/>
      <c r="AZ112" s="100"/>
      <c r="BA112" s="253" t="s">
        <v>304</v>
      </c>
      <c r="BB112" s="100">
        <v>10</v>
      </c>
    </row>
    <row r="113" spans="1:54" x14ac:dyDescent="0.25">
      <c r="A113" s="15"/>
      <c r="B113" s="59" t="s">
        <v>52</v>
      </c>
      <c r="C113" s="100">
        <v>0</v>
      </c>
      <c r="D113" s="100">
        <v>0</v>
      </c>
      <c r="E113" s="100">
        <v>0</v>
      </c>
      <c r="F113" s="100">
        <v>0</v>
      </c>
      <c r="G113" s="253" t="s">
        <v>304</v>
      </c>
      <c r="H113" s="100">
        <v>6.666666666666667</v>
      </c>
      <c r="I113" s="100">
        <v>0</v>
      </c>
      <c r="J113" s="100">
        <v>0</v>
      </c>
      <c r="K113" s="100">
        <v>0</v>
      </c>
      <c r="L113" s="100">
        <v>0</v>
      </c>
      <c r="M113" s="100">
        <v>0</v>
      </c>
      <c r="N113" s="100">
        <v>0</v>
      </c>
      <c r="O113" s="100">
        <v>0</v>
      </c>
      <c r="P113" s="100">
        <v>0</v>
      </c>
      <c r="Q113" s="100">
        <v>0</v>
      </c>
      <c r="R113" s="100">
        <v>0</v>
      </c>
      <c r="S113" s="100">
        <v>0</v>
      </c>
      <c r="T113" s="100">
        <v>0</v>
      </c>
      <c r="U113" s="100">
        <v>0</v>
      </c>
      <c r="V113" s="100">
        <v>0</v>
      </c>
      <c r="W113" s="100">
        <v>0</v>
      </c>
      <c r="X113" s="100">
        <v>0</v>
      </c>
      <c r="Y113" s="100">
        <v>0</v>
      </c>
      <c r="Z113" s="100">
        <v>0</v>
      </c>
      <c r="AA113" s="100">
        <v>0</v>
      </c>
      <c r="AB113" s="100">
        <v>0</v>
      </c>
      <c r="AC113" s="100">
        <v>0</v>
      </c>
      <c r="AD113" s="100">
        <v>0</v>
      </c>
      <c r="AE113" s="100">
        <v>0</v>
      </c>
      <c r="AF113" s="100">
        <v>0</v>
      </c>
      <c r="AG113" s="100">
        <v>0</v>
      </c>
      <c r="AH113" s="100">
        <v>0</v>
      </c>
      <c r="AI113" s="100">
        <v>0</v>
      </c>
      <c r="AJ113" s="100">
        <v>0</v>
      </c>
      <c r="AK113" s="100">
        <v>0</v>
      </c>
      <c r="AL113" s="100">
        <v>0</v>
      </c>
      <c r="AM113" s="100">
        <v>0</v>
      </c>
      <c r="AN113" s="100">
        <v>0</v>
      </c>
      <c r="AO113" s="100">
        <v>0</v>
      </c>
      <c r="AP113" s="100">
        <v>0</v>
      </c>
      <c r="AQ113" s="100">
        <v>0</v>
      </c>
      <c r="AR113" s="100">
        <v>0</v>
      </c>
      <c r="AS113" s="100"/>
      <c r="AT113" s="100"/>
      <c r="AU113" s="100"/>
      <c r="AV113" s="100"/>
      <c r="AW113" s="100"/>
      <c r="AX113" s="100"/>
      <c r="AY113" s="100"/>
      <c r="AZ113" s="100"/>
      <c r="BA113" s="100">
        <v>0</v>
      </c>
      <c r="BB113" s="100">
        <v>0</v>
      </c>
    </row>
    <row r="114" spans="1:54" x14ac:dyDescent="0.25">
      <c r="A114" s="15"/>
      <c r="B114" s="59" t="s">
        <v>53</v>
      </c>
      <c r="C114" s="100">
        <v>0</v>
      </c>
      <c r="D114" s="100">
        <v>0</v>
      </c>
      <c r="E114" s="100">
        <v>0</v>
      </c>
      <c r="F114" s="100">
        <v>0</v>
      </c>
      <c r="G114" s="100">
        <v>0</v>
      </c>
      <c r="H114" s="100">
        <v>0</v>
      </c>
      <c r="I114" s="100">
        <v>0</v>
      </c>
      <c r="J114" s="100">
        <v>0</v>
      </c>
      <c r="K114" s="100">
        <v>0</v>
      </c>
      <c r="L114" s="100">
        <v>0</v>
      </c>
      <c r="M114" s="100">
        <v>0</v>
      </c>
      <c r="N114" s="100">
        <v>0</v>
      </c>
      <c r="O114" s="100">
        <v>0</v>
      </c>
      <c r="P114" s="100">
        <v>0</v>
      </c>
      <c r="Q114" s="100">
        <v>0</v>
      </c>
      <c r="R114" s="100">
        <v>0</v>
      </c>
      <c r="S114" s="100">
        <v>0</v>
      </c>
      <c r="T114" s="100">
        <v>0</v>
      </c>
      <c r="U114" s="100">
        <v>0</v>
      </c>
      <c r="V114" s="100">
        <v>0</v>
      </c>
      <c r="W114" s="100">
        <v>0</v>
      </c>
      <c r="X114" s="100">
        <v>0</v>
      </c>
      <c r="Y114" s="100">
        <v>0</v>
      </c>
      <c r="Z114" s="100">
        <v>0</v>
      </c>
      <c r="AA114" s="100">
        <v>0</v>
      </c>
      <c r="AB114" s="100">
        <v>0</v>
      </c>
      <c r="AC114" s="100">
        <v>0</v>
      </c>
      <c r="AD114" s="100">
        <v>0</v>
      </c>
      <c r="AE114" s="100">
        <v>0</v>
      </c>
      <c r="AF114" s="100">
        <v>0</v>
      </c>
      <c r="AG114" s="253">
        <v>0</v>
      </c>
      <c r="AH114" s="100">
        <v>0</v>
      </c>
      <c r="AI114" s="253">
        <v>0</v>
      </c>
      <c r="AJ114" s="100">
        <v>0</v>
      </c>
      <c r="AK114" s="253">
        <v>0</v>
      </c>
      <c r="AL114" s="100">
        <v>0</v>
      </c>
      <c r="AM114" s="253">
        <v>0</v>
      </c>
      <c r="AN114" s="100">
        <v>0</v>
      </c>
      <c r="AO114" s="253">
        <v>0</v>
      </c>
      <c r="AP114" s="100">
        <v>0</v>
      </c>
      <c r="AQ114" s="253">
        <v>0</v>
      </c>
      <c r="AR114" s="100">
        <v>0</v>
      </c>
      <c r="AS114" s="253"/>
      <c r="AT114" s="100"/>
      <c r="AU114" s="253"/>
      <c r="AV114" s="100"/>
      <c r="AW114" s="253"/>
      <c r="AX114" s="100"/>
      <c r="AY114" s="253"/>
      <c r="AZ114" s="100"/>
      <c r="BA114" s="253">
        <v>0</v>
      </c>
      <c r="BB114" s="100">
        <v>0</v>
      </c>
    </row>
    <row r="115" spans="1:54" x14ac:dyDescent="0.25">
      <c r="A115" s="15"/>
      <c r="B115" s="70" t="s">
        <v>40</v>
      </c>
      <c r="C115" s="125">
        <v>13</v>
      </c>
      <c r="D115" s="125"/>
      <c r="E115" s="125">
        <v>15</v>
      </c>
      <c r="F115" s="125"/>
      <c r="G115" s="125">
        <v>15</v>
      </c>
      <c r="H115" s="125"/>
      <c r="I115" s="125">
        <v>11</v>
      </c>
      <c r="J115" s="125"/>
      <c r="K115" s="125">
        <v>12</v>
      </c>
      <c r="L115" s="125"/>
      <c r="M115" s="125">
        <v>11</v>
      </c>
      <c r="N115" s="125"/>
      <c r="O115" s="125">
        <v>13</v>
      </c>
      <c r="P115" s="125"/>
      <c r="Q115" s="125">
        <v>13</v>
      </c>
      <c r="R115" s="125"/>
      <c r="S115" s="125">
        <v>13</v>
      </c>
      <c r="T115" s="125"/>
      <c r="U115" s="125">
        <v>18</v>
      </c>
      <c r="V115" s="125"/>
      <c r="W115" s="125">
        <v>15</v>
      </c>
      <c r="X115" s="125"/>
      <c r="Y115" s="125">
        <v>13</v>
      </c>
      <c r="Z115" s="125"/>
      <c r="AA115" s="125">
        <v>8</v>
      </c>
      <c r="AB115" s="125"/>
      <c r="AC115" s="125">
        <v>10</v>
      </c>
      <c r="AD115" s="125"/>
      <c r="AE115" s="125">
        <v>8</v>
      </c>
      <c r="AF115" s="125"/>
      <c r="AG115" s="125">
        <v>7</v>
      </c>
      <c r="AH115" s="125"/>
      <c r="AI115" s="125">
        <v>11</v>
      </c>
      <c r="AJ115" s="125"/>
      <c r="AK115" s="125">
        <v>7</v>
      </c>
      <c r="AL115" s="125"/>
      <c r="AM115" s="125">
        <v>6</v>
      </c>
      <c r="AN115" s="125"/>
      <c r="AO115" s="125">
        <v>12</v>
      </c>
      <c r="AP115" s="125"/>
      <c r="AQ115" s="125">
        <v>16</v>
      </c>
      <c r="AR115" s="125"/>
      <c r="AS115" s="125"/>
      <c r="AT115" s="125"/>
      <c r="AU115" s="125"/>
      <c r="AV115" s="125"/>
      <c r="AW115" s="125"/>
      <c r="AX115" s="125"/>
      <c r="AY115" s="125"/>
      <c r="AZ115" s="125"/>
      <c r="BA115" s="125">
        <v>20</v>
      </c>
      <c r="BB115" s="125"/>
    </row>
    <row r="116" spans="1:54" x14ac:dyDescent="0.25">
      <c r="A116" s="41"/>
      <c r="B116" s="70" t="s">
        <v>54</v>
      </c>
      <c r="C116" s="125">
        <v>26</v>
      </c>
      <c r="D116" s="125"/>
      <c r="E116" s="125">
        <v>41</v>
      </c>
      <c r="F116" s="125"/>
      <c r="G116" s="125">
        <v>94</v>
      </c>
      <c r="H116" s="125"/>
      <c r="I116" s="125">
        <v>57</v>
      </c>
      <c r="J116" s="125"/>
      <c r="K116" s="125">
        <v>95</v>
      </c>
      <c r="L116" s="125"/>
      <c r="M116" s="125">
        <v>78</v>
      </c>
      <c r="N116" s="125"/>
      <c r="O116" s="125">
        <v>96</v>
      </c>
      <c r="P116" s="125"/>
      <c r="Q116" s="125">
        <v>85</v>
      </c>
      <c r="R116" s="125"/>
      <c r="S116" s="125">
        <v>75</v>
      </c>
      <c r="T116" s="125"/>
      <c r="U116" s="125">
        <v>112</v>
      </c>
      <c r="V116" s="125"/>
      <c r="W116" s="125">
        <v>89</v>
      </c>
      <c r="X116" s="125"/>
      <c r="Y116" s="125">
        <v>92</v>
      </c>
      <c r="Z116" s="125"/>
      <c r="AA116" s="125">
        <v>79</v>
      </c>
      <c r="AB116" s="125"/>
      <c r="AC116" s="125">
        <v>83</v>
      </c>
      <c r="AD116" s="125"/>
      <c r="AE116" s="125">
        <v>66</v>
      </c>
      <c r="AF116" s="125"/>
      <c r="AG116" s="125">
        <v>72</v>
      </c>
      <c r="AH116" s="125"/>
      <c r="AI116" s="125">
        <v>108</v>
      </c>
      <c r="AJ116" s="125"/>
      <c r="AK116" s="125">
        <v>90</v>
      </c>
      <c r="AL116" s="125"/>
      <c r="AM116" s="125">
        <v>96</v>
      </c>
      <c r="AN116" s="125"/>
      <c r="AO116" s="125">
        <v>107</v>
      </c>
      <c r="AP116" s="125"/>
      <c r="AQ116" s="125">
        <v>110</v>
      </c>
      <c r="AR116" s="125"/>
      <c r="AS116" s="125"/>
      <c r="AT116" s="125"/>
      <c r="AU116" s="125"/>
      <c r="AV116" s="125"/>
      <c r="AW116" s="125"/>
      <c r="AX116" s="125"/>
      <c r="AY116" s="125"/>
      <c r="AZ116" s="125"/>
      <c r="BA116" s="125">
        <v>159</v>
      </c>
      <c r="BB116" s="125"/>
    </row>
    <row r="117" spans="1:54" x14ac:dyDescent="0.25">
      <c r="A117" s="15" t="s">
        <v>553</v>
      </c>
      <c r="B117" s="59" t="s">
        <v>49</v>
      </c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>
        <v>47</v>
      </c>
      <c r="AT117" s="100">
        <v>47</v>
      </c>
      <c r="AU117" s="100">
        <v>57</v>
      </c>
      <c r="AV117" s="100">
        <v>53.773584905660378</v>
      </c>
      <c r="AW117" s="100">
        <v>48</v>
      </c>
      <c r="AX117" s="100">
        <v>46.153846153846153</v>
      </c>
      <c r="AY117" s="100">
        <v>44</v>
      </c>
      <c r="AZ117" s="100">
        <v>44.897959183673471</v>
      </c>
      <c r="BA117" s="100"/>
      <c r="BB117" s="100"/>
    </row>
    <row r="118" spans="1:54" x14ac:dyDescent="0.25">
      <c r="A118" s="15" t="s">
        <v>16</v>
      </c>
      <c r="B118" s="59" t="s">
        <v>50</v>
      </c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100"/>
      <c r="AO118" s="100"/>
      <c r="AP118" s="100"/>
      <c r="AQ118" s="100"/>
      <c r="AR118" s="100"/>
      <c r="AS118" s="100">
        <v>29</v>
      </c>
      <c r="AT118" s="100">
        <v>28.999999999999996</v>
      </c>
      <c r="AU118" s="100">
        <v>24</v>
      </c>
      <c r="AV118" s="100">
        <v>22.641509433962266</v>
      </c>
      <c r="AW118" s="100">
        <v>26</v>
      </c>
      <c r="AX118" s="100">
        <v>25</v>
      </c>
      <c r="AY118" s="100">
        <v>24</v>
      </c>
      <c r="AZ118" s="100">
        <v>24.489795918367346</v>
      </c>
      <c r="BA118" s="100"/>
      <c r="BB118" s="100"/>
    </row>
    <row r="119" spans="1:54" x14ac:dyDescent="0.25">
      <c r="A119" s="15"/>
      <c r="B119" s="59" t="s">
        <v>51</v>
      </c>
      <c r="C119" s="253"/>
      <c r="D119" s="100"/>
      <c r="E119" s="253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>
        <v>16</v>
      </c>
      <c r="AT119" s="100">
        <v>16</v>
      </c>
      <c r="AU119" s="100">
        <v>15</v>
      </c>
      <c r="AV119" s="100">
        <v>14.150943396226415</v>
      </c>
      <c r="AW119" s="100">
        <v>17</v>
      </c>
      <c r="AX119" s="100">
        <v>16.346153846153847</v>
      </c>
      <c r="AY119" s="100">
        <v>23</v>
      </c>
      <c r="AZ119" s="100">
        <v>23.469387755102041</v>
      </c>
      <c r="BA119" s="100"/>
      <c r="BB119" s="100"/>
    </row>
    <row r="120" spans="1:54" x14ac:dyDescent="0.25">
      <c r="A120" s="15"/>
      <c r="B120" s="59" t="s">
        <v>52</v>
      </c>
      <c r="C120" s="100"/>
      <c r="D120" s="100"/>
      <c r="E120" s="100"/>
      <c r="F120" s="100"/>
      <c r="G120" s="253"/>
      <c r="H120" s="100"/>
      <c r="I120" s="253"/>
      <c r="J120" s="100"/>
      <c r="K120" s="100"/>
      <c r="L120" s="100"/>
      <c r="M120" s="100"/>
      <c r="N120" s="100"/>
      <c r="O120" s="100"/>
      <c r="P120" s="100"/>
      <c r="Q120" s="100"/>
      <c r="R120" s="100"/>
      <c r="S120" s="253"/>
      <c r="T120" s="100"/>
      <c r="U120" s="253"/>
      <c r="V120" s="100"/>
      <c r="W120" s="253"/>
      <c r="X120" s="100"/>
      <c r="Y120" s="100"/>
      <c r="Z120" s="100"/>
      <c r="AA120" s="253"/>
      <c r="AB120" s="100"/>
      <c r="AC120" s="253"/>
      <c r="AD120" s="100"/>
      <c r="AE120" s="100"/>
      <c r="AF120" s="100"/>
      <c r="AG120" s="253"/>
      <c r="AH120" s="100"/>
      <c r="AI120" s="253"/>
      <c r="AJ120" s="100"/>
      <c r="AK120" s="253"/>
      <c r="AL120" s="100"/>
      <c r="AM120" s="253"/>
      <c r="AN120" s="100"/>
      <c r="AO120" s="253"/>
      <c r="AP120" s="100"/>
      <c r="AQ120" s="253"/>
      <c r="AR120" s="100"/>
      <c r="AS120" s="253">
        <v>8</v>
      </c>
      <c r="AT120" s="100">
        <v>8</v>
      </c>
      <c r="AU120" s="253">
        <v>10</v>
      </c>
      <c r="AV120" s="100">
        <v>9.433962264150944</v>
      </c>
      <c r="AW120" s="253">
        <v>13</v>
      </c>
      <c r="AX120" s="100">
        <v>12.5</v>
      </c>
      <c r="AY120" s="253">
        <v>7</v>
      </c>
      <c r="AZ120" s="100">
        <v>7.1428571428571423</v>
      </c>
      <c r="BA120" s="253"/>
      <c r="BB120" s="100"/>
    </row>
    <row r="121" spans="1:54" x14ac:dyDescent="0.25">
      <c r="A121" s="15"/>
      <c r="B121" s="59" t="s">
        <v>53</v>
      </c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100"/>
      <c r="AQ121" s="100"/>
      <c r="AR121" s="100"/>
      <c r="AS121" s="100"/>
      <c r="AT121" s="100"/>
      <c r="AU121" s="100"/>
      <c r="AV121" s="100"/>
      <c r="AW121" s="100"/>
      <c r="AX121" s="100"/>
      <c r="AY121" s="100"/>
      <c r="AZ121" s="100"/>
      <c r="BA121" s="100"/>
      <c r="BB121" s="100"/>
    </row>
    <row r="122" spans="1:54" x14ac:dyDescent="0.25">
      <c r="A122" s="15"/>
      <c r="B122" s="70" t="s">
        <v>40</v>
      </c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  <c r="AF122" s="125"/>
      <c r="AG122" s="125"/>
      <c r="AH122" s="125"/>
      <c r="AI122" s="125"/>
      <c r="AJ122" s="125"/>
      <c r="AK122" s="125"/>
      <c r="AL122" s="125"/>
      <c r="AM122" s="125"/>
      <c r="AN122" s="125"/>
      <c r="AO122" s="125"/>
      <c r="AP122" s="125"/>
      <c r="AQ122" s="125"/>
      <c r="AR122" s="125"/>
      <c r="AS122" s="125">
        <v>100</v>
      </c>
      <c r="AT122" s="125"/>
      <c r="AU122" s="125">
        <v>106</v>
      </c>
      <c r="AV122" s="125"/>
      <c r="AW122" s="125">
        <v>104</v>
      </c>
      <c r="AX122" s="125"/>
      <c r="AY122" s="125">
        <v>98</v>
      </c>
      <c r="AZ122" s="125"/>
      <c r="BA122" s="125"/>
      <c r="BB122" s="125"/>
    </row>
    <row r="123" spans="1:54" x14ac:dyDescent="0.25">
      <c r="A123" s="41"/>
      <c r="B123" s="70" t="s">
        <v>54</v>
      </c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  <c r="X123" s="125"/>
      <c r="Y123" s="125"/>
      <c r="Z123" s="125"/>
      <c r="AA123" s="125"/>
      <c r="AB123" s="125"/>
      <c r="AC123" s="125"/>
      <c r="AD123" s="125"/>
      <c r="AE123" s="125"/>
      <c r="AF123" s="125"/>
      <c r="AG123" s="125"/>
      <c r="AH123" s="125"/>
      <c r="AI123" s="125"/>
      <c r="AJ123" s="125"/>
      <c r="AK123" s="125"/>
      <c r="AL123" s="125"/>
      <c r="AM123" s="125"/>
      <c r="AN123" s="125"/>
      <c r="AO123" s="125"/>
      <c r="AP123" s="125"/>
      <c r="AQ123" s="125"/>
      <c r="AR123" s="125"/>
      <c r="AS123" s="125">
        <v>1406</v>
      </c>
      <c r="AT123" s="125"/>
      <c r="AU123" s="125">
        <v>1500</v>
      </c>
      <c r="AV123" s="125"/>
      <c r="AW123" s="125">
        <v>1637</v>
      </c>
      <c r="AX123" s="125"/>
      <c r="AY123" s="125">
        <v>1564</v>
      </c>
      <c r="AZ123" s="125"/>
      <c r="BA123" s="125"/>
      <c r="BB123" s="125"/>
    </row>
    <row r="124" spans="1:54" x14ac:dyDescent="0.25">
      <c r="A124" s="42" t="s">
        <v>74</v>
      </c>
      <c r="B124" s="59" t="s">
        <v>49</v>
      </c>
      <c r="C124" s="100">
        <v>4266</v>
      </c>
      <c r="D124" s="100">
        <v>78.074670571010245</v>
      </c>
      <c r="E124" s="100">
        <v>4590</v>
      </c>
      <c r="F124" s="100">
        <v>75.147347740667982</v>
      </c>
      <c r="G124" s="100">
        <v>4197</v>
      </c>
      <c r="H124" s="100">
        <v>72.162998624484175</v>
      </c>
      <c r="I124" s="100">
        <v>4043</v>
      </c>
      <c r="J124" s="100">
        <v>69.851416724257078</v>
      </c>
      <c r="K124" s="100">
        <v>3647</v>
      </c>
      <c r="L124" s="100">
        <v>65.311604584527217</v>
      </c>
      <c r="M124" s="100">
        <v>3388</v>
      </c>
      <c r="N124" s="100">
        <v>62.279411764705884</v>
      </c>
      <c r="O124" s="100">
        <v>3097</v>
      </c>
      <c r="P124" s="100">
        <v>59.170806266717612</v>
      </c>
      <c r="Q124" s="100">
        <v>3186</v>
      </c>
      <c r="R124" s="100">
        <v>58.149297317028655</v>
      </c>
      <c r="S124" s="100">
        <v>2967</v>
      </c>
      <c r="T124" s="100">
        <v>55.833646970267218</v>
      </c>
      <c r="U124" s="100">
        <v>2837</v>
      </c>
      <c r="V124" s="100">
        <v>54.058689024390247</v>
      </c>
      <c r="W124" s="100">
        <v>2801</v>
      </c>
      <c r="X124" s="100">
        <v>52.600938967136152</v>
      </c>
      <c r="Y124" s="100">
        <v>2572</v>
      </c>
      <c r="Z124" s="100">
        <v>49.433019411877765</v>
      </c>
      <c r="AA124" s="100">
        <v>2484</v>
      </c>
      <c r="AB124" s="100">
        <v>48.326848249027236</v>
      </c>
      <c r="AC124" s="100">
        <v>2375</v>
      </c>
      <c r="AD124" s="100">
        <v>46.577760345165721</v>
      </c>
      <c r="AE124" s="100">
        <v>2278</v>
      </c>
      <c r="AF124" s="100">
        <v>44.966442953020135</v>
      </c>
      <c r="AG124" s="100">
        <v>2107</v>
      </c>
      <c r="AH124" s="100">
        <v>42.833909331164868</v>
      </c>
      <c r="AI124" s="100">
        <v>2018</v>
      </c>
      <c r="AJ124" s="100">
        <v>40.999593661113366</v>
      </c>
      <c r="AK124" s="100">
        <v>1977</v>
      </c>
      <c r="AL124" s="100">
        <v>38.764705882352942</v>
      </c>
      <c r="AM124" s="100">
        <v>2137</v>
      </c>
      <c r="AN124" s="100">
        <v>39.046226932212683</v>
      </c>
      <c r="AO124" s="100">
        <v>2229</v>
      </c>
      <c r="AP124" s="100">
        <v>39.472286169647603</v>
      </c>
      <c r="AQ124" s="100">
        <v>2240</v>
      </c>
      <c r="AR124" s="100">
        <v>39.031190102805368</v>
      </c>
      <c r="AS124" s="100">
        <v>2169</v>
      </c>
      <c r="AT124" s="100">
        <v>36.800135731252119</v>
      </c>
      <c r="AU124" s="100">
        <v>2206</v>
      </c>
      <c r="AV124" s="100">
        <v>36.205481700311836</v>
      </c>
      <c r="AW124" s="100">
        <v>2063</v>
      </c>
      <c r="AX124" s="100">
        <v>33.830764184978683</v>
      </c>
      <c r="AY124" s="100">
        <v>1999</v>
      </c>
      <c r="AZ124" s="100">
        <v>33.355581511763724</v>
      </c>
      <c r="BA124" s="100">
        <v>1937</v>
      </c>
      <c r="BB124" s="100">
        <v>33.05460750853242</v>
      </c>
    </row>
    <row r="125" spans="1:54" x14ac:dyDescent="0.25">
      <c r="A125" s="42"/>
      <c r="B125" s="59" t="s">
        <v>50</v>
      </c>
      <c r="C125" s="100">
        <v>872</v>
      </c>
      <c r="D125" s="100">
        <v>15.959004392386531</v>
      </c>
      <c r="E125" s="100">
        <v>1066</v>
      </c>
      <c r="F125" s="100">
        <v>17.45252128356254</v>
      </c>
      <c r="G125" s="100">
        <v>1132</v>
      </c>
      <c r="H125" s="100">
        <v>19.463548830811554</v>
      </c>
      <c r="I125" s="100">
        <v>1249</v>
      </c>
      <c r="J125" s="100">
        <v>21.579129232895646</v>
      </c>
      <c r="K125" s="100">
        <v>1356</v>
      </c>
      <c r="L125" s="100">
        <v>24.283667621776505</v>
      </c>
      <c r="M125" s="100">
        <v>1389</v>
      </c>
      <c r="N125" s="100">
        <v>25.533088235294116</v>
      </c>
      <c r="O125" s="100">
        <v>1385</v>
      </c>
      <c r="P125" s="100">
        <v>26.461597248758121</v>
      </c>
      <c r="Q125" s="100">
        <v>1465</v>
      </c>
      <c r="R125" s="100">
        <v>26.738455922613614</v>
      </c>
      <c r="S125" s="100">
        <v>1439</v>
      </c>
      <c r="T125" s="100">
        <v>27.079412871659766</v>
      </c>
      <c r="U125" s="100">
        <v>1443</v>
      </c>
      <c r="V125" s="100">
        <v>27.496189024390244</v>
      </c>
      <c r="W125" s="100">
        <v>1440</v>
      </c>
      <c r="X125" s="100">
        <v>27.04225352112676</v>
      </c>
      <c r="Y125" s="100">
        <v>1479</v>
      </c>
      <c r="Z125" s="100">
        <v>28.425908129925045</v>
      </c>
      <c r="AA125" s="100">
        <v>1464</v>
      </c>
      <c r="AB125" s="100">
        <v>28.482490272373539</v>
      </c>
      <c r="AC125" s="100">
        <v>1482</v>
      </c>
      <c r="AD125" s="100">
        <v>29.064522455383408</v>
      </c>
      <c r="AE125" s="100">
        <v>1512</v>
      </c>
      <c r="AF125" s="100">
        <v>29.846032372680614</v>
      </c>
      <c r="AG125" s="100">
        <v>1521</v>
      </c>
      <c r="AH125" s="100">
        <v>30.920918885952428</v>
      </c>
      <c r="AI125" s="100">
        <v>1527</v>
      </c>
      <c r="AJ125" s="100">
        <v>31.023973994311255</v>
      </c>
      <c r="AK125" s="100">
        <v>1604</v>
      </c>
      <c r="AL125" s="100">
        <v>31.450980392156861</v>
      </c>
      <c r="AM125" s="100">
        <v>1679</v>
      </c>
      <c r="AN125" s="100">
        <v>30.677873195687923</v>
      </c>
      <c r="AO125" s="100">
        <v>1637</v>
      </c>
      <c r="AP125" s="100">
        <v>28.988843633787852</v>
      </c>
      <c r="AQ125" s="100">
        <v>1713</v>
      </c>
      <c r="AR125" s="100">
        <v>29.848405645582854</v>
      </c>
      <c r="AS125" s="100">
        <v>1793</v>
      </c>
      <c r="AT125" s="100">
        <v>30.420766881574483</v>
      </c>
      <c r="AU125" s="100">
        <v>1858</v>
      </c>
      <c r="AV125" s="100">
        <v>30.494009519120301</v>
      </c>
      <c r="AW125" s="100">
        <v>1883</v>
      </c>
      <c r="AX125" s="100">
        <v>30.878976713676614</v>
      </c>
      <c r="AY125" s="100">
        <v>1900</v>
      </c>
      <c r="AZ125" s="100">
        <v>31.703654263307193</v>
      </c>
      <c r="BA125" s="100">
        <v>1837</v>
      </c>
      <c r="BB125" s="100">
        <v>31.348122866894197</v>
      </c>
    </row>
    <row r="126" spans="1:54" x14ac:dyDescent="0.25">
      <c r="A126" s="42"/>
      <c r="B126" s="59" t="s">
        <v>51</v>
      </c>
      <c r="C126" s="100">
        <v>284</v>
      </c>
      <c r="D126" s="100">
        <v>5.1976573938506592</v>
      </c>
      <c r="E126" s="100">
        <v>401</v>
      </c>
      <c r="F126" s="100">
        <v>6.5651604453176162</v>
      </c>
      <c r="G126" s="100">
        <v>416</v>
      </c>
      <c r="H126" s="100">
        <v>7.1526822558459422</v>
      </c>
      <c r="I126" s="100">
        <v>416</v>
      </c>
      <c r="J126" s="100">
        <v>7.1872840359364201</v>
      </c>
      <c r="K126" s="100">
        <v>493</v>
      </c>
      <c r="L126" s="100">
        <v>8.8287965616045838</v>
      </c>
      <c r="M126" s="100">
        <v>563</v>
      </c>
      <c r="N126" s="100">
        <v>10.349264705882351</v>
      </c>
      <c r="O126" s="100">
        <v>630</v>
      </c>
      <c r="P126" s="100">
        <v>12.03668322506687</v>
      </c>
      <c r="Q126" s="100">
        <v>675</v>
      </c>
      <c r="R126" s="100">
        <v>12.31976638072641</v>
      </c>
      <c r="S126" s="100">
        <v>746</v>
      </c>
      <c r="T126" s="100">
        <v>14.038389160707565</v>
      </c>
      <c r="U126" s="100">
        <v>780</v>
      </c>
      <c r="V126" s="100">
        <v>14.862804878048781</v>
      </c>
      <c r="W126" s="100">
        <v>867</v>
      </c>
      <c r="X126" s="100">
        <v>16.281690140845072</v>
      </c>
      <c r="Y126" s="100">
        <v>903</v>
      </c>
      <c r="Z126" s="100">
        <v>17.355371900826448</v>
      </c>
      <c r="AA126" s="100">
        <v>919</v>
      </c>
      <c r="AB126" s="100">
        <v>17.879377431906615</v>
      </c>
      <c r="AC126" s="100">
        <v>962</v>
      </c>
      <c r="AD126" s="100">
        <v>18.866444400862914</v>
      </c>
      <c r="AE126" s="100">
        <v>987</v>
      </c>
      <c r="AF126" s="100">
        <v>19.482826687722067</v>
      </c>
      <c r="AG126" s="100">
        <v>977</v>
      </c>
      <c r="AH126" s="100">
        <v>19.86176052043098</v>
      </c>
      <c r="AI126" s="100">
        <v>1026</v>
      </c>
      <c r="AJ126" s="100">
        <v>20.845184884193419</v>
      </c>
      <c r="AK126" s="100">
        <v>1105</v>
      </c>
      <c r="AL126" s="100">
        <v>21.666666666666668</v>
      </c>
      <c r="AM126" s="100">
        <v>1152</v>
      </c>
      <c r="AN126" s="100">
        <v>21.04878494427188</v>
      </c>
      <c r="AO126" s="100">
        <v>1262</v>
      </c>
      <c r="AP126" s="100">
        <v>22.348149459890209</v>
      </c>
      <c r="AQ126" s="100">
        <v>1235</v>
      </c>
      <c r="AR126" s="100">
        <v>21.519428471859207</v>
      </c>
      <c r="AS126" s="100">
        <v>1317</v>
      </c>
      <c r="AT126" s="100">
        <v>22.344757380386834</v>
      </c>
      <c r="AU126" s="100">
        <v>1359</v>
      </c>
      <c r="AV126" s="100">
        <v>22.304283604135893</v>
      </c>
      <c r="AW126" s="100">
        <v>1466</v>
      </c>
      <c r="AX126" s="100">
        <v>24.04066907182683</v>
      </c>
      <c r="AY126" s="100">
        <v>1430</v>
      </c>
      <c r="AZ126" s="100">
        <v>23.861171366594359</v>
      </c>
      <c r="BA126" s="100">
        <v>1447</v>
      </c>
      <c r="BB126" s="100">
        <v>24.69283276450512</v>
      </c>
    </row>
    <row r="127" spans="1:54" x14ac:dyDescent="0.25">
      <c r="A127" s="42"/>
      <c r="B127" s="59" t="s">
        <v>52</v>
      </c>
      <c r="C127" s="100">
        <v>35</v>
      </c>
      <c r="D127" s="100">
        <v>0.64055636896046853</v>
      </c>
      <c r="E127" s="100">
        <v>46</v>
      </c>
      <c r="F127" s="100">
        <v>0.75311067452521285</v>
      </c>
      <c r="G127" s="100">
        <v>66</v>
      </c>
      <c r="H127" s="100">
        <v>1.1348005502063274</v>
      </c>
      <c r="I127" s="100">
        <v>74</v>
      </c>
      <c r="J127" s="100">
        <v>1.2785072563925364</v>
      </c>
      <c r="K127" s="100">
        <v>79</v>
      </c>
      <c r="L127" s="100">
        <v>1.414756446991404</v>
      </c>
      <c r="M127" s="100">
        <v>92</v>
      </c>
      <c r="N127" s="100">
        <v>1.6911764705882353</v>
      </c>
      <c r="O127" s="100">
        <v>113</v>
      </c>
      <c r="P127" s="100">
        <v>2.1589606419564387</v>
      </c>
      <c r="Q127" s="100">
        <v>143</v>
      </c>
      <c r="R127" s="100">
        <v>2.6099653221390766</v>
      </c>
      <c r="S127" s="100">
        <v>149</v>
      </c>
      <c r="T127" s="100">
        <v>2.8039141889348889</v>
      </c>
      <c r="U127" s="100">
        <v>172</v>
      </c>
      <c r="V127" s="100">
        <v>3.2774390243902438</v>
      </c>
      <c r="W127" s="100">
        <v>197</v>
      </c>
      <c r="X127" s="100">
        <v>3.699530516431925</v>
      </c>
      <c r="Y127" s="100">
        <v>227</v>
      </c>
      <c r="Z127" s="100">
        <v>4.3628675763982319</v>
      </c>
      <c r="AA127" s="100">
        <v>246</v>
      </c>
      <c r="AB127" s="100">
        <v>4.7859922178988326</v>
      </c>
      <c r="AC127" s="100">
        <v>246</v>
      </c>
      <c r="AD127" s="100">
        <v>4.8244753873308488</v>
      </c>
      <c r="AE127" s="100">
        <v>254</v>
      </c>
      <c r="AF127" s="100">
        <v>5.013817607579945</v>
      </c>
      <c r="AG127" s="100">
        <v>278</v>
      </c>
      <c r="AH127" s="100">
        <v>5.6515551941451516</v>
      </c>
      <c r="AI127" s="100">
        <v>314</v>
      </c>
      <c r="AJ127" s="100">
        <v>6.3795205201137746</v>
      </c>
      <c r="AK127" s="100">
        <v>356</v>
      </c>
      <c r="AL127" s="100">
        <v>6.9803921568627452</v>
      </c>
      <c r="AM127" s="100">
        <v>448</v>
      </c>
      <c r="AN127" s="100">
        <v>8.1856385894390638</v>
      </c>
      <c r="AO127" s="100">
        <v>454</v>
      </c>
      <c r="AP127" s="100">
        <v>8.0396670798654153</v>
      </c>
      <c r="AQ127" s="100">
        <v>485</v>
      </c>
      <c r="AR127" s="100">
        <v>8.450949642794912</v>
      </c>
      <c r="AS127" s="100">
        <v>528</v>
      </c>
      <c r="AT127" s="100">
        <v>8.9582626399728529</v>
      </c>
      <c r="AU127" s="100">
        <v>591</v>
      </c>
      <c r="AV127" s="100">
        <v>9.6996553421959621</v>
      </c>
      <c r="AW127" s="100">
        <v>610</v>
      </c>
      <c r="AX127" s="100">
        <v>10.003279763857002</v>
      </c>
      <c r="AY127" s="100">
        <v>598</v>
      </c>
      <c r="AZ127" s="100">
        <v>9.9783080260303691</v>
      </c>
      <c r="BA127" s="100">
        <v>574</v>
      </c>
      <c r="BB127" s="100">
        <v>9.7952218430034126</v>
      </c>
    </row>
    <row r="128" spans="1:54" x14ac:dyDescent="0.25">
      <c r="A128" s="42"/>
      <c r="B128" s="59" t="s">
        <v>53</v>
      </c>
      <c r="C128" s="100">
        <v>7</v>
      </c>
      <c r="D128" s="100">
        <v>0.12811127379209369</v>
      </c>
      <c r="E128" s="100">
        <v>5</v>
      </c>
      <c r="F128" s="100">
        <v>8.1859855926653569E-2</v>
      </c>
      <c r="G128" s="100">
        <v>5</v>
      </c>
      <c r="H128" s="100">
        <v>8.5969738651994504E-2</v>
      </c>
      <c r="I128" s="100">
        <v>6</v>
      </c>
      <c r="J128" s="100">
        <v>0.10366275051831375</v>
      </c>
      <c r="K128" s="100">
        <v>9</v>
      </c>
      <c r="L128" s="100">
        <v>0</v>
      </c>
      <c r="M128" s="100">
        <v>8</v>
      </c>
      <c r="N128" s="100">
        <v>0.14705882352941177</v>
      </c>
      <c r="O128" s="100">
        <v>9</v>
      </c>
      <c r="P128" s="100">
        <v>0.17195261750095528</v>
      </c>
      <c r="Q128" s="100">
        <v>10</v>
      </c>
      <c r="R128" s="100">
        <v>0.18251505749224312</v>
      </c>
      <c r="S128" s="100">
        <v>13</v>
      </c>
      <c r="T128" s="100">
        <v>0.24463680843056079</v>
      </c>
      <c r="U128" s="100">
        <v>16</v>
      </c>
      <c r="V128" s="100">
        <v>0.3048780487804878</v>
      </c>
      <c r="W128" s="100">
        <v>20</v>
      </c>
      <c r="X128" s="100">
        <v>0.37558685446009388</v>
      </c>
      <c r="Y128" s="100">
        <v>22</v>
      </c>
      <c r="Z128" s="100">
        <v>0.42283298097251587</v>
      </c>
      <c r="AA128" s="100">
        <v>27</v>
      </c>
      <c r="AB128" s="100">
        <v>0.52529182879377434</v>
      </c>
      <c r="AC128" s="100">
        <v>34</v>
      </c>
      <c r="AD128" s="100">
        <v>0.66679741125710923</v>
      </c>
      <c r="AE128" s="100">
        <v>35</v>
      </c>
      <c r="AF128" s="100">
        <v>0.69088037899723653</v>
      </c>
      <c r="AG128" s="100">
        <v>36</v>
      </c>
      <c r="AH128" s="100">
        <v>0.73185606830656635</v>
      </c>
      <c r="AI128" s="100">
        <v>37</v>
      </c>
      <c r="AJ128" s="100">
        <v>0.75172694026818365</v>
      </c>
      <c r="AK128" s="100">
        <v>58</v>
      </c>
      <c r="AL128" s="100">
        <v>1.1372549019607843</v>
      </c>
      <c r="AM128" s="100">
        <v>57</v>
      </c>
      <c r="AN128" s="100">
        <v>1.0414763383884524</v>
      </c>
      <c r="AO128" s="100">
        <v>65</v>
      </c>
      <c r="AP128" s="100">
        <v>1.1510536568089251</v>
      </c>
      <c r="AQ128" s="100">
        <v>66</v>
      </c>
      <c r="AR128" s="100">
        <v>1.1500261369576581</v>
      </c>
      <c r="AS128" s="100">
        <v>87</v>
      </c>
      <c r="AT128" s="100">
        <v>1.4760773668137088</v>
      </c>
      <c r="AU128" s="100">
        <v>79</v>
      </c>
      <c r="AV128" s="100">
        <v>1.2965698342360086</v>
      </c>
      <c r="AW128" s="100">
        <v>76</v>
      </c>
      <c r="AX128" s="100">
        <v>1.2463102656608724</v>
      </c>
      <c r="AY128" s="100">
        <v>66</v>
      </c>
      <c r="AZ128" s="100">
        <v>1.1012848323043551</v>
      </c>
      <c r="BA128" s="100">
        <v>65</v>
      </c>
      <c r="BB128" s="100">
        <v>1.1092150170648465</v>
      </c>
    </row>
    <row r="129" spans="1:54" x14ac:dyDescent="0.25">
      <c r="A129" s="42"/>
      <c r="B129" s="73" t="s">
        <v>40</v>
      </c>
      <c r="C129" s="125">
        <v>5464</v>
      </c>
      <c r="D129" s="125" t="s">
        <v>245</v>
      </c>
      <c r="E129" s="125">
        <v>6108</v>
      </c>
      <c r="F129" s="125" t="s">
        <v>245</v>
      </c>
      <c r="G129" s="125">
        <v>5816</v>
      </c>
      <c r="H129" s="125" t="s">
        <v>245</v>
      </c>
      <c r="I129" s="125">
        <v>5788</v>
      </c>
      <c r="J129" s="125" t="s">
        <v>245</v>
      </c>
      <c r="K129" s="125">
        <v>5584</v>
      </c>
      <c r="L129" s="125" t="s">
        <v>245</v>
      </c>
      <c r="M129" s="125">
        <v>5440</v>
      </c>
      <c r="N129" s="125" t="s">
        <v>245</v>
      </c>
      <c r="O129" s="125">
        <v>5234</v>
      </c>
      <c r="P129" s="125" t="s">
        <v>245</v>
      </c>
      <c r="Q129" s="125">
        <v>5479</v>
      </c>
      <c r="R129" s="125" t="s">
        <v>245</v>
      </c>
      <c r="S129" s="125">
        <v>5314</v>
      </c>
      <c r="T129" s="125" t="s">
        <v>245</v>
      </c>
      <c r="U129" s="125">
        <v>5248</v>
      </c>
      <c r="V129" s="125" t="s">
        <v>245</v>
      </c>
      <c r="W129" s="125">
        <v>5325</v>
      </c>
      <c r="X129" s="125" t="s">
        <v>245</v>
      </c>
      <c r="Y129" s="125">
        <v>5203</v>
      </c>
      <c r="Z129" s="125" t="s">
        <v>245</v>
      </c>
      <c r="AA129" s="125">
        <v>5140</v>
      </c>
      <c r="AB129" s="125" t="s">
        <v>245</v>
      </c>
      <c r="AC129" s="125">
        <v>5099</v>
      </c>
      <c r="AD129" s="125"/>
      <c r="AE129" s="125">
        <v>5066</v>
      </c>
      <c r="AF129" s="125"/>
      <c r="AG129" s="125">
        <v>4919</v>
      </c>
      <c r="AH129" s="125"/>
      <c r="AI129" s="125">
        <v>4922</v>
      </c>
      <c r="AJ129" s="125"/>
      <c r="AK129" s="125">
        <v>5100</v>
      </c>
      <c r="AL129" s="125"/>
      <c r="AM129" s="125">
        <v>5473</v>
      </c>
      <c r="AN129" s="125"/>
      <c r="AO129" s="125">
        <v>5647</v>
      </c>
      <c r="AP129" s="125"/>
      <c r="AQ129" s="125">
        <v>5739</v>
      </c>
      <c r="AR129" s="125"/>
      <c r="AS129" s="125">
        <v>5894</v>
      </c>
      <c r="AT129" s="125"/>
      <c r="AU129" s="125">
        <v>6093</v>
      </c>
      <c r="AV129" s="125"/>
      <c r="AW129" s="125">
        <v>6098</v>
      </c>
      <c r="AX129" s="125"/>
      <c r="AY129" s="125">
        <v>5993</v>
      </c>
      <c r="AZ129" s="125"/>
      <c r="BA129" s="125">
        <v>5860</v>
      </c>
      <c r="BB129" s="125"/>
    </row>
    <row r="130" spans="1:54" ht="15.75" thickBot="1" x14ac:dyDescent="0.3">
      <c r="A130" s="43"/>
      <c r="B130" s="192" t="s">
        <v>54</v>
      </c>
      <c r="C130" s="162">
        <v>36809</v>
      </c>
      <c r="D130" s="162"/>
      <c r="E130" s="162">
        <v>44517</v>
      </c>
      <c r="F130" s="162"/>
      <c r="G130" s="162">
        <v>46556</v>
      </c>
      <c r="H130" s="162"/>
      <c r="I130" s="162">
        <v>48312</v>
      </c>
      <c r="J130" s="162"/>
      <c r="K130" s="162">
        <v>51561</v>
      </c>
      <c r="L130" s="162"/>
      <c r="M130" s="162">
        <v>53398</v>
      </c>
      <c r="N130" s="162"/>
      <c r="O130" s="162">
        <v>55651</v>
      </c>
      <c r="P130" s="162"/>
      <c r="Q130" s="162">
        <v>59374</v>
      </c>
      <c r="R130" s="162"/>
      <c r="S130" s="162">
        <v>60945</v>
      </c>
      <c r="T130" s="162"/>
      <c r="U130" s="162">
        <v>63237</v>
      </c>
      <c r="V130" s="162"/>
      <c r="W130" s="162">
        <v>66651</v>
      </c>
      <c r="X130" s="162"/>
      <c r="Y130" s="162">
        <v>69874</v>
      </c>
      <c r="Z130" s="162"/>
      <c r="AA130" s="162">
        <v>71892</v>
      </c>
      <c r="AB130" s="162"/>
      <c r="AC130" s="162">
        <v>73325</v>
      </c>
      <c r="AD130" s="162"/>
      <c r="AE130" s="162">
        <v>75002</v>
      </c>
      <c r="AF130" s="162"/>
      <c r="AG130" s="162">
        <v>75879</v>
      </c>
      <c r="AH130" s="162"/>
      <c r="AI130" s="162">
        <v>78750</v>
      </c>
      <c r="AJ130" s="162"/>
      <c r="AK130" s="162">
        <v>85822</v>
      </c>
      <c r="AL130" s="162"/>
      <c r="AM130" s="162">
        <v>93689</v>
      </c>
      <c r="AN130" s="162"/>
      <c r="AO130" s="162">
        <v>98017</v>
      </c>
      <c r="AP130" s="162"/>
      <c r="AQ130" s="162">
        <v>99694</v>
      </c>
      <c r="AR130" s="162"/>
      <c r="AS130" s="162">
        <v>105833</v>
      </c>
      <c r="AT130" s="162"/>
      <c r="AU130" s="162">
        <v>111705</v>
      </c>
      <c r="AV130" s="162"/>
      <c r="AW130" s="162">
        <v>114481</v>
      </c>
      <c r="AX130" s="162"/>
      <c r="AY130" s="162">
        <v>112537</v>
      </c>
      <c r="AZ130" s="162"/>
      <c r="BA130" s="162">
        <v>109673</v>
      </c>
      <c r="BB130" s="162"/>
    </row>
    <row r="131" spans="1:54" x14ac:dyDescent="0.25">
      <c r="A131" t="s">
        <v>539</v>
      </c>
      <c r="B131" s="190"/>
    </row>
    <row r="132" spans="1:54" x14ac:dyDescent="0.25">
      <c r="A132" t="s">
        <v>530</v>
      </c>
      <c r="B132" s="190"/>
    </row>
    <row r="133" spans="1:54" ht="16.5" x14ac:dyDescent="0.25">
      <c r="A133" s="24"/>
      <c r="B133" s="190"/>
    </row>
    <row r="134" spans="1:54" x14ac:dyDescent="0.25">
      <c r="B134" s="191"/>
    </row>
    <row r="135" spans="1:54" x14ac:dyDescent="0.25">
      <c r="B135" s="191"/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0</xdr:row>
                    <xdr:rowOff>247650</xdr:rowOff>
                  </from>
                  <to>
                    <xdr:col>0</xdr:col>
                    <xdr:colOff>638175</xdr:colOff>
                    <xdr:row>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Button 2">
              <controlPr defaultSize="0" print="0" autoFill="0" autoPict="0" macro="[0]!VelgMeny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F8DEF-F38B-42E1-BA13-15A7B6ED4180}">
  <sheetPr codeName="Ark10"/>
  <dimension ref="A1:BF133"/>
  <sheetViews>
    <sheetView zoomScaleNormal="100" workbookViewId="0">
      <pane xSplit="2" ySplit="4" topLeftCell="Z5" activePane="bottomRight" state="frozen"/>
      <selection activeCell="C5" sqref="C5:I5"/>
      <selection pane="topRight" activeCell="C5" sqref="C5:I5"/>
      <selection pane="bottomLeft" activeCell="C5" sqref="C5:I5"/>
      <selection pane="bottomRight" activeCell="AV17" sqref="AV17"/>
    </sheetView>
  </sheetViews>
  <sheetFormatPr baseColWidth="10" defaultRowHeight="15" x14ac:dyDescent="0.25"/>
  <cols>
    <col min="1" max="1" width="16.7109375" customWidth="1"/>
    <col min="2" max="2" width="23" customWidth="1"/>
    <col min="3" max="3" width="9.140625" customWidth="1"/>
    <col min="4" max="4" width="6.140625" customWidth="1"/>
    <col min="5" max="5" width="9.140625" customWidth="1"/>
    <col min="6" max="6" width="6.140625" customWidth="1"/>
    <col min="7" max="7" width="9.140625" customWidth="1"/>
    <col min="8" max="8" width="5.5703125" customWidth="1"/>
    <col min="9" max="9" width="9.140625" customWidth="1"/>
    <col min="10" max="10" width="6.140625" customWidth="1"/>
    <col min="11" max="11" width="9.140625" customWidth="1"/>
    <col min="12" max="12" width="5.5703125" customWidth="1"/>
    <col min="13" max="13" width="9.140625" customWidth="1"/>
    <col min="14" max="14" width="5.5703125" customWidth="1"/>
    <col min="15" max="15" width="9.140625" customWidth="1"/>
    <col min="16" max="16" width="5.5703125" customWidth="1"/>
    <col min="17" max="17" width="9.140625" customWidth="1"/>
    <col min="18" max="18" width="5.5703125" customWidth="1"/>
    <col min="19" max="19" width="9.140625" customWidth="1"/>
    <col min="20" max="20" width="5.5703125" customWidth="1"/>
    <col min="21" max="21" width="9.140625" customWidth="1"/>
    <col min="22" max="22" width="5.5703125" customWidth="1"/>
    <col min="23" max="23" width="9.140625" customWidth="1"/>
    <col min="24" max="24" width="5.5703125" customWidth="1"/>
    <col min="25" max="25" width="9.140625" customWidth="1"/>
    <col min="26" max="26" width="5.5703125" customWidth="1"/>
    <col min="27" max="27" width="9.140625" customWidth="1"/>
    <col min="28" max="28" width="5.5703125" customWidth="1"/>
    <col min="29" max="29" width="9.140625" customWidth="1"/>
    <col min="30" max="30" width="5.5703125" customWidth="1"/>
    <col min="31" max="31" width="9.140625" customWidth="1"/>
    <col min="32" max="32" width="5.5703125" customWidth="1"/>
    <col min="33" max="33" width="9.140625" customWidth="1"/>
    <col min="34" max="34" width="5.5703125" customWidth="1"/>
    <col min="35" max="35" width="9.140625" customWidth="1"/>
    <col min="36" max="36" width="5.5703125" customWidth="1"/>
    <col min="37" max="37" width="9.140625" customWidth="1"/>
    <col min="38" max="38" width="5.5703125" customWidth="1"/>
    <col min="39" max="39" width="9.140625" customWidth="1"/>
    <col min="40" max="40" width="5.5703125" customWidth="1"/>
    <col min="41" max="41" width="9.140625" customWidth="1"/>
    <col min="42" max="42" width="5.5703125" customWidth="1"/>
    <col min="43" max="43" width="9.140625" customWidth="1"/>
    <col min="44" max="44" width="5.5703125" customWidth="1"/>
    <col min="45" max="45" width="9.140625" customWidth="1"/>
    <col min="46" max="46" width="5.5703125" customWidth="1"/>
    <col min="47" max="47" width="9.140625" customWidth="1"/>
    <col min="48" max="48" width="5.5703125" customWidth="1"/>
    <col min="49" max="49" width="9.140625" customWidth="1"/>
    <col min="50" max="50" width="5.5703125" customWidth="1"/>
    <col min="51" max="51" width="9.140625" customWidth="1"/>
    <col min="52" max="52" width="5.5703125" customWidth="1"/>
    <col min="53" max="53" width="9.140625" customWidth="1"/>
    <col min="54" max="54" width="5.5703125" customWidth="1"/>
    <col min="55" max="55" width="9.140625" customWidth="1"/>
    <col min="56" max="56" width="5.5703125" customWidth="1"/>
    <col min="57" max="57" width="9.140625" customWidth="1"/>
    <col min="58" max="58" width="5.5703125" customWidth="1"/>
    <col min="59" max="126" width="9.140625" customWidth="1"/>
  </cols>
  <sheetData>
    <row r="1" spans="1:58" ht="21" x14ac:dyDescent="0.35">
      <c r="A1" s="3" t="s">
        <v>506</v>
      </c>
    </row>
    <row r="2" spans="1:58" ht="15.75" thickBot="1" x14ac:dyDescent="0.3"/>
    <row r="3" spans="1:58" x14ac:dyDescent="0.25">
      <c r="A3" s="75"/>
      <c r="B3" s="75" t="s">
        <v>64</v>
      </c>
      <c r="C3" s="63">
        <v>1979</v>
      </c>
      <c r="D3" s="63"/>
      <c r="E3" s="63">
        <v>1989</v>
      </c>
      <c r="F3" s="63"/>
      <c r="G3" s="63">
        <v>1999</v>
      </c>
      <c r="H3" s="63"/>
      <c r="I3" s="63">
        <v>2000</v>
      </c>
      <c r="J3" s="63"/>
      <c r="K3" s="63">
        <v>2001</v>
      </c>
      <c r="L3" s="63"/>
      <c r="M3" s="63">
        <v>2002</v>
      </c>
      <c r="N3" s="63"/>
      <c r="O3" s="63">
        <v>2003</v>
      </c>
      <c r="P3" s="63"/>
      <c r="Q3" s="63">
        <v>2004</v>
      </c>
      <c r="R3" s="63"/>
      <c r="S3" s="63">
        <v>2005</v>
      </c>
      <c r="T3" s="63"/>
      <c r="U3" s="63">
        <v>2006</v>
      </c>
      <c r="V3" s="63"/>
      <c r="W3" s="63">
        <v>2007</v>
      </c>
      <c r="X3" s="63"/>
      <c r="Y3" s="63">
        <v>2008</v>
      </c>
      <c r="Z3" s="63"/>
      <c r="AA3" s="63">
        <v>2009</v>
      </c>
      <c r="AB3" s="63"/>
      <c r="AC3" s="63">
        <v>2010</v>
      </c>
      <c r="AD3" s="63"/>
      <c r="AE3" s="63">
        <v>2011</v>
      </c>
      <c r="AF3" s="63"/>
      <c r="AG3" s="63">
        <v>2012</v>
      </c>
      <c r="AH3" s="63"/>
      <c r="AI3" s="63">
        <v>2013</v>
      </c>
      <c r="AJ3" s="63"/>
      <c r="AK3" s="63">
        <v>2014</v>
      </c>
      <c r="AL3" s="63"/>
      <c r="AM3" s="63">
        <v>2015</v>
      </c>
      <c r="AN3" s="63"/>
      <c r="AO3" s="63">
        <v>2016</v>
      </c>
      <c r="AP3" s="63"/>
      <c r="AQ3" s="63">
        <v>2017</v>
      </c>
      <c r="AR3" s="63"/>
      <c r="AS3" s="63">
        <v>2018</v>
      </c>
      <c r="AT3" s="63"/>
      <c r="AU3" s="63">
        <v>2019</v>
      </c>
      <c r="AV3" s="63"/>
      <c r="AW3" s="63">
        <v>2020</v>
      </c>
      <c r="AX3" s="63"/>
      <c r="AY3" s="63">
        <v>2021</v>
      </c>
      <c r="AZ3" s="63"/>
      <c r="BA3" s="63">
        <v>2022</v>
      </c>
      <c r="BB3" s="63"/>
      <c r="BC3" s="63">
        <v>2023</v>
      </c>
      <c r="BD3" s="63"/>
      <c r="BE3" s="63" t="s">
        <v>675</v>
      </c>
      <c r="BF3" s="63"/>
    </row>
    <row r="4" spans="1:58" ht="15.75" thickBot="1" x14ac:dyDescent="0.3">
      <c r="A4" s="76"/>
      <c r="B4" s="158" t="s">
        <v>65</v>
      </c>
      <c r="C4" s="47" t="s">
        <v>32</v>
      </c>
      <c r="D4" s="47" t="s">
        <v>27</v>
      </c>
      <c r="E4" s="47" t="s">
        <v>32</v>
      </c>
      <c r="F4" s="47" t="s">
        <v>27</v>
      </c>
      <c r="G4" s="47" t="s">
        <v>32</v>
      </c>
      <c r="H4" s="47" t="s">
        <v>27</v>
      </c>
      <c r="I4" s="47" t="s">
        <v>32</v>
      </c>
      <c r="J4" s="47" t="s">
        <v>27</v>
      </c>
      <c r="K4" s="47" t="s">
        <v>32</v>
      </c>
      <c r="L4" s="47" t="s">
        <v>27</v>
      </c>
      <c r="M4" s="47" t="s">
        <v>32</v>
      </c>
      <c r="N4" s="47" t="s">
        <v>27</v>
      </c>
      <c r="O4" s="47" t="s">
        <v>32</v>
      </c>
      <c r="P4" s="47" t="s">
        <v>27</v>
      </c>
      <c r="Q4" s="47" t="s">
        <v>32</v>
      </c>
      <c r="R4" s="47" t="s">
        <v>27</v>
      </c>
      <c r="S4" s="47" t="s">
        <v>32</v>
      </c>
      <c r="T4" s="47" t="s">
        <v>27</v>
      </c>
      <c r="U4" s="47" t="s">
        <v>32</v>
      </c>
      <c r="V4" s="47" t="s">
        <v>27</v>
      </c>
      <c r="W4" s="47" t="s">
        <v>32</v>
      </c>
      <c r="X4" s="47" t="s">
        <v>27</v>
      </c>
      <c r="Y4" s="47" t="s">
        <v>32</v>
      </c>
      <c r="Z4" s="47" t="s">
        <v>27</v>
      </c>
      <c r="AA4" s="47" t="s">
        <v>32</v>
      </c>
      <c r="AB4" s="47" t="s">
        <v>27</v>
      </c>
      <c r="AC4" s="47" t="s">
        <v>32</v>
      </c>
      <c r="AD4" s="47" t="s">
        <v>27</v>
      </c>
      <c r="AE4" s="47" t="s">
        <v>32</v>
      </c>
      <c r="AF4" s="47" t="s">
        <v>27</v>
      </c>
      <c r="AG4" s="47" t="s">
        <v>32</v>
      </c>
      <c r="AH4" s="47" t="s">
        <v>27</v>
      </c>
      <c r="AI4" s="47" t="s">
        <v>32</v>
      </c>
      <c r="AJ4" s="47" t="s">
        <v>27</v>
      </c>
      <c r="AK4" s="47" t="s">
        <v>32</v>
      </c>
      <c r="AL4" s="47" t="s">
        <v>27</v>
      </c>
      <c r="AM4" s="47" t="s">
        <v>32</v>
      </c>
      <c r="AN4" s="47" t="s">
        <v>27</v>
      </c>
      <c r="AO4" s="47" t="s">
        <v>32</v>
      </c>
      <c r="AP4" s="47" t="s">
        <v>27</v>
      </c>
      <c r="AQ4" s="47" t="s">
        <v>32</v>
      </c>
      <c r="AR4" s="47" t="s">
        <v>27</v>
      </c>
      <c r="AS4" s="47" t="s">
        <v>32</v>
      </c>
      <c r="AT4" s="47" t="s">
        <v>27</v>
      </c>
      <c r="AU4" s="47" t="s">
        <v>32</v>
      </c>
      <c r="AV4" s="47" t="s">
        <v>27</v>
      </c>
      <c r="AW4" s="47" t="s">
        <v>32</v>
      </c>
      <c r="AX4" s="47" t="s">
        <v>27</v>
      </c>
      <c r="AY4" s="47" t="s">
        <v>32</v>
      </c>
      <c r="AZ4" s="47" t="s">
        <v>27</v>
      </c>
      <c r="BA4" s="47" t="s">
        <v>32</v>
      </c>
      <c r="BB4" s="47" t="s">
        <v>27</v>
      </c>
      <c r="BC4" s="47" t="s">
        <v>32</v>
      </c>
      <c r="BD4" s="47" t="s">
        <v>27</v>
      </c>
      <c r="BE4" s="47" t="s">
        <v>32</v>
      </c>
      <c r="BF4" s="47" t="s">
        <v>27</v>
      </c>
    </row>
    <row r="5" spans="1:58" x14ac:dyDescent="0.25">
      <c r="A5" s="15" t="s">
        <v>0</v>
      </c>
      <c r="B5" s="49" t="s">
        <v>55</v>
      </c>
      <c r="C5" s="100">
        <v>136</v>
      </c>
      <c r="D5" s="100">
        <v>95.774647887323937</v>
      </c>
      <c r="E5" s="100">
        <v>142</v>
      </c>
      <c r="F5" s="100">
        <v>91.025641025641022</v>
      </c>
      <c r="G5" s="100">
        <v>214</v>
      </c>
      <c r="H5" s="100">
        <v>90.295358649789023</v>
      </c>
      <c r="I5" s="100">
        <v>206</v>
      </c>
      <c r="J5" s="100">
        <v>90.350877192982466</v>
      </c>
      <c r="K5" s="100">
        <v>175</v>
      </c>
      <c r="L5" s="100">
        <v>86.206896551724128</v>
      </c>
      <c r="M5" s="100">
        <v>177</v>
      </c>
      <c r="N5" s="100">
        <v>88.5</v>
      </c>
      <c r="O5" s="100">
        <v>156</v>
      </c>
      <c r="P5" s="100">
        <v>84.324324324324323</v>
      </c>
      <c r="Q5" s="100">
        <v>153</v>
      </c>
      <c r="R5" s="100">
        <v>85</v>
      </c>
      <c r="S5" s="100">
        <v>145</v>
      </c>
      <c r="T5" s="100">
        <v>85.798816568047343</v>
      </c>
      <c r="U5" s="100">
        <v>147</v>
      </c>
      <c r="V5" s="100">
        <v>85.964912280701753</v>
      </c>
      <c r="W5" s="100">
        <v>137</v>
      </c>
      <c r="X5" s="100">
        <v>86.163522012578611</v>
      </c>
      <c r="Y5" s="100">
        <v>134</v>
      </c>
      <c r="Z5" s="100">
        <v>84.810126582278485</v>
      </c>
      <c r="AA5" s="100">
        <v>121</v>
      </c>
      <c r="AB5" s="100">
        <v>82.312925170068027</v>
      </c>
      <c r="AC5" s="100">
        <v>122</v>
      </c>
      <c r="AD5" s="100">
        <v>79.738562091503269</v>
      </c>
      <c r="AE5" s="100">
        <v>125</v>
      </c>
      <c r="AF5" s="100">
        <v>78.616352201257868</v>
      </c>
      <c r="AG5" s="100">
        <v>126</v>
      </c>
      <c r="AH5" s="100">
        <v>77.300613496932513</v>
      </c>
      <c r="AI5" s="100">
        <v>126</v>
      </c>
      <c r="AJ5" s="100">
        <v>78.260869565217391</v>
      </c>
      <c r="AK5" s="100">
        <v>131</v>
      </c>
      <c r="AL5" s="100">
        <v>77.976190476190482</v>
      </c>
      <c r="AM5" s="100">
        <v>141</v>
      </c>
      <c r="AN5" s="100">
        <v>78.333333333333329</v>
      </c>
      <c r="AO5" s="100">
        <v>136</v>
      </c>
      <c r="AP5" s="100">
        <v>73.913043478260875</v>
      </c>
      <c r="AQ5" s="100">
        <v>130</v>
      </c>
      <c r="AR5" s="100">
        <v>75.581395348837205</v>
      </c>
      <c r="AS5" s="100">
        <v>145</v>
      </c>
      <c r="AT5" s="100">
        <v>78.378378378378372</v>
      </c>
      <c r="AU5" s="100">
        <v>138</v>
      </c>
      <c r="AV5" s="100">
        <v>80.232558139534888</v>
      </c>
      <c r="AW5" s="100"/>
      <c r="AX5" s="100"/>
      <c r="AY5" s="100"/>
      <c r="AZ5" s="100"/>
      <c r="BA5" s="100"/>
      <c r="BB5" s="100"/>
      <c r="BC5" s="100"/>
      <c r="BD5" s="100"/>
      <c r="BE5" s="100">
        <v>123</v>
      </c>
      <c r="BF5" s="100">
        <v>81.456953642384107</v>
      </c>
    </row>
    <row r="6" spans="1:58" x14ac:dyDescent="0.25">
      <c r="A6" s="15"/>
      <c r="B6" s="49" t="s">
        <v>35</v>
      </c>
      <c r="C6" s="253" t="s">
        <v>304</v>
      </c>
      <c r="D6" s="100">
        <v>0.70422535211267612</v>
      </c>
      <c r="E6" s="100">
        <v>8</v>
      </c>
      <c r="F6" s="100">
        <v>5.1282051282051277</v>
      </c>
      <c r="G6" s="100">
        <v>16</v>
      </c>
      <c r="H6" s="100">
        <v>6.7510548523206744</v>
      </c>
      <c r="I6" s="100">
        <v>16</v>
      </c>
      <c r="J6" s="100">
        <v>7.0175438596491224</v>
      </c>
      <c r="K6" s="100">
        <v>21</v>
      </c>
      <c r="L6" s="100">
        <v>10.344827586206897</v>
      </c>
      <c r="M6" s="100">
        <v>16</v>
      </c>
      <c r="N6" s="100">
        <v>8</v>
      </c>
      <c r="O6" s="100">
        <v>23</v>
      </c>
      <c r="P6" s="100">
        <v>12.432432432432433</v>
      </c>
      <c r="Q6" s="100">
        <v>22</v>
      </c>
      <c r="R6" s="100">
        <v>12.222222222222221</v>
      </c>
      <c r="S6" s="100">
        <v>19</v>
      </c>
      <c r="T6" s="100">
        <v>11.242603550295858</v>
      </c>
      <c r="U6" s="100">
        <v>17</v>
      </c>
      <c r="V6" s="100">
        <v>9.9415204678362574</v>
      </c>
      <c r="W6" s="100">
        <v>16</v>
      </c>
      <c r="X6" s="100">
        <v>10.062893081761006</v>
      </c>
      <c r="Y6" s="100">
        <v>17</v>
      </c>
      <c r="Z6" s="100">
        <v>10.759493670886076</v>
      </c>
      <c r="AA6" s="100">
        <v>18</v>
      </c>
      <c r="AB6" s="100">
        <v>12.244897959183673</v>
      </c>
      <c r="AC6" s="100">
        <v>21</v>
      </c>
      <c r="AD6" s="100">
        <v>13.725490196078431</v>
      </c>
      <c r="AE6" s="100">
        <v>22</v>
      </c>
      <c r="AF6" s="100">
        <v>13.836477987421384</v>
      </c>
      <c r="AG6" s="100">
        <v>26</v>
      </c>
      <c r="AH6" s="100">
        <v>15.950920245398773</v>
      </c>
      <c r="AI6" s="100">
        <v>21</v>
      </c>
      <c r="AJ6" s="100">
        <v>13.043478260869565</v>
      </c>
      <c r="AK6" s="100">
        <v>25</v>
      </c>
      <c r="AL6" s="100">
        <v>14.880952380952381</v>
      </c>
      <c r="AM6" s="100">
        <v>25</v>
      </c>
      <c r="AN6" s="100">
        <v>13.888888888888889</v>
      </c>
      <c r="AO6" s="100">
        <v>32</v>
      </c>
      <c r="AP6" s="100">
        <v>17.391304347826086</v>
      </c>
      <c r="AQ6" s="100">
        <v>22</v>
      </c>
      <c r="AR6" s="100">
        <v>12.790697674418604</v>
      </c>
      <c r="AS6" s="100">
        <v>20</v>
      </c>
      <c r="AT6" s="100">
        <v>10.810810810810811</v>
      </c>
      <c r="AU6" s="100">
        <v>20</v>
      </c>
      <c r="AV6" s="100">
        <v>11.627906976744185</v>
      </c>
      <c r="AW6" s="100"/>
      <c r="AX6" s="100"/>
      <c r="AY6" s="100"/>
      <c r="AZ6" s="100"/>
      <c r="BA6" s="100"/>
      <c r="BB6" s="100"/>
      <c r="BC6" s="100"/>
      <c r="BD6" s="100"/>
      <c r="BE6" s="100">
        <v>13</v>
      </c>
      <c r="BF6" s="100">
        <v>8.6092715231788084</v>
      </c>
    </row>
    <row r="7" spans="1:58" x14ac:dyDescent="0.25">
      <c r="A7" s="15"/>
      <c r="B7" s="49" t="s">
        <v>18</v>
      </c>
      <c r="C7" s="100">
        <v>6</v>
      </c>
      <c r="D7" s="100">
        <v>3.5211267605633805</v>
      </c>
      <c r="E7" s="100">
        <v>6</v>
      </c>
      <c r="F7" s="100">
        <v>3.8461538461538463</v>
      </c>
      <c r="G7" s="100">
        <v>7</v>
      </c>
      <c r="H7" s="100">
        <v>2.9535864978902953</v>
      </c>
      <c r="I7" s="100">
        <v>6</v>
      </c>
      <c r="J7" s="100">
        <v>2.6315789473684208</v>
      </c>
      <c r="K7" s="100">
        <v>7</v>
      </c>
      <c r="L7" s="100">
        <v>2.9556650246305418</v>
      </c>
      <c r="M7" s="100">
        <v>7</v>
      </c>
      <c r="N7" s="100">
        <v>3.5000000000000004</v>
      </c>
      <c r="O7" s="100">
        <v>6</v>
      </c>
      <c r="P7" s="100">
        <v>2.7027027027027026</v>
      </c>
      <c r="Q7" s="100">
        <v>5</v>
      </c>
      <c r="R7" s="100">
        <v>2.2222222222222223</v>
      </c>
      <c r="S7" s="100">
        <v>5</v>
      </c>
      <c r="T7" s="100">
        <v>2.3668639053254439</v>
      </c>
      <c r="U7" s="100">
        <v>7</v>
      </c>
      <c r="V7" s="100">
        <v>3.5087719298245612</v>
      </c>
      <c r="W7" s="100">
        <v>6</v>
      </c>
      <c r="X7" s="100">
        <v>2.5157232704402515</v>
      </c>
      <c r="Y7" s="100">
        <v>7</v>
      </c>
      <c r="Z7" s="100">
        <v>3.1645569620253164</v>
      </c>
      <c r="AA7" s="100">
        <v>8</v>
      </c>
      <c r="AB7" s="100">
        <v>4.0816326530612246</v>
      </c>
      <c r="AC7" s="100">
        <v>10</v>
      </c>
      <c r="AD7" s="100">
        <v>5.882352941176471</v>
      </c>
      <c r="AE7" s="100">
        <v>12</v>
      </c>
      <c r="AF7" s="100">
        <v>6.9182389937106921</v>
      </c>
      <c r="AG7" s="100">
        <v>12</v>
      </c>
      <c r="AH7" s="100">
        <v>6.1349693251533743</v>
      </c>
      <c r="AI7" s="100">
        <v>14</v>
      </c>
      <c r="AJ7" s="100">
        <v>7.4534161490683228</v>
      </c>
      <c r="AK7" s="100">
        <v>12</v>
      </c>
      <c r="AL7" s="100">
        <v>7.1428571428571432</v>
      </c>
      <c r="AM7" s="100">
        <v>14</v>
      </c>
      <c r="AN7" s="100">
        <v>7.7777777777777777</v>
      </c>
      <c r="AO7" s="100">
        <v>16</v>
      </c>
      <c r="AP7" s="100">
        <v>8.1521739130434785</v>
      </c>
      <c r="AQ7" s="100">
        <v>20</v>
      </c>
      <c r="AR7" s="100">
        <v>10.465116279069768</v>
      </c>
      <c r="AS7" s="100">
        <v>20</v>
      </c>
      <c r="AT7" s="100">
        <v>10.27027027027027</v>
      </c>
      <c r="AU7" s="100">
        <v>14</v>
      </c>
      <c r="AV7" s="100">
        <v>8.1395348837209305</v>
      </c>
      <c r="AW7" s="100"/>
      <c r="AX7" s="100"/>
      <c r="AY7" s="100"/>
      <c r="AZ7" s="100"/>
      <c r="BA7" s="100"/>
      <c r="BB7" s="100"/>
      <c r="BC7" s="100"/>
      <c r="BD7" s="100"/>
      <c r="BE7" s="100">
        <v>15</v>
      </c>
      <c r="BF7" s="100">
        <v>9.2715231788079464</v>
      </c>
    </row>
    <row r="8" spans="1:58" x14ac:dyDescent="0.25">
      <c r="A8" s="15"/>
      <c r="B8" s="49" t="s">
        <v>19</v>
      </c>
      <c r="C8" s="100">
        <v>0</v>
      </c>
      <c r="D8" s="100">
        <v>0</v>
      </c>
      <c r="E8" s="100">
        <v>0</v>
      </c>
      <c r="F8" s="100">
        <v>0</v>
      </c>
      <c r="G8" s="100">
        <v>0</v>
      </c>
      <c r="H8" s="100">
        <v>0</v>
      </c>
      <c r="I8" s="100">
        <v>0</v>
      </c>
      <c r="J8" s="100">
        <v>0</v>
      </c>
      <c r="K8" s="100" t="s">
        <v>304</v>
      </c>
      <c r="L8" s="100">
        <v>0.49261083743842365</v>
      </c>
      <c r="M8" s="100">
        <v>0</v>
      </c>
      <c r="N8" s="100">
        <v>0</v>
      </c>
      <c r="O8" s="253" t="s">
        <v>304</v>
      </c>
      <c r="P8" s="100">
        <v>0.54054054054054057</v>
      </c>
      <c r="Q8" s="253" t="s">
        <v>304</v>
      </c>
      <c r="R8" s="100">
        <v>0.55555555555555558</v>
      </c>
      <c r="S8" s="253" t="s">
        <v>304</v>
      </c>
      <c r="T8" s="100">
        <v>0.59171597633136097</v>
      </c>
      <c r="U8" s="253" t="s">
        <v>304</v>
      </c>
      <c r="V8" s="100">
        <v>0.58479532163742687</v>
      </c>
      <c r="W8" s="253" t="s">
        <v>304</v>
      </c>
      <c r="X8" s="100">
        <v>1.2578616352201257</v>
      </c>
      <c r="Y8" s="253" t="s">
        <v>304</v>
      </c>
      <c r="Z8" s="100">
        <v>0.63291139240506333</v>
      </c>
      <c r="AA8" s="253" t="s">
        <v>304</v>
      </c>
      <c r="AB8" s="100">
        <v>1.3605442176870748</v>
      </c>
      <c r="AC8" s="253" t="s">
        <v>304</v>
      </c>
      <c r="AD8" s="100">
        <v>0.65359477124183007</v>
      </c>
      <c r="AE8" s="253" t="s">
        <v>304</v>
      </c>
      <c r="AF8" s="100">
        <v>0.62893081761006286</v>
      </c>
      <c r="AG8" s="100">
        <v>0</v>
      </c>
      <c r="AH8" s="100">
        <v>0</v>
      </c>
      <c r="AI8" s="253" t="s">
        <v>304</v>
      </c>
      <c r="AJ8" s="100">
        <v>1.2422360248447204</v>
      </c>
      <c r="AK8" s="253">
        <v>0</v>
      </c>
      <c r="AL8" s="100">
        <v>0</v>
      </c>
      <c r="AM8" s="253">
        <v>0</v>
      </c>
      <c r="AN8" s="100">
        <v>0</v>
      </c>
      <c r="AO8" s="253" t="s">
        <v>304</v>
      </c>
      <c r="AP8" s="100">
        <v>0.54347826086956519</v>
      </c>
      <c r="AQ8" s="253" t="s">
        <v>304</v>
      </c>
      <c r="AR8" s="100">
        <v>1.1627906976744187</v>
      </c>
      <c r="AS8" s="253" t="s">
        <v>304</v>
      </c>
      <c r="AT8" s="100">
        <v>0.54054054054054057</v>
      </c>
      <c r="AU8" s="253">
        <v>0</v>
      </c>
      <c r="AV8" s="100">
        <v>0</v>
      </c>
      <c r="AW8" s="253"/>
      <c r="AX8" s="100"/>
      <c r="AY8" s="253"/>
      <c r="AZ8" s="100"/>
      <c r="BA8" s="253"/>
      <c r="BB8" s="100"/>
      <c r="BC8" s="253"/>
      <c r="BD8" s="100"/>
      <c r="BE8" s="253" t="s">
        <v>304</v>
      </c>
      <c r="BF8" s="100">
        <v>0.66225165562913912</v>
      </c>
    </row>
    <row r="9" spans="1:58" x14ac:dyDescent="0.25">
      <c r="A9" s="15"/>
      <c r="B9" s="49" t="s">
        <v>56</v>
      </c>
      <c r="C9" s="253">
        <v>0</v>
      </c>
      <c r="D9" s="100">
        <v>0</v>
      </c>
      <c r="E9" s="100">
        <v>0</v>
      </c>
      <c r="F9" s="100">
        <v>0</v>
      </c>
      <c r="G9" s="100">
        <v>0</v>
      </c>
      <c r="H9" s="100">
        <v>0</v>
      </c>
      <c r="I9" s="100">
        <v>0</v>
      </c>
      <c r="J9" s="100">
        <v>0</v>
      </c>
      <c r="K9" s="100">
        <v>0</v>
      </c>
      <c r="L9" s="100">
        <v>0</v>
      </c>
      <c r="M9" s="100">
        <v>0</v>
      </c>
      <c r="N9" s="100">
        <v>0</v>
      </c>
      <c r="O9" s="100">
        <v>0</v>
      </c>
      <c r="P9" s="100">
        <v>0</v>
      </c>
      <c r="Q9" s="100">
        <v>0</v>
      </c>
      <c r="R9" s="100">
        <v>0</v>
      </c>
      <c r="S9" s="253">
        <v>0</v>
      </c>
      <c r="T9" s="100">
        <v>0</v>
      </c>
      <c r="U9" s="253">
        <v>0</v>
      </c>
      <c r="V9" s="100">
        <v>0</v>
      </c>
      <c r="W9" s="253">
        <v>0</v>
      </c>
      <c r="X9" s="100">
        <v>0</v>
      </c>
      <c r="Y9" s="253" t="s">
        <v>304</v>
      </c>
      <c r="Z9" s="100">
        <v>0.63291139240506333</v>
      </c>
      <c r="AA9" s="100">
        <v>0</v>
      </c>
      <c r="AB9" s="100">
        <v>0</v>
      </c>
      <c r="AC9" s="100">
        <v>0</v>
      </c>
      <c r="AD9" s="100">
        <v>0</v>
      </c>
      <c r="AE9" s="100">
        <v>0</v>
      </c>
      <c r="AF9" s="100">
        <v>0</v>
      </c>
      <c r="AG9" s="253" t="s">
        <v>304</v>
      </c>
      <c r="AH9" s="100">
        <v>0.61349693251533743</v>
      </c>
      <c r="AI9" s="100">
        <v>0</v>
      </c>
      <c r="AJ9" s="100">
        <v>0</v>
      </c>
      <c r="AK9" s="100">
        <v>0</v>
      </c>
      <c r="AL9" s="100">
        <v>0</v>
      </c>
      <c r="AM9" s="100">
        <v>0</v>
      </c>
      <c r="AN9" s="100">
        <v>0</v>
      </c>
      <c r="AO9" s="100">
        <v>0</v>
      </c>
      <c r="AP9" s="100">
        <v>0</v>
      </c>
      <c r="AQ9" s="100">
        <v>0</v>
      </c>
      <c r="AR9" s="100">
        <v>0</v>
      </c>
      <c r="AS9" s="100">
        <v>0</v>
      </c>
      <c r="AT9" s="100">
        <v>0</v>
      </c>
      <c r="AU9" s="100">
        <v>0</v>
      </c>
      <c r="AV9" s="100">
        <v>0</v>
      </c>
      <c r="AW9" s="100"/>
      <c r="AX9" s="100"/>
      <c r="AY9" s="100"/>
      <c r="AZ9" s="100"/>
      <c r="BA9" s="100"/>
      <c r="BB9" s="100"/>
      <c r="BC9" s="100"/>
      <c r="BD9" s="100"/>
      <c r="BE9" s="100">
        <v>0</v>
      </c>
      <c r="BF9" s="100">
        <v>0</v>
      </c>
    </row>
    <row r="10" spans="1:58" x14ac:dyDescent="0.25">
      <c r="A10" s="15"/>
      <c r="B10" s="50" t="s">
        <v>40</v>
      </c>
      <c r="C10" s="125">
        <v>142</v>
      </c>
      <c r="D10" s="125"/>
      <c r="E10" s="125">
        <v>156</v>
      </c>
      <c r="F10" s="125"/>
      <c r="G10" s="125">
        <v>237</v>
      </c>
      <c r="H10" s="125"/>
      <c r="I10" s="125">
        <v>228</v>
      </c>
      <c r="J10" s="125"/>
      <c r="K10" s="125">
        <v>203</v>
      </c>
      <c r="L10" s="125"/>
      <c r="M10" s="125">
        <v>200</v>
      </c>
      <c r="N10" s="125"/>
      <c r="O10" s="125">
        <v>185</v>
      </c>
      <c r="P10" s="125"/>
      <c r="Q10" s="125">
        <v>180</v>
      </c>
      <c r="R10" s="125"/>
      <c r="S10" s="125">
        <v>169</v>
      </c>
      <c r="T10" s="125"/>
      <c r="U10" s="125">
        <v>171</v>
      </c>
      <c r="V10" s="125"/>
      <c r="W10" s="125">
        <v>159</v>
      </c>
      <c r="X10" s="125"/>
      <c r="Y10" s="125">
        <v>158</v>
      </c>
      <c r="Z10" s="125"/>
      <c r="AA10" s="125">
        <v>147</v>
      </c>
      <c r="AB10" s="125"/>
      <c r="AC10" s="125">
        <v>153</v>
      </c>
      <c r="AD10" s="125"/>
      <c r="AE10" s="125">
        <v>159</v>
      </c>
      <c r="AF10" s="125"/>
      <c r="AG10" s="125">
        <v>163</v>
      </c>
      <c r="AH10" s="125"/>
      <c r="AI10" s="125">
        <v>161</v>
      </c>
      <c r="AJ10" s="125"/>
      <c r="AK10" s="125">
        <v>168</v>
      </c>
      <c r="AL10" s="125"/>
      <c r="AM10" s="125">
        <v>180</v>
      </c>
      <c r="AN10" s="125"/>
      <c r="AO10" s="125">
        <v>184</v>
      </c>
      <c r="AP10" s="125"/>
      <c r="AQ10" s="125">
        <v>172</v>
      </c>
      <c r="AR10" s="125"/>
      <c r="AS10" s="125">
        <v>185</v>
      </c>
      <c r="AT10" s="125"/>
      <c r="AU10" s="125">
        <v>172</v>
      </c>
      <c r="AV10" s="125"/>
      <c r="AW10" s="125"/>
      <c r="AX10" s="125"/>
      <c r="AY10" s="125"/>
      <c r="AZ10" s="125"/>
      <c r="BA10" s="125"/>
      <c r="BB10" s="125"/>
      <c r="BC10" s="125"/>
      <c r="BD10" s="125"/>
      <c r="BE10" s="125">
        <v>151</v>
      </c>
      <c r="BF10" s="125"/>
    </row>
    <row r="11" spans="1:58" x14ac:dyDescent="0.25">
      <c r="A11" s="41"/>
      <c r="B11" s="50" t="s">
        <v>57</v>
      </c>
      <c r="C11" s="125">
        <v>1718</v>
      </c>
      <c r="D11" s="125"/>
      <c r="E11" s="125">
        <v>2849</v>
      </c>
      <c r="F11" s="125"/>
      <c r="G11" s="125">
        <v>4711</v>
      </c>
      <c r="H11" s="125"/>
      <c r="I11" s="125">
        <v>4637</v>
      </c>
      <c r="J11" s="125"/>
      <c r="K11" s="125">
        <v>4634</v>
      </c>
      <c r="L11" s="125"/>
      <c r="M11" s="125">
        <v>4414</v>
      </c>
      <c r="N11" s="125"/>
      <c r="O11" s="125">
        <v>4560</v>
      </c>
      <c r="P11" s="125"/>
      <c r="Q11" s="125">
        <v>4282</v>
      </c>
      <c r="R11" s="125"/>
      <c r="S11" s="125">
        <v>3986</v>
      </c>
      <c r="T11" s="125"/>
      <c r="U11" s="125">
        <v>4035</v>
      </c>
      <c r="V11" s="125"/>
      <c r="W11" s="125">
        <v>3937</v>
      </c>
      <c r="X11" s="125"/>
      <c r="Y11" s="125">
        <v>4227</v>
      </c>
      <c r="Z11" s="125"/>
      <c r="AA11" s="125">
        <v>4394</v>
      </c>
      <c r="AB11" s="125"/>
      <c r="AC11" s="125">
        <v>4567</v>
      </c>
      <c r="AD11" s="125"/>
      <c r="AE11" s="125">
        <v>4917</v>
      </c>
      <c r="AF11" s="125"/>
      <c r="AG11" s="125">
        <v>5166</v>
      </c>
      <c r="AH11" s="125"/>
      <c r="AI11" s="125">
        <v>5526</v>
      </c>
      <c r="AJ11" s="125"/>
      <c r="AK11" s="125">
        <v>5589</v>
      </c>
      <c r="AL11" s="125"/>
      <c r="AM11" s="125">
        <v>6146</v>
      </c>
      <c r="AN11" s="125"/>
      <c r="AO11" s="125">
        <v>6752</v>
      </c>
      <c r="AP11" s="125"/>
      <c r="AQ11" s="125">
        <v>6639</v>
      </c>
      <c r="AR11" s="125"/>
      <c r="AS11" s="125">
        <v>6892</v>
      </c>
      <c r="AT11" s="125"/>
      <c r="AU11" s="125">
        <v>5977</v>
      </c>
      <c r="AV11" s="125"/>
      <c r="AW11" s="125"/>
      <c r="AX11" s="125"/>
      <c r="AY11" s="125"/>
      <c r="AZ11" s="125"/>
      <c r="BA11" s="125"/>
      <c r="BB11" s="125"/>
      <c r="BC11" s="125"/>
      <c r="BD11" s="125"/>
      <c r="BE11" s="125">
        <v>5128</v>
      </c>
      <c r="BF11" s="125"/>
    </row>
    <row r="12" spans="1:58" x14ac:dyDescent="0.25">
      <c r="A12" s="48" t="s">
        <v>676</v>
      </c>
      <c r="B12" s="49" t="s">
        <v>55</v>
      </c>
      <c r="C12" s="100">
        <v>325</v>
      </c>
      <c r="D12" s="100">
        <v>93.659942363112393</v>
      </c>
      <c r="E12" s="100">
        <v>194</v>
      </c>
      <c r="F12" s="100">
        <v>81.856540084388186</v>
      </c>
      <c r="G12" s="100">
        <v>235</v>
      </c>
      <c r="H12" s="100">
        <v>79.931972789115648</v>
      </c>
      <c r="I12" s="100">
        <v>234</v>
      </c>
      <c r="J12" s="100">
        <v>79.863481228668945</v>
      </c>
      <c r="K12" s="100">
        <v>224</v>
      </c>
      <c r="L12" s="100">
        <v>77.777777777777786</v>
      </c>
      <c r="M12" s="100">
        <v>211</v>
      </c>
      <c r="N12" s="100">
        <v>78.731343283582092</v>
      </c>
      <c r="O12" s="100">
        <v>196</v>
      </c>
      <c r="P12" s="100">
        <v>75.968992248062023</v>
      </c>
      <c r="Q12" s="100">
        <v>189</v>
      </c>
      <c r="R12" s="100">
        <v>74.703557312252968</v>
      </c>
      <c r="S12" s="100">
        <v>180</v>
      </c>
      <c r="T12" s="100">
        <v>75.313807531380746</v>
      </c>
      <c r="U12" s="100">
        <v>171</v>
      </c>
      <c r="V12" s="100">
        <v>74.347826086956516</v>
      </c>
      <c r="W12" s="100">
        <v>175</v>
      </c>
      <c r="X12" s="100">
        <v>75.757575757575751</v>
      </c>
      <c r="Y12" s="100">
        <v>178</v>
      </c>
      <c r="Z12" s="100">
        <v>76.068376068376068</v>
      </c>
      <c r="AA12" s="100">
        <v>185</v>
      </c>
      <c r="AB12" s="100">
        <v>76.13168724279835</v>
      </c>
      <c r="AC12" s="100">
        <v>170</v>
      </c>
      <c r="AD12" s="100">
        <v>72.649572649572647</v>
      </c>
      <c r="AE12" s="100">
        <v>173</v>
      </c>
      <c r="AF12" s="100">
        <v>72.995780590717303</v>
      </c>
      <c r="AG12" s="100">
        <v>175</v>
      </c>
      <c r="AH12" s="100">
        <v>73.839662447257382</v>
      </c>
      <c r="AI12" s="100">
        <v>173</v>
      </c>
      <c r="AJ12" s="100">
        <v>74.568965517241381</v>
      </c>
      <c r="AK12" s="100">
        <v>172</v>
      </c>
      <c r="AL12" s="100">
        <v>73.504273504273499</v>
      </c>
      <c r="AM12" s="100">
        <v>174</v>
      </c>
      <c r="AN12" s="100">
        <v>72.199170124481327</v>
      </c>
      <c r="AO12" s="100">
        <v>187</v>
      </c>
      <c r="AP12" s="100">
        <v>71.374045801526719</v>
      </c>
      <c r="AQ12" s="100">
        <v>183</v>
      </c>
      <c r="AR12" s="100">
        <v>72.332015810276687</v>
      </c>
      <c r="AS12" s="100">
        <v>187</v>
      </c>
      <c r="AT12" s="100">
        <v>72.762645914396884</v>
      </c>
      <c r="AU12" s="100">
        <v>170</v>
      </c>
      <c r="AV12" s="100">
        <v>72.961373390557938</v>
      </c>
      <c r="AW12" s="100"/>
      <c r="AX12" s="100"/>
      <c r="AY12" s="100"/>
      <c r="AZ12" s="100"/>
      <c r="BA12" s="100"/>
      <c r="BB12" s="100"/>
      <c r="BC12" s="100"/>
      <c r="BD12" s="100"/>
      <c r="BE12" s="100">
        <v>184</v>
      </c>
      <c r="BF12" s="100">
        <v>71.04247104247105</v>
      </c>
    </row>
    <row r="13" spans="1:58" x14ac:dyDescent="0.25">
      <c r="A13" s="15"/>
      <c r="B13" s="49" t="s">
        <v>35</v>
      </c>
      <c r="C13" s="100">
        <v>14</v>
      </c>
      <c r="D13" s="100">
        <v>4.0345821325648412</v>
      </c>
      <c r="E13" s="100">
        <v>36</v>
      </c>
      <c r="F13" s="100">
        <v>15.18987341772152</v>
      </c>
      <c r="G13" s="100">
        <v>46</v>
      </c>
      <c r="H13" s="100">
        <v>15.646258503401361</v>
      </c>
      <c r="I13" s="100">
        <v>46</v>
      </c>
      <c r="J13" s="100">
        <v>15.699658703071673</v>
      </c>
      <c r="K13" s="100">
        <v>44</v>
      </c>
      <c r="L13" s="100">
        <v>15.277777777777779</v>
      </c>
      <c r="M13" s="100">
        <v>39</v>
      </c>
      <c r="N13" s="100">
        <v>14.55223880597015</v>
      </c>
      <c r="O13" s="100">
        <v>43</v>
      </c>
      <c r="P13" s="100">
        <v>16.666666666666664</v>
      </c>
      <c r="Q13" s="100">
        <v>45</v>
      </c>
      <c r="R13" s="100">
        <v>17.786561264822133</v>
      </c>
      <c r="S13" s="100">
        <v>37</v>
      </c>
      <c r="T13" s="100">
        <v>15.481171548117155</v>
      </c>
      <c r="U13" s="100">
        <v>37</v>
      </c>
      <c r="V13" s="100">
        <v>16.086956521739129</v>
      </c>
      <c r="W13" s="100">
        <v>38</v>
      </c>
      <c r="X13" s="100">
        <v>16.450216450216452</v>
      </c>
      <c r="Y13" s="100">
        <v>38</v>
      </c>
      <c r="Z13" s="100">
        <v>16.239316239316238</v>
      </c>
      <c r="AA13" s="100">
        <v>40</v>
      </c>
      <c r="AB13" s="100">
        <v>16.460905349794238</v>
      </c>
      <c r="AC13" s="100">
        <v>42</v>
      </c>
      <c r="AD13" s="100">
        <v>17.948717948717949</v>
      </c>
      <c r="AE13" s="100">
        <v>46</v>
      </c>
      <c r="AF13" s="100">
        <v>19.40928270042194</v>
      </c>
      <c r="AG13" s="100">
        <v>44</v>
      </c>
      <c r="AH13" s="100">
        <v>18.565400843881857</v>
      </c>
      <c r="AI13" s="100">
        <v>42</v>
      </c>
      <c r="AJ13" s="100">
        <v>18.103448275862068</v>
      </c>
      <c r="AK13" s="100">
        <v>43</v>
      </c>
      <c r="AL13" s="100">
        <v>18.376068376068375</v>
      </c>
      <c r="AM13" s="100">
        <v>44</v>
      </c>
      <c r="AN13" s="100">
        <v>18.257261410788381</v>
      </c>
      <c r="AO13" s="100">
        <v>50</v>
      </c>
      <c r="AP13" s="100">
        <v>19.083969465648856</v>
      </c>
      <c r="AQ13" s="100">
        <v>43</v>
      </c>
      <c r="AR13" s="100">
        <v>16.996047430830039</v>
      </c>
      <c r="AS13" s="100">
        <v>40</v>
      </c>
      <c r="AT13" s="100">
        <v>15.56420233463035</v>
      </c>
      <c r="AU13" s="100">
        <v>39</v>
      </c>
      <c r="AV13" s="100">
        <v>16.738197424892704</v>
      </c>
      <c r="AW13" s="100"/>
      <c r="AX13" s="100"/>
      <c r="AY13" s="100"/>
      <c r="AZ13" s="100"/>
      <c r="BA13" s="100"/>
      <c r="BB13" s="100"/>
      <c r="BC13" s="100"/>
      <c r="BD13" s="100"/>
      <c r="BE13" s="100">
        <v>39</v>
      </c>
      <c r="BF13" s="100">
        <v>15.057915057915059</v>
      </c>
    </row>
    <row r="14" spans="1:58" x14ac:dyDescent="0.25">
      <c r="A14" s="15"/>
      <c r="B14" s="49" t="s">
        <v>18</v>
      </c>
      <c r="C14" s="100">
        <v>8</v>
      </c>
      <c r="D14" s="100">
        <v>1.7291066282420751</v>
      </c>
      <c r="E14" s="100">
        <v>7</v>
      </c>
      <c r="F14" s="100">
        <v>2.9535864978902953</v>
      </c>
      <c r="G14" s="100">
        <v>13</v>
      </c>
      <c r="H14" s="100">
        <v>4.4217687074829932</v>
      </c>
      <c r="I14" s="100">
        <v>13</v>
      </c>
      <c r="J14" s="100">
        <v>4.4368600682593859</v>
      </c>
      <c r="K14" s="100">
        <v>20</v>
      </c>
      <c r="L14" s="100">
        <v>6.9444444444444446</v>
      </c>
      <c r="M14" s="100">
        <v>18</v>
      </c>
      <c r="N14" s="100">
        <v>6.3432835820895521</v>
      </c>
      <c r="O14" s="100">
        <v>19</v>
      </c>
      <c r="P14" s="100">
        <v>7.3643410852713185</v>
      </c>
      <c r="Q14" s="100">
        <v>19</v>
      </c>
      <c r="R14" s="100">
        <v>7.5098814229249005</v>
      </c>
      <c r="S14" s="100">
        <v>19</v>
      </c>
      <c r="T14" s="100">
        <v>7.9497907949790791</v>
      </c>
      <c r="U14" s="100">
        <v>19</v>
      </c>
      <c r="V14" s="100">
        <v>8.2608695652173907</v>
      </c>
      <c r="W14" s="100">
        <v>18</v>
      </c>
      <c r="X14" s="100">
        <v>6.9264069264069263</v>
      </c>
      <c r="Y14" s="100">
        <v>18</v>
      </c>
      <c r="Z14" s="100">
        <v>6.8376068376068373</v>
      </c>
      <c r="AA14" s="100">
        <v>15</v>
      </c>
      <c r="AB14" s="100">
        <v>6.1728395061728394</v>
      </c>
      <c r="AC14" s="100">
        <v>19</v>
      </c>
      <c r="AD14" s="100">
        <v>8.1196581196581192</v>
      </c>
      <c r="AE14" s="100">
        <v>18</v>
      </c>
      <c r="AF14" s="100">
        <v>6.7510548523206753</v>
      </c>
      <c r="AG14" s="100">
        <v>18</v>
      </c>
      <c r="AH14" s="100">
        <v>6.7510548523206753</v>
      </c>
      <c r="AI14" s="100">
        <v>14</v>
      </c>
      <c r="AJ14" s="100">
        <v>6.0344827586206895</v>
      </c>
      <c r="AK14" s="100">
        <v>19</v>
      </c>
      <c r="AL14" s="100">
        <v>7.2649572649572649</v>
      </c>
      <c r="AM14" s="100">
        <v>23</v>
      </c>
      <c r="AN14" s="100">
        <v>8.7136929460580905</v>
      </c>
      <c r="AO14" s="100">
        <v>20</v>
      </c>
      <c r="AP14" s="100">
        <v>7.6335877862595423</v>
      </c>
      <c r="AQ14" s="100">
        <v>20</v>
      </c>
      <c r="AR14" s="100">
        <v>7.9051383399209483</v>
      </c>
      <c r="AS14" s="100">
        <v>24</v>
      </c>
      <c r="AT14" s="100">
        <v>9.3385214007782107</v>
      </c>
      <c r="AU14" s="100">
        <v>19</v>
      </c>
      <c r="AV14" s="100">
        <v>8.1545064377682408</v>
      </c>
      <c r="AW14" s="100"/>
      <c r="AX14" s="100"/>
      <c r="AY14" s="100"/>
      <c r="AZ14" s="100"/>
      <c r="BA14" s="100"/>
      <c r="BB14" s="100"/>
      <c r="BC14" s="100"/>
      <c r="BD14" s="100"/>
      <c r="BE14" s="100">
        <v>29</v>
      </c>
      <c r="BF14" s="100">
        <v>11.196911196911197</v>
      </c>
    </row>
    <row r="15" spans="1:58" x14ac:dyDescent="0.25">
      <c r="A15" s="15"/>
      <c r="B15" s="49" t="s">
        <v>19</v>
      </c>
      <c r="C15" s="100" t="s">
        <v>304</v>
      </c>
      <c r="D15" s="100">
        <v>0.28818443804034583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253" t="s">
        <v>304</v>
      </c>
      <c r="N15" s="100">
        <v>0.37313432835820892</v>
      </c>
      <c r="O15" s="100">
        <v>0</v>
      </c>
      <c r="P15" s="100">
        <v>0</v>
      </c>
      <c r="Q15" s="100">
        <v>0</v>
      </c>
      <c r="R15" s="100">
        <v>0</v>
      </c>
      <c r="S15" s="100">
        <v>3</v>
      </c>
      <c r="T15" s="100">
        <v>1.2552301255230125</v>
      </c>
      <c r="U15" s="100">
        <v>3</v>
      </c>
      <c r="V15" s="100">
        <v>1.3043478260869565</v>
      </c>
      <c r="W15" s="253" t="s">
        <v>304</v>
      </c>
      <c r="X15" s="100">
        <v>0.86580086580086579</v>
      </c>
      <c r="Y15" s="253" t="s">
        <v>304</v>
      </c>
      <c r="Z15" s="100">
        <v>0.85470085470085466</v>
      </c>
      <c r="AA15" s="100">
        <v>3</v>
      </c>
      <c r="AB15" s="100">
        <v>1.2345679012345678</v>
      </c>
      <c r="AC15" s="100">
        <v>3</v>
      </c>
      <c r="AD15" s="100">
        <v>1.2820512820512822</v>
      </c>
      <c r="AE15" s="253" t="s">
        <v>304</v>
      </c>
      <c r="AF15" s="100">
        <v>0.84388185654008441</v>
      </c>
      <c r="AG15" s="253" t="s">
        <v>304</v>
      </c>
      <c r="AH15" s="100">
        <v>0.84388185654008441</v>
      </c>
      <c r="AI15" s="100">
        <v>3</v>
      </c>
      <c r="AJ15" s="100">
        <v>1.2931034482758621</v>
      </c>
      <c r="AK15" s="253" t="s">
        <v>304</v>
      </c>
      <c r="AL15" s="100">
        <v>0.85470085470085466</v>
      </c>
      <c r="AM15" s="253" t="s">
        <v>304</v>
      </c>
      <c r="AN15" s="100">
        <v>0.82987551867219922</v>
      </c>
      <c r="AO15" s="253">
        <v>5</v>
      </c>
      <c r="AP15" s="100">
        <v>1.9083969465648856</v>
      </c>
      <c r="AQ15" s="253">
        <v>7</v>
      </c>
      <c r="AR15" s="100">
        <v>2.766798418972332</v>
      </c>
      <c r="AS15" s="253">
        <v>6</v>
      </c>
      <c r="AT15" s="100">
        <v>2.3346303501945527</v>
      </c>
      <c r="AU15" s="253">
        <v>5</v>
      </c>
      <c r="AV15" s="100">
        <v>2.1459227467811157</v>
      </c>
      <c r="AW15" s="253"/>
      <c r="AX15" s="100"/>
      <c r="AY15" s="253"/>
      <c r="AZ15" s="100"/>
      <c r="BA15" s="253"/>
      <c r="BB15" s="100"/>
      <c r="BC15" s="253"/>
      <c r="BD15" s="100"/>
      <c r="BE15" s="253">
        <v>7</v>
      </c>
      <c r="BF15" s="100">
        <v>1.9305019305019304</v>
      </c>
    </row>
    <row r="16" spans="1:58" x14ac:dyDescent="0.25">
      <c r="A16" s="15"/>
      <c r="B16" s="49" t="s">
        <v>56</v>
      </c>
      <c r="C16" s="253" t="s">
        <v>304</v>
      </c>
      <c r="D16" s="100">
        <v>0</v>
      </c>
      <c r="E16" s="253">
        <v>0</v>
      </c>
      <c r="F16" s="100">
        <v>0</v>
      </c>
      <c r="G16" s="253"/>
      <c r="H16" s="100"/>
      <c r="I16" s="253">
        <v>0</v>
      </c>
      <c r="J16" s="100">
        <v>0</v>
      </c>
      <c r="K16" s="100">
        <v>0</v>
      </c>
      <c r="L16" s="100">
        <v>0</v>
      </c>
      <c r="M16" s="253">
        <v>0</v>
      </c>
      <c r="N16" s="100">
        <v>0</v>
      </c>
      <c r="O16" s="253">
        <v>0</v>
      </c>
      <c r="P16" s="100">
        <v>0</v>
      </c>
      <c r="Q16" s="100">
        <v>0</v>
      </c>
      <c r="R16" s="100">
        <v>0</v>
      </c>
      <c r="S16" s="100">
        <v>0</v>
      </c>
      <c r="T16" s="100">
        <v>0</v>
      </c>
      <c r="U16" s="100">
        <v>0</v>
      </c>
      <c r="V16" s="100">
        <v>0</v>
      </c>
      <c r="W16" s="100">
        <v>0</v>
      </c>
      <c r="X16" s="100">
        <v>0</v>
      </c>
      <c r="Y16" s="100">
        <v>0</v>
      </c>
      <c r="Z16" s="100">
        <v>0</v>
      </c>
      <c r="AA16" s="100">
        <v>0</v>
      </c>
      <c r="AB16" s="100">
        <v>0</v>
      </c>
      <c r="AC16" s="100">
        <v>0</v>
      </c>
      <c r="AD16" s="100">
        <v>0</v>
      </c>
      <c r="AE16" s="100">
        <v>0</v>
      </c>
      <c r="AF16" s="100">
        <v>0</v>
      </c>
      <c r="AG16" s="100">
        <v>0</v>
      </c>
      <c r="AH16" s="100">
        <v>0</v>
      </c>
      <c r="AI16" s="100">
        <v>0</v>
      </c>
      <c r="AJ16" s="100">
        <v>0</v>
      </c>
      <c r="AK16" s="100">
        <v>0</v>
      </c>
      <c r="AL16" s="100">
        <v>0</v>
      </c>
      <c r="AM16" s="100">
        <v>0</v>
      </c>
      <c r="AN16" s="100">
        <v>0</v>
      </c>
      <c r="AO16" s="100">
        <v>0</v>
      </c>
      <c r="AP16" s="100">
        <v>0</v>
      </c>
      <c r="AQ16" s="100">
        <v>0</v>
      </c>
      <c r="AR16" s="100">
        <v>0</v>
      </c>
      <c r="AS16" s="100">
        <v>0</v>
      </c>
      <c r="AT16" s="100">
        <v>0</v>
      </c>
      <c r="AU16" s="100">
        <v>0</v>
      </c>
      <c r="AV16" s="100">
        <v>0</v>
      </c>
      <c r="AW16" s="100"/>
      <c r="AX16" s="100"/>
      <c r="AY16" s="100"/>
      <c r="AZ16" s="100"/>
      <c r="BA16" s="100"/>
      <c r="BB16" s="100"/>
      <c r="BC16" s="100"/>
      <c r="BD16" s="100"/>
      <c r="BE16" s="253" t="s">
        <v>304</v>
      </c>
      <c r="BF16" s="100">
        <v>0.77220077220077221</v>
      </c>
    </row>
    <row r="17" spans="1:58" x14ac:dyDescent="0.25">
      <c r="A17" s="15"/>
      <c r="B17" s="50" t="s">
        <v>40</v>
      </c>
      <c r="C17" s="125">
        <v>347</v>
      </c>
      <c r="D17" s="125"/>
      <c r="E17" s="125">
        <v>237</v>
      </c>
      <c r="F17" s="125">
        <v>0</v>
      </c>
      <c r="G17" s="125">
        <v>294</v>
      </c>
      <c r="H17" s="125"/>
      <c r="I17" s="125">
        <v>293</v>
      </c>
      <c r="J17" s="125"/>
      <c r="K17" s="125">
        <v>288</v>
      </c>
      <c r="L17" s="125">
        <v>0</v>
      </c>
      <c r="M17" s="125">
        <v>268</v>
      </c>
      <c r="N17" s="125"/>
      <c r="O17" s="125">
        <v>258</v>
      </c>
      <c r="P17" s="125"/>
      <c r="Q17" s="125">
        <v>253</v>
      </c>
      <c r="R17" s="125"/>
      <c r="S17" s="125">
        <v>239</v>
      </c>
      <c r="T17" s="125"/>
      <c r="U17" s="125">
        <v>230</v>
      </c>
      <c r="V17" s="125"/>
      <c r="W17" s="125">
        <v>231</v>
      </c>
      <c r="X17" s="125"/>
      <c r="Y17" s="125">
        <v>234</v>
      </c>
      <c r="Z17" s="125"/>
      <c r="AA17" s="125">
        <v>243</v>
      </c>
      <c r="AB17" s="125"/>
      <c r="AC17" s="125">
        <v>234</v>
      </c>
      <c r="AD17" s="125"/>
      <c r="AE17" s="125">
        <v>237</v>
      </c>
      <c r="AF17" s="125"/>
      <c r="AG17" s="125">
        <v>237</v>
      </c>
      <c r="AH17" s="125"/>
      <c r="AI17" s="125">
        <v>232</v>
      </c>
      <c r="AJ17" s="125"/>
      <c r="AK17" s="125">
        <v>234</v>
      </c>
      <c r="AL17" s="125"/>
      <c r="AM17" s="125">
        <v>241</v>
      </c>
      <c r="AN17" s="125"/>
      <c r="AO17" s="125">
        <v>262</v>
      </c>
      <c r="AP17" s="125"/>
      <c r="AQ17" s="125">
        <v>253</v>
      </c>
      <c r="AR17" s="125"/>
      <c r="AS17" s="125">
        <v>257</v>
      </c>
      <c r="AT17" s="125"/>
      <c r="AU17" s="125">
        <v>233</v>
      </c>
      <c r="AV17" s="125"/>
      <c r="AW17" s="125"/>
      <c r="AX17" s="125"/>
      <c r="AY17" s="125"/>
      <c r="AZ17" s="125"/>
      <c r="BA17" s="125"/>
      <c r="BB17" s="125"/>
      <c r="BC17" s="125"/>
      <c r="BD17" s="125"/>
      <c r="BE17" s="125">
        <v>259</v>
      </c>
      <c r="BF17" s="125"/>
    </row>
    <row r="18" spans="1:58" x14ac:dyDescent="0.25">
      <c r="A18" s="41"/>
      <c r="B18" s="50" t="s">
        <v>57</v>
      </c>
      <c r="C18" s="125">
        <v>5965</v>
      </c>
      <c r="D18" s="125"/>
      <c r="E18" s="125">
        <v>6385</v>
      </c>
      <c r="F18" s="125">
        <v>0</v>
      </c>
      <c r="G18" s="125">
        <v>8385</v>
      </c>
      <c r="H18" s="125"/>
      <c r="I18" s="125">
        <v>8443</v>
      </c>
      <c r="J18" s="125"/>
      <c r="K18" s="125">
        <v>9106</v>
      </c>
      <c r="L18" s="125">
        <v>0</v>
      </c>
      <c r="M18" s="125">
        <v>8914</v>
      </c>
      <c r="N18" s="125"/>
      <c r="O18" s="125">
        <v>9108</v>
      </c>
      <c r="P18" s="125"/>
      <c r="Q18" s="125">
        <v>9252</v>
      </c>
      <c r="R18" s="125"/>
      <c r="S18" s="125">
        <v>9135</v>
      </c>
      <c r="T18" s="125"/>
      <c r="U18" s="125">
        <v>8638</v>
      </c>
      <c r="V18" s="125"/>
      <c r="W18" s="125">
        <v>8346</v>
      </c>
      <c r="X18" s="125"/>
      <c r="Y18" s="125">
        <v>8607</v>
      </c>
      <c r="Z18" s="125"/>
      <c r="AA18" s="125">
        <v>8862</v>
      </c>
      <c r="AB18" s="125"/>
      <c r="AC18" s="125">
        <v>8737</v>
      </c>
      <c r="AD18" s="125"/>
      <c r="AE18" s="125">
        <v>8967</v>
      </c>
      <c r="AF18" s="125"/>
      <c r="AG18" s="125">
        <v>8868</v>
      </c>
      <c r="AH18" s="125"/>
      <c r="AI18" s="125">
        <v>9147</v>
      </c>
      <c r="AJ18" s="125"/>
      <c r="AK18" s="125">
        <v>9209</v>
      </c>
      <c r="AL18" s="125"/>
      <c r="AM18" s="125">
        <v>9731</v>
      </c>
      <c r="AN18" s="125"/>
      <c r="AO18" s="125">
        <v>10927</v>
      </c>
      <c r="AP18" s="125"/>
      <c r="AQ18" s="125">
        <v>11081</v>
      </c>
      <c r="AR18" s="125"/>
      <c r="AS18" s="125">
        <v>11368</v>
      </c>
      <c r="AT18" s="125"/>
      <c r="AU18" s="125">
        <v>9653</v>
      </c>
      <c r="AV18" s="125"/>
      <c r="AW18" s="125"/>
      <c r="AX18" s="125"/>
      <c r="AY18" s="125"/>
      <c r="AZ18" s="125"/>
      <c r="BA18" s="125"/>
      <c r="BB18" s="125"/>
      <c r="BC18" s="125"/>
      <c r="BD18" s="125"/>
      <c r="BE18" s="125">
        <v>12275</v>
      </c>
      <c r="BF18" s="125"/>
    </row>
    <row r="19" spans="1:58" x14ac:dyDescent="0.25">
      <c r="A19" s="15" t="s">
        <v>9</v>
      </c>
      <c r="B19" s="49" t="s">
        <v>55</v>
      </c>
      <c r="C19" s="100">
        <v>1097</v>
      </c>
      <c r="D19" s="100">
        <v>88.112449799196796</v>
      </c>
      <c r="E19" s="100">
        <v>708</v>
      </c>
      <c r="F19" s="100">
        <v>72.764645426515926</v>
      </c>
      <c r="G19" s="100">
        <v>538</v>
      </c>
      <c r="H19" s="100">
        <v>60.585585585585591</v>
      </c>
      <c r="I19" s="100">
        <v>513</v>
      </c>
      <c r="J19" s="100">
        <v>59.859976662777129</v>
      </c>
      <c r="K19" s="100">
        <v>474</v>
      </c>
      <c r="L19" s="100">
        <v>56.698564593301434</v>
      </c>
      <c r="M19" s="100">
        <v>439</v>
      </c>
      <c r="N19" s="100">
        <v>54.534161490683232</v>
      </c>
      <c r="O19" s="100">
        <v>400</v>
      </c>
      <c r="P19" s="100">
        <v>52.083333333333336</v>
      </c>
      <c r="Q19" s="100">
        <v>373</v>
      </c>
      <c r="R19" s="100">
        <v>51.37741046831956</v>
      </c>
      <c r="S19" s="100">
        <v>346</v>
      </c>
      <c r="T19" s="100">
        <v>50.363901018922853</v>
      </c>
      <c r="U19" s="100">
        <v>334</v>
      </c>
      <c r="V19" s="100">
        <v>50.682852807283766</v>
      </c>
      <c r="W19" s="100">
        <v>331</v>
      </c>
      <c r="X19" s="100">
        <v>52.70700636942675</v>
      </c>
      <c r="Y19" s="100">
        <v>294</v>
      </c>
      <c r="Z19" s="100">
        <v>48.756218905472636</v>
      </c>
      <c r="AA19" s="100">
        <v>273</v>
      </c>
      <c r="AB19" s="100">
        <v>47.727272727272727</v>
      </c>
      <c r="AC19" s="100">
        <v>275</v>
      </c>
      <c r="AD19" s="100">
        <v>48.672566371681413</v>
      </c>
      <c r="AE19" s="100">
        <v>267</v>
      </c>
      <c r="AF19" s="100">
        <v>47.424511545293072</v>
      </c>
      <c r="AG19" s="100">
        <v>266</v>
      </c>
      <c r="AH19" s="100">
        <v>47.670250896057347</v>
      </c>
      <c r="AI19" s="100">
        <v>276</v>
      </c>
      <c r="AJ19" s="100">
        <v>49.197860962566843</v>
      </c>
      <c r="AK19" s="100">
        <v>270</v>
      </c>
      <c r="AL19" s="100">
        <v>48.824593128390596</v>
      </c>
      <c r="AM19" s="100">
        <v>264</v>
      </c>
      <c r="AN19" s="100">
        <v>47.482014388489212</v>
      </c>
      <c r="AO19" s="100">
        <v>254</v>
      </c>
      <c r="AP19" s="100">
        <v>45.43828264758497</v>
      </c>
      <c r="AQ19" s="100">
        <v>252</v>
      </c>
      <c r="AR19" s="100">
        <v>45.405405405405403</v>
      </c>
      <c r="AS19" s="100">
        <v>251</v>
      </c>
      <c r="AT19" s="100">
        <v>45.306859205776171</v>
      </c>
      <c r="AU19" s="100">
        <v>261</v>
      </c>
      <c r="AV19" s="100">
        <v>50.483558994197296</v>
      </c>
      <c r="AW19" s="100"/>
      <c r="AX19" s="100"/>
      <c r="AY19" s="100"/>
      <c r="AZ19" s="100"/>
      <c r="BA19" s="100"/>
      <c r="BB19" s="100"/>
      <c r="BC19" s="100"/>
      <c r="BD19" s="100"/>
      <c r="BE19" s="100">
        <v>197</v>
      </c>
      <c r="BF19" s="100">
        <v>43.68070953436807</v>
      </c>
    </row>
    <row r="20" spans="1:58" x14ac:dyDescent="0.25">
      <c r="A20" s="15"/>
      <c r="B20" s="49" t="s">
        <v>35</v>
      </c>
      <c r="C20" s="100">
        <v>118</v>
      </c>
      <c r="D20" s="100">
        <v>9.477911646586346</v>
      </c>
      <c r="E20" s="100">
        <v>224</v>
      </c>
      <c r="F20" s="100">
        <v>23.021582733812952</v>
      </c>
      <c r="G20" s="100">
        <v>267</v>
      </c>
      <c r="H20" s="100">
        <v>30.067567567567565</v>
      </c>
      <c r="I20" s="100">
        <v>263</v>
      </c>
      <c r="J20" s="100">
        <v>30.688448074679116</v>
      </c>
      <c r="K20" s="100">
        <v>285</v>
      </c>
      <c r="L20" s="100">
        <v>34.090909090909086</v>
      </c>
      <c r="M20" s="100">
        <v>289</v>
      </c>
      <c r="N20" s="100">
        <v>35.900621118012424</v>
      </c>
      <c r="O20" s="100">
        <v>274</v>
      </c>
      <c r="P20" s="100">
        <v>35.677083333333329</v>
      </c>
      <c r="Q20" s="100">
        <v>256</v>
      </c>
      <c r="R20" s="100">
        <v>35.261707988980717</v>
      </c>
      <c r="S20" s="100">
        <v>235</v>
      </c>
      <c r="T20" s="100">
        <v>34.206695778748184</v>
      </c>
      <c r="U20" s="100">
        <v>226</v>
      </c>
      <c r="V20" s="100">
        <v>34.294385432473447</v>
      </c>
      <c r="W20" s="100">
        <v>205</v>
      </c>
      <c r="X20" s="100">
        <v>32.64331210191083</v>
      </c>
      <c r="Y20" s="100">
        <v>216</v>
      </c>
      <c r="Z20" s="100">
        <v>35.820895522388057</v>
      </c>
      <c r="AA20" s="100">
        <v>199</v>
      </c>
      <c r="AB20" s="100">
        <v>34.790209790209794</v>
      </c>
      <c r="AC20" s="100">
        <v>183</v>
      </c>
      <c r="AD20" s="100">
        <v>32.389380530973455</v>
      </c>
      <c r="AE20" s="100">
        <v>188</v>
      </c>
      <c r="AF20" s="100">
        <v>33.392539964476022</v>
      </c>
      <c r="AG20" s="100">
        <v>184</v>
      </c>
      <c r="AH20" s="100">
        <v>32.97491039426523</v>
      </c>
      <c r="AI20" s="100">
        <v>170</v>
      </c>
      <c r="AJ20" s="100">
        <v>30.303030303030305</v>
      </c>
      <c r="AK20" s="100">
        <v>158</v>
      </c>
      <c r="AL20" s="100">
        <v>28.571428571428573</v>
      </c>
      <c r="AM20" s="100">
        <v>163</v>
      </c>
      <c r="AN20" s="100">
        <v>29.31654676258993</v>
      </c>
      <c r="AO20" s="100">
        <v>170</v>
      </c>
      <c r="AP20" s="100">
        <v>30.411449016100178</v>
      </c>
      <c r="AQ20" s="100">
        <v>169</v>
      </c>
      <c r="AR20" s="100">
        <v>30.45045045045045</v>
      </c>
      <c r="AS20" s="100">
        <v>170</v>
      </c>
      <c r="AT20" s="100">
        <v>30.685920577617328</v>
      </c>
      <c r="AU20" s="100">
        <v>148</v>
      </c>
      <c r="AV20" s="100">
        <v>28.626692456479692</v>
      </c>
      <c r="AW20" s="100"/>
      <c r="AX20" s="100"/>
      <c r="AY20" s="100"/>
      <c r="AZ20" s="100"/>
      <c r="BA20" s="100"/>
      <c r="BB20" s="100"/>
      <c r="BC20" s="100"/>
      <c r="BD20" s="100"/>
      <c r="BE20" s="100">
        <v>145</v>
      </c>
      <c r="BF20" s="100">
        <v>32.150776053215083</v>
      </c>
    </row>
    <row r="21" spans="1:58" x14ac:dyDescent="0.25">
      <c r="A21" s="15"/>
      <c r="B21" s="49" t="s">
        <v>18</v>
      </c>
      <c r="C21" s="100">
        <v>30</v>
      </c>
      <c r="D21" s="100">
        <v>2.3293172690763053</v>
      </c>
      <c r="E21" s="100">
        <v>41</v>
      </c>
      <c r="F21" s="100">
        <v>4.1109969167523124</v>
      </c>
      <c r="G21" s="100">
        <v>77</v>
      </c>
      <c r="H21" s="100">
        <v>8.6711711711711708</v>
      </c>
      <c r="I21" s="100">
        <v>74</v>
      </c>
      <c r="J21" s="100">
        <v>8.634772462077013</v>
      </c>
      <c r="K21" s="100">
        <v>68</v>
      </c>
      <c r="L21" s="100">
        <v>8.133971291866029</v>
      </c>
      <c r="M21" s="100">
        <v>68</v>
      </c>
      <c r="N21" s="100">
        <v>8.4472049689440993</v>
      </c>
      <c r="O21" s="100">
        <v>84</v>
      </c>
      <c r="P21" s="100">
        <v>10.9375</v>
      </c>
      <c r="Q21" s="100">
        <v>88</v>
      </c>
      <c r="R21" s="100">
        <v>12.121212121212121</v>
      </c>
      <c r="S21" s="100">
        <v>97</v>
      </c>
      <c r="T21" s="100">
        <v>14.119359534206696</v>
      </c>
      <c r="U21" s="100">
        <v>88</v>
      </c>
      <c r="V21" s="100">
        <v>13.353566009104703</v>
      </c>
      <c r="W21" s="100">
        <v>82</v>
      </c>
      <c r="X21" s="100">
        <v>13.057324840764331</v>
      </c>
      <c r="Y21" s="100">
        <v>82</v>
      </c>
      <c r="Z21" s="100">
        <v>13.598673300165837</v>
      </c>
      <c r="AA21" s="100">
        <v>86</v>
      </c>
      <c r="AB21" s="100">
        <v>15.034965034965035</v>
      </c>
      <c r="AC21" s="100">
        <v>88</v>
      </c>
      <c r="AD21" s="100">
        <v>15.575221238938052</v>
      </c>
      <c r="AE21" s="100">
        <v>88</v>
      </c>
      <c r="AF21" s="100">
        <v>15.630550621669627</v>
      </c>
      <c r="AG21" s="100">
        <v>87</v>
      </c>
      <c r="AH21" s="100">
        <v>15.591397849462366</v>
      </c>
      <c r="AI21" s="100">
        <v>89</v>
      </c>
      <c r="AJ21" s="100">
        <v>15.864527629233512</v>
      </c>
      <c r="AK21" s="100">
        <v>100</v>
      </c>
      <c r="AL21" s="100">
        <v>18.083182640144667</v>
      </c>
      <c r="AM21" s="100">
        <v>101</v>
      </c>
      <c r="AN21" s="100">
        <v>18.165467625899282</v>
      </c>
      <c r="AO21" s="100">
        <v>104</v>
      </c>
      <c r="AP21" s="100">
        <v>18.604651162790699</v>
      </c>
      <c r="AQ21" s="100">
        <v>104</v>
      </c>
      <c r="AR21" s="100">
        <v>18.738738738738739</v>
      </c>
      <c r="AS21" s="100">
        <v>97</v>
      </c>
      <c r="AT21" s="100">
        <v>17.509025270758123</v>
      </c>
      <c r="AU21" s="100">
        <v>78</v>
      </c>
      <c r="AV21" s="100">
        <v>15.087040618955513</v>
      </c>
      <c r="AW21" s="100"/>
      <c r="AX21" s="100"/>
      <c r="AY21" s="100"/>
      <c r="AZ21" s="100"/>
      <c r="BA21" s="100"/>
      <c r="BB21" s="100"/>
      <c r="BC21" s="100"/>
      <c r="BD21" s="100"/>
      <c r="BE21" s="100">
        <v>87</v>
      </c>
      <c r="BF21" s="100">
        <v>19.290465631929045</v>
      </c>
    </row>
    <row r="22" spans="1:58" x14ac:dyDescent="0.25">
      <c r="A22" s="15"/>
      <c r="B22" s="49" t="s">
        <v>19</v>
      </c>
      <c r="C22" s="253" t="s">
        <v>304</v>
      </c>
      <c r="D22" s="100">
        <v>8.0321285140562249E-2</v>
      </c>
      <c r="E22" s="253" t="s">
        <v>304</v>
      </c>
      <c r="F22" s="100">
        <v>0.10277492291880781</v>
      </c>
      <c r="G22" s="100">
        <v>6</v>
      </c>
      <c r="H22" s="100">
        <v>0.67567567567567566</v>
      </c>
      <c r="I22" s="253">
        <v>7</v>
      </c>
      <c r="J22" s="100">
        <v>0.81680280046674447</v>
      </c>
      <c r="K22" s="253">
        <v>9</v>
      </c>
      <c r="L22" s="100">
        <v>1.0765550239234449</v>
      </c>
      <c r="M22" s="253">
        <v>9</v>
      </c>
      <c r="N22" s="100">
        <v>1.1180124223602486</v>
      </c>
      <c r="O22" s="100">
        <v>10</v>
      </c>
      <c r="P22" s="100">
        <v>1.3020833333333335</v>
      </c>
      <c r="Q22" s="100">
        <v>9</v>
      </c>
      <c r="R22" s="100">
        <v>1.2396694214876034</v>
      </c>
      <c r="S22" s="100">
        <v>9</v>
      </c>
      <c r="T22" s="100">
        <v>1.1644832605531295</v>
      </c>
      <c r="U22" s="100">
        <v>11</v>
      </c>
      <c r="V22" s="100">
        <v>1.5174506828528074</v>
      </c>
      <c r="W22" s="100">
        <v>12</v>
      </c>
      <c r="X22" s="100">
        <v>1.2738853503184713</v>
      </c>
      <c r="Y22" s="100">
        <v>8</v>
      </c>
      <c r="Z22" s="100">
        <v>1.3266998341625207</v>
      </c>
      <c r="AA22" s="100">
        <v>11</v>
      </c>
      <c r="AB22" s="100">
        <v>1.9230769230769231</v>
      </c>
      <c r="AC22" s="100">
        <v>16</v>
      </c>
      <c r="AD22" s="100">
        <v>2.831858407079646</v>
      </c>
      <c r="AE22" s="100">
        <v>17</v>
      </c>
      <c r="AF22" s="100">
        <v>3.0195381882770871</v>
      </c>
      <c r="AG22" s="100">
        <v>16</v>
      </c>
      <c r="AH22" s="100">
        <v>2.8673835125448028</v>
      </c>
      <c r="AI22" s="253">
        <v>20</v>
      </c>
      <c r="AJ22" s="100">
        <v>3.5650623885918002</v>
      </c>
      <c r="AK22" s="253">
        <v>20</v>
      </c>
      <c r="AL22" s="100">
        <v>3.6166365280289332</v>
      </c>
      <c r="AM22" s="253">
        <v>20</v>
      </c>
      <c r="AN22" s="100">
        <v>3.5971223021582732</v>
      </c>
      <c r="AO22" s="253">
        <v>24</v>
      </c>
      <c r="AP22" s="100">
        <v>4.2933810375670838</v>
      </c>
      <c r="AQ22" s="253">
        <v>22</v>
      </c>
      <c r="AR22" s="100">
        <v>3.9639639639639639</v>
      </c>
      <c r="AS22" s="253">
        <v>27</v>
      </c>
      <c r="AT22" s="100">
        <v>4.8736462093862816</v>
      </c>
      <c r="AU22" s="253">
        <v>24</v>
      </c>
      <c r="AV22" s="100">
        <v>4.6421663442940035</v>
      </c>
      <c r="AW22" s="253"/>
      <c r="AX22" s="100"/>
      <c r="AY22" s="253"/>
      <c r="AZ22" s="100"/>
      <c r="BA22" s="253"/>
      <c r="BB22" s="100"/>
      <c r="BC22" s="253"/>
      <c r="BD22" s="100"/>
      <c r="BE22" s="253">
        <v>18</v>
      </c>
      <c r="BF22" s="100">
        <v>3.9911308203991127</v>
      </c>
    </row>
    <row r="23" spans="1:58" x14ac:dyDescent="0.25">
      <c r="A23" s="15"/>
      <c r="B23" s="49" t="s">
        <v>56</v>
      </c>
      <c r="C23" s="100">
        <v>0</v>
      </c>
      <c r="D23" s="100">
        <v>0</v>
      </c>
      <c r="E23" s="100">
        <v>0</v>
      </c>
      <c r="F23" s="100">
        <v>0</v>
      </c>
      <c r="G23" s="100"/>
      <c r="H23" s="100"/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  <c r="Q23" s="253">
        <v>0</v>
      </c>
      <c r="R23" s="100">
        <v>0</v>
      </c>
      <c r="S23" s="253" t="s">
        <v>304</v>
      </c>
      <c r="T23" s="100">
        <v>0.14556040756914118</v>
      </c>
      <c r="U23" s="253" t="s">
        <v>304</v>
      </c>
      <c r="V23" s="100">
        <v>0.15174506828528073</v>
      </c>
      <c r="W23" s="253" t="s">
        <v>304</v>
      </c>
      <c r="X23" s="100">
        <v>0.31847133757961782</v>
      </c>
      <c r="Y23" s="253">
        <v>3</v>
      </c>
      <c r="Z23" s="100">
        <v>0.49751243781094528</v>
      </c>
      <c r="AA23" s="253">
        <v>3</v>
      </c>
      <c r="AB23" s="100">
        <v>0.52447552447552448</v>
      </c>
      <c r="AC23" s="253">
        <v>3</v>
      </c>
      <c r="AD23" s="100">
        <v>0.53097345132743368</v>
      </c>
      <c r="AE23" s="253">
        <v>3</v>
      </c>
      <c r="AF23" s="100">
        <v>0.53285968028419184</v>
      </c>
      <c r="AG23" s="253">
        <v>5</v>
      </c>
      <c r="AH23" s="100">
        <v>0.89605734767025091</v>
      </c>
      <c r="AI23" s="253">
        <v>6</v>
      </c>
      <c r="AJ23" s="100">
        <v>1.0695187165775402</v>
      </c>
      <c r="AK23" s="253">
        <v>5</v>
      </c>
      <c r="AL23" s="100">
        <v>0.9041591320072333</v>
      </c>
      <c r="AM23" s="253">
        <v>8</v>
      </c>
      <c r="AN23" s="100">
        <v>1.4388489208633093</v>
      </c>
      <c r="AO23" s="253">
        <v>7</v>
      </c>
      <c r="AP23" s="100">
        <v>1.2522361359570662</v>
      </c>
      <c r="AQ23" s="253">
        <v>8</v>
      </c>
      <c r="AR23" s="100">
        <v>1.4414414414414414</v>
      </c>
      <c r="AS23" s="253">
        <v>9</v>
      </c>
      <c r="AT23" s="100">
        <v>1.6245487364620939</v>
      </c>
      <c r="AU23" s="253">
        <v>6</v>
      </c>
      <c r="AV23" s="100">
        <v>1.1605415860735009</v>
      </c>
      <c r="AW23" s="253"/>
      <c r="AX23" s="100"/>
      <c r="AY23" s="253"/>
      <c r="AZ23" s="100"/>
      <c r="BA23" s="253"/>
      <c r="BB23" s="100"/>
      <c r="BC23" s="253"/>
      <c r="BD23" s="100"/>
      <c r="BE23" s="253">
        <v>4</v>
      </c>
      <c r="BF23" s="100">
        <v>0.88691796008869184</v>
      </c>
    </row>
    <row r="24" spans="1:58" x14ac:dyDescent="0.25">
      <c r="A24" s="15"/>
      <c r="B24" s="50" t="s">
        <v>40</v>
      </c>
      <c r="C24" s="125">
        <v>1245</v>
      </c>
      <c r="D24" s="125"/>
      <c r="E24" s="125">
        <v>973</v>
      </c>
      <c r="F24" s="125"/>
      <c r="G24" s="125">
        <v>888</v>
      </c>
      <c r="H24" s="125"/>
      <c r="I24" s="125">
        <v>857</v>
      </c>
      <c r="J24" s="125"/>
      <c r="K24" s="125">
        <v>836</v>
      </c>
      <c r="L24" s="125"/>
      <c r="M24" s="125">
        <v>805</v>
      </c>
      <c r="N24" s="125"/>
      <c r="O24" s="125">
        <v>768</v>
      </c>
      <c r="P24" s="125"/>
      <c r="Q24" s="125">
        <v>726</v>
      </c>
      <c r="R24" s="125"/>
      <c r="S24" s="125">
        <v>687</v>
      </c>
      <c r="T24" s="125"/>
      <c r="U24" s="125">
        <v>659</v>
      </c>
      <c r="V24" s="125"/>
      <c r="W24" s="125">
        <v>628</v>
      </c>
      <c r="X24" s="125"/>
      <c r="Y24" s="125">
        <v>603</v>
      </c>
      <c r="Z24" s="125"/>
      <c r="AA24" s="125">
        <v>572</v>
      </c>
      <c r="AB24" s="125"/>
      <c r="AC24" s="125">
        <v>565</v>
      </c>
      <c r="AD24" s="125"/>
      <c r="AE24" s="125">
        <v>563</v>
      </c>
      <c r="AF24" s="125"/>
      <c r="AG24" s="125">
        <v>558</v>
      </c>
      <c r="AH24" s="125"/>
      <c r="AI24" s="125">
        <v>561</v>
      </c>
      <c r="AJ24" s="125"/>
      <c r="AK24" s="125">
        <v>553</v>
      </c>
      <c r="AL24" s="125"/>
      <c r="AM24" s="125">
        <v>556</v>
      </c>
      <c r="AN24" s="125"/>
      <c r="AO24" s="125">
        <v>559</v>
      </c>
      <c r="AP24" s="125"/>
      <c r="AQ24" s="125">
        <v>555</v>
      </c>
      <c r="AR24" s="125"/>
      <c r="AS24" s="125">
        <v>554</v>
      </c>
      <c r="AT24" s="125"/>
      <c r="AU24" s="125">
        <v>517</v>
      </c>
      <c r="AV24" s="125"/>
      <c r="AW24" s="125"/>
      <c r="AX24" s="125"/>
      <c r="AY24" s="125"/>
      <c r="AZ24" s="125"/>
      <c r="BA24" s="125"/>
      <c r="BB24" s="125"/>
      <c r="BC24" s="125"/>
      <c r="BD24" s="125"/>
      <c r="BE24" s="125">
        <v>451</v>
      </c>
      <c r="BF24" s="125"/>
    </row>
    <row r="25" spans="1:58" x14ac:dyDescent="0.25">
      <c r="A25" s="41"/>
      <c r="B25" s="50" t="s">
        <v>57</v>
      </c>
      <c r="C25" s="125">
        <v>31187</v>
      </c>
      <c r="D25" s="125"/>
      <c r="E25" s="125">
        <v>37254</v>
      </c>
      <c r="F25" s="125"/>
      <c r="G25" s="125">
        <v>42782</v>
      </c>
      <c r="H25" s="125"/>
      <c r="I25" s="125">
        <v>42427</v>
      </c>
      <c r="J25" s="125"/>
      <c r="K25" s="125">
        <v>42910</v>
      </c>
      <c r="L25" s="125"/>
      <c r="M25" s="125">
        <v>42339</v>
      </c>
      <c r="N25" s="125"/>
      <c r="O25" s="125">
        <v>42543</v>
      </c>
      <c r="P25" s="125"/>
      <c r="Q25" s="125">
        <v>41638</v>
      </c>
      <c r="R25" s="125"/>
      <c r="S25" s="125">
        <v>40962</v>
      </c>
      <c r="T25" s="125"/>
      <c r="U25" s="125">
        <v>39063</v>
      </c>
      <c r="V25" s="125"/>
      <c r="W25" s="125">
        <v>36058</v>
      </c>
      <c r="X25" s="125"/>
      <c r="Y25" s="125">
        <v>36109</v>
      </c>
      <c r="Z25" s="125"/>
      <c r="AA25" s="125">
        <v>35920</v>
      </c>
      <c r="AB25" s="125"/>
      <c r="AC25" s="125">
        <v>36178</v>
      </c>
      <c r="AD25" s="125"/>
      <c r="AE25" s="125">
        <v>36693</v>
      </c>
      <c r="AF25" s="125"/>
      <c r="AG25" s="125">
        <v>37052</v>
      </c>
      <c r="AH25" s="125"/>
      <c r="AI25" s="125">
        <v>38144</v>
      </c>
      <c r="AJ25" s="125"/>
      <c r="AK25" s="125">
        <v>38508</v>
      </c>
      <c r="AL25" s="125"/>
      <c r="AM25" s="125">
        <v>39299</v>
      </c>
      <c r="AN25" s="125"/>
      <c r="AO25" s="125">
        <v>40858</v>
      </c>
      <c r="AP25" s="125"/>
      <c r="AQ25" s="125">
        <v>40642</v>
      </c>
      <c r="AR25" s="125"/>
      <c r="AS25" s="125">
        <v>41041</v>
      </c>
      <c r="AT25" s="125"/>
      <c r="AU25" s="125">
        <v>36030</v>
      </c>
      <c r="AV25" s="125"/>
      <c r="AW25" s="125"/>
      <c r="AX25" s="125"/>
      <c r="AY25" s="125"/>
      <c r="AZ25" s="125"/>
      <c r="BA25" s="125"/>
      <c r="BB25" s="125"/>
      <c r="BC25" s="125"/>
      <c r="BD25" s="125"/>
      <c r="BE25" s="125">
        <v>33625</v>
      </c>
      <c r="BF25" s="125"/>
    </row>
    <row r="26" spans="1:58" x14ac:dyDescent="0.25">
      <c r="A26" s="15" t="s">
        <v>548</v>
      </c>
      <c r="B26" s="49" t="s">
        <v>55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>
        <v>572</v>
      </c>
      <c r="AX26" s="100">
        <v>59.832635983263593</v>
      </c>
      <c r="AY26" s="100">
        <v>522</v>
      </c>
      <c r="AZ26" s="100">
        <v>56.310679611650485</v>
      </c>
      <c r="BA26" s="100">
        <v>536</v>
      </c>
      <c r="BB26" s="100">
        <v>57.820927723840342</v>
      </c>
      <c r="BC26" s="100">
        <v>514</v>
      </c>
      <c r="BD26" s="100">
        <v>57.623318385650222</v>
      </c>
      <c r="BE26" s="100"/>
      <c r="BF26" s="100"/>
    </row>
    <row r="27" spans="1:58" x14ac:dyDescent="0.25">
      <c r="A27" s="15"/>
      <c r="B27" s="49" t="s">
        <v>35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>
        <v>219</v>
      </c>
      <c r="AX27" s="100">
        <v>22.90794979079498</v>
      </c>
      <c r="AY27" s="100">
        <v>228</v>
      </c>
      <c r="AZ27" s="100">
        <v>24.595469255663431</v>
      </c>
      <c r="BA27" s="100">
        <v>220</v>
      </c>
      <c r="BB27" s="100">
        <v>23.732470334412081</v>
      </c>
      <c r="BC27" s="100">
        <v>204</v>
      </c>
      <c r="BD27" s="100">
        <v>22.869955156950674</v>
      </c>
      <c r="BE27" s="100"/>
      <c r="BF27" s="100"/>
    </row>
    <row r="28" spans="1:58" x14ac:dyDescent="0.25">
      <c r="A28" s="15"/>
      <c r="B28" s="49" t="s">
        <v>18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>
        <v>133</v>
      </c>
      <c r="AX28" s="100">
        <v>13.912133891213388</v>
      </c>
      <c r="AY28" s="100">
        <v>139</v>
      </c>
      <c r="AZ28" s="100">
        <v>14.994606256742179</v>
      </c>
      <c r="BA28" s="100">
        <v>133</v>
      </c>
      <c r="BB28" s="100">
        <v>14.347357065803667</v>
      </c>
      <c r="BC28" s="100">
        <v>143</v>
      </c>
      <c r="BD28" s="100">
        <v>16.031390134529147</v>
      </c>
      <c r="BE28" s="100"/>
      <c r="BF28" s="100"/>
    </row>
    <row r="29" spans="1:58" x14ac:dyDescent="0.25">
      <c r="A29" s="15"/>
      <c r="B29" s="49" t="s">
        <v>19</v>
      </c>
      <c r="C29" s="100"/>
      <c r="D29" s="100"/>
      <c r="E29" s="253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253"/>
      <c r="AJ29" s="100"/>
      <c r="AK29" s="253"/>
      <c r="AL29" s="100"/>
      <c r="AM29" s="253"/>
      <c r="AN29" s="100"/>
      <c r="AO29" s="253"/>
      <c r="AP29" s="100"/>
      <c r="AQ29" s="253"/>
      <c r="AR29" s="100"/>
      <c r="AS29" s="253"/>
      <c r="AT29" s="100"/>
      <c r="AU29" s="253"/>
      <c r="AV29" s="100"/>
      <c r="AW29" s="253">
        <v>23</v>
      </c>
      <c r="AX29" s="100">
        <v>2.4058577405857742</v>
      </c>
      <c r="AY29" s="253">
        <v>29</v>
      </c>
      <c r="AZ29" s="100">
        <v>3.1283710895361381</v>
      </c>
      <c r="BA29" s="253">
        <v>31</v>
      </c>
      <c r="BB29" s="100">
        <v>3.3441208198489751</v>
      </c>
      <c r="BC29" s="253">
        <v>23</v>
      </c>
      <c r="BD29" s="100">
        <v>2.5784753363228701</v>
      </c>
      <c r="BE29" s="253"/>
      <c r="BF29" s="100"/>
    </row>
    <row r="30" spans="1:58" x14ac:dyDescent="0.25">
      <c r="A30" s="15"/>
      <c r="B30" s="49" t="s">
        <v>56</v>
      </c>
      <c r="C30" s="253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253"/>
      <c r="T30" s="100"/>
      <c r="U30" s="253"/>
      <c r="V30" s="100"/>
      <c r="W30" s="253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>
        <v>9</v>
      </c>
      <c r="AX30" s="100">
        <v>0.94142259414225948</v>
      </c>
      <c r="AY30" s="100">
        <v>9</v>
      </c>
      <c r="AZ30" s="100">
        <v>0.97087378640776689</v>
      </c>
      <c r="BA30" s="100">
        <v>7</v>
      </c>
      <c r="BB30" s="100">
        <v>0.75512405609492994</v>
      </c>
      <c r="BC30" s="100">
        <v>8</v>
      </c>
      <c r="BD30" s="100">
        <v>0.89686098654708524</v>
      </c>
      <c r="BE30" s="100"/>
      <c r="BF30" s="100"/>
    </row>
    <row r="31" spans="1:58" x14ac:dyDescent="0.25">
      <c r="A31" s="15"/>
      <c r="B31" s="50" t="s">
        <v>40</v>
      </c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>
        <v>956</v>
      </c>
      <c r="AX31" s="125"/>
      <c r="AY31" s="125">
        <v>927</v>
      </c>
      <c r="AZ31" s="125"/>
      <c r="BA31" s="125">
        <v>927</v>
      </c>
      <c r="BB31" s="125"/>
      <c r="BC31" s="125">
        <v>892</v>
      </c>
      <c r="BD31" s="125"/>
      <c r="BE31" s="125"/>
      <c r="BF31" s="125"/>
    </row>
    <row r="32" spans="1:58" x14ac:dyDescent="0.25">
      <c r="A32" s="41"/>
      <c r="B32" s="50" t="s">
        <v>57</v>
      </c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>
        <v>54615</v>
      </c>
      <c r="AX32" s="125"/>
      <c r="AY32" s="125">
        <v>56310</v>
      </c>
      <c r="AZ32" s="125"/>
      <c r="BA32" s="125">
        <v>55366</v>
      </c>
      <c r="BB32" s="125"/>
      <c r="BC32" s="125">
        <v>53769</v>
      </c>
      <c r="BD32" s="125"/>
      <c r="BE32" s="125"/>
      <c r="BF32" s="125"/>
    </row>
    <row r="33" spans="1:58" x14ac:dyDescent="0.25">
      <c r="A33" s="48" t="s">
        <v>549</v>
      </c>
      <c r="B33" s="49" t="s">
        <v>55</v>
      </c>
      <c r="C33" s="100">
        <v>4130</v>
      </c>
      <c r="D33" s="100">
        <v>88.836308883630892</v>
      </c>
      <c r="E33" s="100">
        <v>2602</v>
      </c>
      <c r="F33" s="100">
        <v>75.245806824754197</v>
      </c>
      <c r="G33" s="100">
        <v>1908</v>
      </c>
      <c r="H33" s="100">
        <v>61.389961389961393</v>
      </c>
      <c r="I33" s="100">
        <v>1821</v>
      </c>
      <c r="J33" s="100">
        <v>59.724499836011802</v>
      </c>
      <c r="K33" s="100">
        <v>1793</v>
      </c>
      <c r="L33" s="100">
        <v>58.044674651990938</v>
      </c>
      <c r="M33" s="100">
        <v>1658</v>
      </c>
      <c r="N33" s="100">
        <v>55.63758389261745</v>
      </c>
      <c r="O33" s="100">
        <v>1518</v>
      </c>
      <c r="P33" s="100">
        <v>53.56386732533521</v>
      </c>
      <c r="Q33" s="100">
        <v>1393</v>
      </c>
      <c r="R33" s="100">
        <v>51.269782848730216</v>
      </c>
      <c r="S33" s="100">
        <v>1217</v>
      </c>
      <c r="T33" s="100">
        <v>47.74421341702628</v>
      </c>
      <c r="U33" s="100">
        <v>1149</v>
      </c>
      <c r="V33" s="100">
        <v>47.538270583367812</v>
      </c>
      <c r="W33" s="100">
        <v>1093</v>
      </c>
      <c r="X33" s="100">
        <v>48.277385159010599</v>
      </c>
      <c r="Y33" s="100">
        <v>1025</v>
      </c>
      <c r="Z33" s="100">
        <v>46.825034262220193</v>
      </c>
      <c r="AA33" s="100">
        <v>927</v>
      </c>
      <c r="AB33" s="100">
        <v>44.41782462865357</v>
      </c>
      <c r="AC33" s="100">
        <v>909</v>
      </c>
      <c r="AD33" s="100">
        <v>44.341463414634148</v>
      </c>
      <c r="AE33" s="100">
        <v>888</v>
      </c>
      <c r="AF33" s="100">
        <v>43.572129538763491</v>
      </c>
      <c r="AG33" s="100">
        <v>885</v>
      </c>
      <c r="AH33" s="100">
        <v>43.877045116509663</v>
      </c>
      <c r="AI33" s="100">
        <v>864</v>
      </c>
      <c r="AJ33" s="100">
        <v>43.243243243243242</v>
      </c>
      <c r="AK33" s="100">
        <v>888</v>
      </c>
      <c r="AL33" s="100">
        <v>44.245142002989532</v>
      </c>
      <c r="AM33" s="100">
        <v>899</v>
      </c>
      <c r="AN33" s="100">
        <v>44.025465230166503</v>
      </c>
      <c r="AO33" s="100">
        <v>904</v>
      </c>
      <c r="AP33" s="100">
        <v>43.315764254911358</v>
      </c>
      <c r="AQ33" s="100">
        <v>893</v>
      </c>
      <c r="AR33" s="100">
        <v>43.370568237008257</v>
      </c>
      <c r="AS33" s="100">
        <v>875</v>
      </c>
      <c r="AT33" s="100">
        <v>43.103448275862064</v>
      </c>
      <c r="AU33" s="100">
        <v>838</v>
      </c>
      <c r="AV33" s="100">
        <v>43.966421825813221</v>
      </c>
      <c r="AW33" s="100">
        <v>752</v>
      </c>
      <c r="AX33" s="100">
        <v>41.708264004437048</v>
      </c>
      <c r="AY33" s="100">
        <v>715</v>
      </c>
      <c r="AZ33" s="100">
        <v>40.441176470588239</v>
      </c>
      <c r="BA33" s="100">
        <v>689</v>
      </c>
      <c r="BB33" s="100">
        <v>39.326484018264843</v>
      </c>
      <c r="BC33" s="100">
        <v>637</v>
      </c>
      <c r="BD33" s="100">
        <v>37.961859356376635</v>
      </c>
      <c r="BE33" s="100">
        <v>606</v>
      </c>
      <c r="BF33" s="100">
        <v>37.476808905380331</v>
      </c>
    </row>
    <row r="34" spans="1:58" x14ac:dyDescent="0.25">
      <c r="A34" s="15"/>
      <c r="B34" s="49" t="s">
        <v>35</v>
      </c>
      <c r="C34" s="100">
        <v>398</v>
      </c>
      <c r="D34" s="100">
        <v>8.5609808560980856</v>
      </c>
      <c r="E34" s="100">
        <v>659</v>
      </c>
      <c r="F34" s="100">
        <v>19.057258530942743</v>
      </c>
      <c r="G34" s="100">
        <v>889</v>
      </c>
      <c r="H34" s="100">
        <v>28.603603603603606</v>
      </c>
      <c r="I34" s="100">
        <v>901</v>
      </c>
      <c r="J34" s="100">
        <v>29.550672351590684</v>
      </c>
      <c r="K34" s="100">
        <v>946</v>
      </c>
      <c r="L34" s="100">
        <v>30.624797669148592</v>
      </c>
      <c r="M34" s="100">
        <v>944</v>
      </c>
      <c r="N34" s="100">
        <v>31.677852348993291</v>
      </c>
      <c r="O34" s="100">
        <v>928</v>
      </c>
      <c r="P34" s="100">
        <v>32.745236414961184</v>
      </c>
      <c r="Q34" s="100">
        <v>919</v>
      </c>
      <c r="R34" s="100">
        <v>33.824070666175935</v>
      </c>
      <c r="S34" s="100">
        <v>924</v>
      </c>
      <c r="T34" s="100">
        <v>36.249509611612396</v>
      </c>
      <c r="U34" s="100">
        <v>869</v>
      </c>
      <c r="V34" s="100">
        <v>35.953661563922218</v>
      </c>
      <c r="W34" s="100">
        <v>813</v>
      </c>
      <c r="X34" s="100">
        <v>35.909893992932865</v>
      </c>
      <c r="Y34" s="100">
        <v>790</v>
      </c>
      <c r="Z34" s="100">
        <v>36.08953860210142</v>
      </c>
      <c r="AA34" s="100">
        <v>771</v>
      </c>
      <c r="AB34" s="100">
        <v>36.942980354575944</v>
      </c>
      <c r="AC34" s="100">
        <v>722</v>
      </c>
      <c r="AD34" s="100">
        <v>35.219512195121951</v>
      </c>
      <c r="AE34" s="100">
        <v>718</v>
      </c>
      <c r="AF34" s="100">
        <v>35.230618253189398</v>
      </c>
      <c r="AG34" s="100">
        <v>691</v>
      </c>
      <c r="AH34" s="100">
        <v>34.258800198314326</v>
      </c>
      <c r="AI34" s="100">
        <v>679</v>
      </c>
      <c r="AJ34" s="100">
        <v>33.983983983983983</v>
      </c>
      <c r="AK34" s="100">
        <v>662</v>
      </c>
      <c r="AL34" s="100">
        <v>32.984554060787246</v>
      </c>
      <c r="AM34" s="100">
        <v>664</v>
      </c>
      <c r="AN34" s="100">
        <v>32.517140058765918</v>
      </c>
      <c r="AO34" s="100">
        <v>672</v>
      </c>
      <c r="AP34" s="100">
        <v>32.199329180642074</v>
      </c>
      <c r="AQ34" s="100">
        <v>660</v>
      </c>
      <c r="AR34" s="100">
        <v>32.054395337542495</v>
      </c>
      <c r="AS34" s="100">
        <v>624</v>
      </c>
      <c r="AT34" s="100">
        <v>30.738916256157633</v>
      </c>
      <c r="AU34" s="100">
        <v>584</v>
      </c>
      <c r="AV34" s="100">
        <v>30.640083945435464</v>
      </c>
      <c r="AW34" s="100">
        <v>569</v>
      </c>
      <c r="AX34" s="100">
        <v>31.558513588463672</v>
      </c>
      <c r="AY34" s="100">
        <v>533</v>
      </c>
      <c r="AZ34" s="100">
        <v>30.147058823529409</v>
      </c>
      <c r="BA34" s="100">
        <v>550</v>
      </c>
      <c r="BB34" s="100">
        <v>31.392694063926939</v>
      </c>
      <c r="BC34" s="100">
        <v>531</v>
      </c>
      <c r="BD34" s="100">
        <v>31.644815256257449</v>
      </c>
      <c r="BE34" s="100">
        <v>520</v>
      </c>
      <c r="BF34" s="100">
        <v>32.15831787260359</v>
      </c>
    </row>
    <row r="35" spans="1:58" x14ac:dyDescent="0.25">
      <c r="A35" s="15"/>
      <c r="B35" s="49" t="s">
        <v>18</v>
      </c>
      <c r="C35" s="100">
        <v>114</v>
      </c>
      <c r="D35" s="100">
        <v>2.4521402452140246</v>
      </c>
      <c r="E35" s="100">
        <v>185</v>
      </c>
      <c r="F35" s="100">
        <v>5.3499132446500868</v>
      </c>
      <c r="G35" s="100">
        <v>292</v>
      </c>
      <c r="H35" s="100">
        <v>9.3951093951093956</v>
      </c>
      <c r="I35" s="100">
        <v>305</v>
      </c>
      <c r="J35" s="100">
        <v>10.003279763857002</v>
      </c>
      <c r="K35" s="100">
        <v>325</v>
      </c>
      <c r="L35" s="100">
        <v>10.521204273227582</v>
      </c>
      <c r="M35" s="100">
        <v>351</v>
      </c>
      <c r="N35" s="100">
        <v>11.778523489932887</v>
      </c>
      <c r="O35" s="100">
        <v>360</v>
      </c>
      <c r="P35" s="100">
        <v>12.702893436838391</v>
      </c>
      <c r="Q35" s="100">
        <v>372</v>
      </c>
      <c r="R35" s="100">
        <v>13.691571586308429</v>
      </c>
      <c r="S35" s="100">
        <v>367</v>
      </c>
      <c r="T35" s="100">
        <v>14.39780306002354</v>
      </c>
      <c r="U35" s="100">
        <v>360</v>
      </c>
      <c r="V35" s="100">
        <v>14.894497310715762</v>
      </c>
      <c r="W35" s="100">
        <v>320</v>
      </c>
      <c r="X35" s="100">
        <v>14.134275618374559</v>
      </c>
      <c r="Y35" s="100">
        <v>331</v>
      </c>
      <c r="Z35" s="100">
        <v>15.121059844677937</v>
      </c>
      <c r="AA35" s="100">
        <v>335</v>
      </c>
      <c r="AB35" s="100">
        <v>16.05174892189746</v>
      </c>
      <c r="AC35" s="100">
        <v>359</v>
      </c>
      <c r="AD35" s="100">
        <v>17.512195121951219</v>
      </c>
      <c r="AE35" s="100">
        <v>372</v>
      </c>
      <c r="AF35" s="100">
        <v>18.253189401373895</v>
      </c>
      <c r="AG35" s="100">
        <v>372</v>
      </c>
      <c r="AH35" s="100">
        <v>18.443232523549828</v>
      </c>
      <c r="AI35" s="100">
        <v>375</v>
      </c>
      <c r="AJ35" s="100">
        <v>18.768768768768769</v>
      </c>
      <c r="AK35" s="100">
        <v>378</v>
      </c>
      <c r="AL35" s="100">
        <v>18.834080717488789</v>
      </c>
      <c r="AM35" s="100">
        <v>395</v>
      </c>
      <c r="AN35" s="100">
        <v>19.343780607247794</v>
      </c>
      <c r="AO35" s="100">
        <v>416</v>
      </c>
      <c r="AP35" s="100">
        <v>19.932918064206994</v>
      </c>
      <c r="AQ35" s="100">
        <v>402</v>
      </c>
      <c r="AR35" s="100">
        <v>19.524040796503154</v>
      </c>
      <c r="AS35" s="100">
        <v>425</v>
      </c>
      <c r="AT35" s="100">
        <v>20.935960591133004</v>
      </c>
      <c r="AU35" s="100">
        <v>391</v>
      </c>
      <c r="AV35" s="100">
        <v>20.514165792235048</v>
      </c>
      <c r="AW35" s="100">
        <v>393</v>
      </c>
      <c r="AX35" s="100">
        <v>21.797004991680531</v>
      </c>
      <c r="AY35" s="100">
        <v>412</v>
      </c>
      <c r="AZ35" s="100">
        <v>23.303167420814479</v>
      </c>
      <c r="BA35" s="100">
        <v>404</v>
      </c>
      <c r="BB35" s="100">
        <v>23.059360730593607</v>
      </c>
      <c r="BC35" s="100">
        <v>403</v>
      </c>
      <c r="BD35" s="100">
        <v>24.016686531585222</v>
      </c>
      <c r="BE35" s="100">
        <v>386</v>
      </c>
      <c r="BF35" s="100">
        <v>23.871366728509585</v>
      </c>
    </row>
    <row r="36" spans="1:58" x14ac:dyDescent="0.25">
      <c r="A36" s="15"/>
      <c r="B36" s="49" t="s">
        <v>19</v>
      </c>
      <c r="C36" s="100">
        <v>7</v>
      </c>
      <c r="D36" s="100">
        <v>0.1290600129060013</v>
      </c>
      <c r="E36" s="100">
        <v>12</v>
      </c>
      <c r="F36" s="100">
        <v>0.31810294968189706</v>
      </c>
      <c r="G36" s="100">
        <v>19</v>
      </c>
      <c r="H36" s="100">
        <v>0.5791505791505791</v>
      </c>
      <c r="I36" s="100">
        <v>22</v>
      </c>
      <c r="J36" s="100">
        <v>0.6887504099704822</v>
      </c>
      <c r="K36" s="100">
        <v>22</v>
      </c>
      <c r="L36" s="100">
        <v>0.71220459695694405</v>
      </c>
      <c r="M36" s="100">
        <v>27</v>
      </c>
      <c r="N36" s="100">
        <v>0.83892617449664431</v>
      </c>
      <c r="O36" s="100">
        <v>28</v>
      </c>
      <c r="P36" s="100">
        <v>0.91743119266055051</v>
      </c>
      <c r="Q36" s="100">
        <v>29</v>
      </c>
      <c r="R36" s="100">
        <v>1.0673536989326464</v>
      </c>
      <c r="S36" s="100">
        <v>34</v>
      </c>
      <c r="T36" s="100">
        <v>1.3338564142801097</v>
      </c>
      <c r="U36" s="100">
        <v>35</v>
      </c>
      <c r="V36" s="100">
        <v>1.4480761274306992</v>
      </c>
      <c r="W36" s="100">
        <v>32</v>
      </c>
      <c r="X36" s="100">
        <v>1.4134275618374559</v>
      </c>
      <c r="Y36" s="100">
        <v>36</v>
      </c>
      <c r="Z36" s="100">
        <v>1.6445865692096848</v>
      </c>
      <c r="AA36" s="100">
        <v>41</v>
      </c>
      <c r="AB36" s="100">
        <v>1.964542405366555</v>
      </c>
      <c r="AC36" s="100">
        <v>46</v>
      </c>
      <c r="AD36" s="100">
        <v>2.24390243902439</v>
      </c>
      <c r="AE36" s="100">
        <v>43</v>
      </c>
      <c r="AF36" s="100">
        <v>2.1099116781157998</v>
      </c>
      <c r="AG36" s="100">
        <v>52</v>
      </c>
      <c r="AH36" s="100">
        <v>2.5780862667327717</v>
      </c>
      <c r="AI36" s="100">
        <v>62</v>
      </c>
      <c r="AJ36" s="100">
        <v>3.1031031031031033</v>
      </c>
      <c r="AK36" s="253">
        <v>60</v>
      </c>
      <c r="AL36" s="100">
        <v>2.9895366218236172</v>
      </c>
      <c r="AM36" s="253">
        <v>56</v>
      </c>
      <c r="AN36" s="100">
        <v>2.7424094025465231</v>
      </c>
      <c r="AO36" s="253">
        <v>66</v>
      </c>
      <c r="AP36" s="100">
        <v>3.1624341159559179</v>
      </c>
      <c r="AQ36" s="253">
        <v>74</v>
      </c>
      <c r="AR36" s="100">
        <v>3.5939776590577948</v>
      </c>
      <c r="AS36" s="253">
        <v>76</v>
      </c>
      <c r="AT36" s="100">
        <v>3.74384236453202</v>
      </c>
      <c r="AU36" s="253">
        <v>66</v>
      </c>
      <c r="AV36" s="100">
        <v>3.4627492130115427</v>
      </c>
      <c r="AW36" s="253">
        <v>61</v>
      </c>
      <c r="AX36" s="100">
        <v>3.3832501386577922</v>
      </c>
      <c r="AY36" s="253">
        <v>82</v>
      </c>
      <c r="AZ36" s="100">
        <v>4.6380090497737561</v>
      </c>
      <c r="BA36" s="253">
        <v>84</v>
      </c>
      <c r="BB36" s="100">
        <v>4.7945205479452051</v>
      </c>
      <c r="BC36" s="253">
        <v>84</v>
      </c>
      <c r="BD36" s="100">
        <v>5.0059594755661507</v>
      </c>
      <c r="BE36" s="253">
        <v>80</v>
      </c>
      <c r="BF36" s="100">
        <v>4.9474335188620904</v>
      </c>
    </row>
    <row r="37" spans="1:58" x14ac:dyDescent="0.25">
      <c r="A37" s="15"/>
      <c r="B37" s="49" t="s">
        <v>56</v>
      </c>
      <c r="C37" s="253" t="s">
        <v>304</v>
      </c>
      <c r="D37" s="100">
        <v>2.1510002151000216E-2</v>
      </c>
      <c r="E37" s="253" t="s">
        <v>304</v>
      </c>
      <c r="F37" s="100">
        <v>2.8918449971081547E-2</v>
      </c>
      <c r="G37" s="253" t="s">
        <v>304</v>
      </c>
      <c r="H37" s="100">
        <v>3.2175032175032175E-2</v>
      </c>
      <c r="I37" s="253" t="s">
        <v>304</v>
      </c>
      <c r="J37" s="100">
        <v>3.2797638570022956E-2</v>
      </c>
      <c r="K37" s="100">
        <v>3</v>
      </c>
      <c r="L37" s="100">
        <v>9.711880867594691E-2</v>
      </c>
      <c r="M37" s="253" t="s">
        <v>304</v>
      </c>
      <c r="N37" s="100">
        <v>6.7114093959731544E-2</v>
      </c>
      <c r="O37" s="253" t="s">
        <v>304</v>
      </c>
      <c r="P37" s="100">
        <v>7.0571630204657732E-2</v>
      </c>
      <c r="Q37" s="100">
        <v>4</v>
      </c>
      <c r="R37" s="100">
        <v>0.14722119985277879</v>
      </c>
      <c r="S37" s="100">
        <v>7</v>
      </c>
      <c r="T37" s="100">
        <v>0.27461749705766969</v>
      </c>
      <c r="U37" s="100">
        <v>4</v>
      </c>
      <c r="V37" s="100">
        <v>0.16549441456350847</v>
      </c>
      <c r="W37" s="100">
        <v>6</v>
      </c>
      <c r="X37" s="100">
        <v>0.26501766784452296</v>
      </c>
      <c r="Y37" s="100">
        <v>7</v>
      </c>
      <c r="Z37" s="100">
        <v>0.31978072179077205</v>
      </c>
      <c r="AA37" s="100">
        <v>13</v>
      </c>
      <c r="AB37" s="100">
        <v>0.62290368950646857</v>
      </c>
      <c r="AC37" s="100">
        <v>14</v>
      </c>
      <c r="AD37" s="100">
        <v>0.68292682926829273</v>
      </c>
      <c r="AE37" s="100">
        <v>17</v>
      </c>
      <c r="AF37" s="100">
        <v>0.83415112855740914</v>
      </c>
      <c r="AG37" s="100">
        <v>17</v>
      </c>
      <c r="AH37" s="100">
        <v>0.84283589489340605</v>
      </c>
      <c r="AI37" s="100">
        <v>18</v>
      </c>
      <c r="AJ37" s="100">
        <v>0.90090090090090091</v>
      </c>
      <c r="AK37" s="100">
        <v>19</v>
      </c>
      <c r="AL37" s="100">
        <v>0.94668659691081214</v>
      </c>
      <c r="AM37" s="100">
        <v>28</v>
      </c>
      <c r="AN37" s="100">
        <v>1.3712047012732616</v>
      </c>
      <c r="AO37" s="100">
        <v>29</v>
      </c>
      <c r="AP37" s="100">
        <v>1.3895543842836608</v>
      </c>
      <c r="AQ37" s="100">
        <v>30</v>
      </c>
      <c r="AR37" s="100">
        <v>1.4570179698882952</v>
      </c>
      <c r="AS37" s="100">
        <v>30</v>
      </c>
      <c r="AT37" s="100">
        <v>1.4778325123152709</v>
      </c>
      <c r="AU37" s="100">
        <v>27</v>
      </c>
      <c r="AV37" s="100">
        <v>1.4165792235047219</v>
      </c>
      <c r="AW37" s="100">
        <v>28</v>
      </c>
      <c r="AX37" s="100">
        <v>1.5529672767609539</v>
      </c>
      <c r="AY37" s="100">
        <v>26</v>
      </c>
      <c r="AZ37" s="100">
        <v>1.4705882352941175</v>
      </c>
      <c r="BA37" s="100">
        <v>25</v>
      </c>
      <c r="BB37" s="100">
        <v>1.4269406392694064</v>
      </c>
      <c r="BC37" s="100">
        <v>23</v>
      </c>
      <c r="BD37" s="100">
        <v>1.3706793802145412</v>
      </c>
      <c r="BE37" s="100">
        <v>25</v>
      </c>
      <c r="BF37" s="100">
        <v>1.5460729746444033</v>
      </c>
    </row>
    <row r="38" spans="1:58" x14ac:dyDescent="0.25">
      <c r="A38" s="15"/>
      <c r="B38" s="50" t="s">
        <v>40</v>
      </c>
      <c r="C38" s="125">
        <v>4649</v>
      </c>
      <c r="D38" s="125"/>
      <c r="E38" s="125">
        <v>3458</v>
      </c>
      <c r="F38" s="125"/>
      <c r="G38" s="125">
        <v>3108</v>
      </c>
      <c r="H38" s="125"/>
      <c r="I38" s="125">
        <v>3049</v>
      </c>
      <c r="J38" s="125"/>
      <c r="K38" s="125">
        <v>3089</v>
      </c>
      <c r="L38" s="125"/>
      <c r="M38" s="125">
        <v>2980</v>
      </c>
      <c r="N38" s="125"/>
      <c r="O38" s="125">
        <v>2834</v>
      </c>
      <c r="P38" s="125"/>
      <c r="Q38" s="125">
        <v>2717</v>
      </c>
      <c r="R38" s="125"/>
      <c r="S38" s="125">
        <v>2549</v>
      </c>
      <c r="T38" s="125"/>
      <c r="U38" s="125">
        <v>2417</v>
      </c>
      <c r="V38" s="125"/>
      <c r="W38" s="125">
        <v>2264</v>
      </c>
      <c r="X38" s="125"/>
      <c r="Y38" s="125">
        <v>2189</v>
      </c>
      <c r="Z38" s="125"/>
      <c r="AA38" s="125">
        <v>2087</v>
      </c>
      <c r="AB38" s="125"/>
      <c r="AC38" s="125">
        <v>2050</v>
      </c>
      <c r="AD38" s="125"/>
      <c r="AE38" s="125">
        <v>2038</v>
      </c>
      <c r="AF38" s="125"/>
      <c r="AG38" s="125">
        <v>2017</v>
      </c>
      <c r="AH38" s="125"/>
      <c r="AI38" s="125">
        <v>1998</v>
      </c>
      <c r="AJ38" s="125"/>
      <c r="AK38" s="125">
        <v>2007</v>
      </c>
      <c r="AL38" s="125"/>
      <c r="AM38" s="125">
        <v>2042</v>
      </c>
      <c r="AN38" s="125"/>
      <c r="AO38" s="125">
        <v>2087</v>
      </c>
      <c r="AP38" s="125"/>
      <c r="AQ38" s="125">
        <v>2059</v>
      </c>
      <c r="AR38" s="125"/>
      <c r="AS38" s="125">
        <v>2030</v>
      </c>
      <c r="AT38" s="125"/>
      <c r="AU38" s="125">
        <v>1906</v>
      </c>
      <c r="AV38" s="125"/>
      <c r="AW38" s="125">
        <v>1803</v>
      </c>
      <c r="AX38" s="125"/>
      <c r="AY38" s="125">
        <v>1768</v>
      </c>
      <c r="AZ38" s="125"/>
      <c r="BA38" s="125">
        <v>1752</v>
      </c>
      <c r="BB38" s="125"/>
      <c r="BC38" s="125">
        <v>1678</v>
      </c>
      <c r="BD38" s="125"/>
      <c r="BE38" s="125">
        <v>1617</v>
      </c>
      <c r="BF38" s="125"/>
    </row>
    <row r="39" spans="1:58" x14ac:dyDescent="0.25">
      <c r="A39" s="41"/>
      <c r="B39" s="50" t="s">
        <v>57</v>
      </c>
      <c r="C39" s="125">
        <v>106046</v>
      </c>
      <c r="D39" s="125"/>
      <c r="E39" s="125">
        <v>127649</v>
      </c>
      <c r="F39" s="125"/>
      <c r="G39" s="125">
        <v>153409</v>
      </c>
      <c r="H39" s="125"/>
      <c r="I39" s="125">
        <v>152936</v>
      </c>
      <c r="J39" s="125"/>
      <c r="K39" s="125">
        <v>158743</v>
      </c>
      <c r="L39" s="125"/>
      <c r="M39" s="125">
        <v>160157</v>
      </c>
      <c r="N39" s="125"/>
      <c r="O39" s="125">
        <v>160063</v>
      </c>
      <c r="P39" s="125"/>
      <c r="Q39" s="125">
        <v>159535</v>
      </c>
      <c r="R39" s="125"/>
      <c r="S39" s="125">
        <v>156219</v>
      </c>
      <c r="T39" s="125"/>
      <c r="U39" s="125">
        <v>149017</v>
      </c>
      <c r="V39" s="125"/>
      <c r="W39" s="125">
        <v>139307</v>
      </c>
      <c r="X39" s="125"/>
      <c r="Y39" s="125">
        <v>138500</v>
      </c>
      <c r="Z39" s="125"/>
      <c r="AA39" s="125">
        <v>138594</v>
      </c>
      <c r="AB39" s="125"/>
      <c r="AC39" s="125">
        <v>140228</v>
      </c>
      <c r="AD39" s="125"/>
      <c r="AE39" s="125">
        <v>141059</v>
      </c>
      <c r="AF39" s="125"/>
      <c r="AG39" s="125">
        <v>139688</v>
      </c>
      <c r="AH39" s="125"/>
      <c r="AI39" s="125">
        <v>141912</v>
      </c>
      <c r="AJ39" s="125"/>
      <c r="AK39" s="125">
        <v>141163</v>
      </c>
      <c r="AL39" s="125"/>
      <c r="AM39" s="125">
        <v>146862</v>
      </c>
      <c r="AN39" s="125"/>
      <c r="AO39" s="125">
        <v>154466</v>
      </c>
      <c r="AP39" s="125"/>
      <c r="AQ39" s="125">
        <v>154342</v>
      </c>
      <c r="AR39" s="125"/>
      <c r="AS39" s="125">
        <v>155118</v>
      </c>
      <c r="AT39" s="125"/>
      <c r="AU39" s="125">
        <v>140882</v>
      </c>
      <c r="AV39" s="125"/>
      <c r="AW39" s="125">
        <v>138180</v>
      </c>
      <c r="AX39" s="125"/>
      <c r="AY39" s="125">
        <v>142137</v>
      </c>
      <c r="AZ39" s="125"/>
      <c r="BA39" s="125">
        <v>143068</v>
      </c>
      <c r="BB39" s="125"/>
      <c r="BC39" s="125">
        <v>140421</v>
      </c>
      <c r="BD39" s="125"/>
      <c r="BE39" s="125">
        <v>133818</v>
      </c>
      <c r="BF39" s="125"/>
    </row>
    <row r="40" spans="1:58" x14ac:dyDescent="0.25">
      <c r="A40" s="48" t="s">
        <v>10</v>
      </c>
      <c r="B40" s="49" t="s">
        <v>55</v>
      </c>
      <c r="C40" s="100">
        <v>119</v>
      </c>
      <c r="D40" s="100">
        <v>94.444444444444443</v>
      </c>
      <c r="E40" s="100">
        <v>81</v>
      </c>
      <c r="F40" s="100">
        <v>89.010989010989007</v>
      </c>
      <c r="G40" s="100">
        <v>136</v>
      </c>
      <c r="H40" s="100">
        <v>89.473684210526315</v>
      </c>
      <c r="I40" s="100">
        <v>127</v>
      </c>
      <c r="J40" s="100">
        <v>90.070921985815602</v>
      </c>
      <c r="K40" s="100">
        <v>132</v>
      </c>
      <c r="L40" s="100">
        <v>86.842105263157904</v>
      </c>
      <c r="M40" s="100">
        <v>124</v>
      </c>
      <c r="N40" s="100">
        <v>85.517241379310349</v>
      </c>
      <c r="O40" s="100">
        <v>122</v>
      </c>
      <c r="P40" s="100">
        <v>85.314685314685306</v>
      </c>
      <c r="Q40" s="100">
        <v>111</v>
      </c>
      <c r="R40" s="100">
        <v>81.617647058823522</v>
      </c>
      <c r="S40" s="100">
        <v>100</v>
      </c>
      <c r="T40" s="100">
        <v>78.740157480314963</v>
      </c>
      <c r="U40" s="100">
        <v>98</v>
      </c>
      <c r="V40" s="100">
        <v>77.777777777777771</v>
      </c>
      <c r="W40" s="100">
        <v>87</v>
      </c>
      <c r="X40" s="100">
        <v>76.991150442477874</v>
      </c>
      <c r="Y40" s="100">
        <v>90</v>
      </c>
      <c r="Z40" s="100">
        <v>80.357142857142861</v>
      </c>
      <c r="AA40" s="100">
        <v>96</v>
      </c>
      <c r="AB40" s="100">
        <v>80</v>
      </c>
      <c r="AC40" s="100">
        <v>93</v>
      </c>
      <c r="AD40" s="100">
        <v>76.859504132231407</v>
      </c>
      <c r="AE40" s="100">
        <v>103</v>
      </c>
      <c r="AF40" s="100">
        <v>79.844961240310084</v>
      </c>
      <c r="AG40" s="100">
        <v>104</v>
      </c>
      <c r="AH40" s="100">
        <v>80</v>
      </c>
      <c r="AI40" s="100">
        <v>111</v>
      </c>
      <c r="AJ40" s="100">
        <v>79.856115107913666</v>
      </c>
      <c r="AK40" s="100">
        <v>104</v>
      </c>
      <c r="AL40" s="100">
        <v>78.787878787878782</v>
      </c>
      <c r="AM40" s="100">
        <v>116</v>
      </c>
      <c r="AN40" s="100">
        <v>81.690140845070417</v>
      </c>
      <c r="AO40" s="100">
        <v>109</v>
      </c>
      <c r="AP40" s="100">
        <v>75.172413793103445</v>
      </c>
      <c r="AQ40" s="100">
        <v>108</v>
      </c>
      <c r="AR40" s="100">
        <v>76.056338028169009</v>
      </c>
      <c r="AS40" s="100">
        <v>109</v>
      </c>
      <c r="AT40" s="100">
        <v>75.172413793103445</v>
      </c>
      <c r="AU40" s="100">
        <v>110</v>
      </c>
      <c r="AV40" s="100">
        <v>80.291970802919707</v>
      </c>
      <c r="AW40" s="100"/>
      <c r="AX40" s="100"/>
      <c r="AY40" s="100"/>
      <c r="AZ40" s="100"/>
      <c r="BA40" s="100"/>
      <c r="BB40" s="100"/>
      <c r="BC40" s="100"/>
      <c r="BD40" s="100"/>
      <c r="BE40" s="100">
        <v>102</v>
      </c>
      <c r="BF40" s="100">
        <v>78.461538461538467</v>
      </c>
    </row>
    <row r="41" spans="1:58" x14ac:dyDescent="0.25">
      <c r="A41" s="48"/>
      <c r="B41" s="49" t="s">
        <v>35</v>
      </c>
      <c r="C41" s="100">
        <v>4</v>
      </c>
      <c r="D41" s="100">
        <v>3.1746031746031744</v>
      </c>
      <c r="E41" s="100">
        <v>10</v>
      </c>
      <c r="F41" s="100">
        <v>9.8901098901098905</v>
      </c>
      <c r="G41" s="100">
        <v>13</v>
      </c>
      <c r="H41" s="100">
        <v>8.5526315789473681</v>
      </c>
      <c r="I41" s="100">
        <v>11</v>
      </c>
      <c r="J41" s="100">
        <v>7.8014184397163122</v>
      </c>
      <c r="K41" s="100">
        <v>17</v>
      </c>
      <c r="L41" s="100">
        <v>11.184210526315789</v>
      </c>
      <c r="M41" s="100">
        <v>18</v>
      </c>
      <c r="N41" s="100">
        <v>12.413793103448276</v>
      </c>
      <c r="O41" s="100">
        <v>17</v>
      </c>
      <c r="P41" s="100">
        <v>11.888111888111888</v>
      </c>
      <c r="Q41" s="100">
        <v>20</v>
      </c>
      <c r="R41" s="100">
        <v>14.705882352941178</v>
      </c>
      <c r="S41" s="100">
        <v>22</v>
      </c>
      <c r="T41" s="100">
        <v>17.322834645669293</v>
      </c>
      <c r="U41" s="100">
        <v>22</v>
      </c>
      <c r="V41" s="100">
        <v>17.460317460317459</v>
      </c>
      <c r="W41" s="100">
        <v>19</v>
      </c>
      <c r="X41" s="100">
        <v>16.814159292035399</v>
      </c>
      <c r="Y41" s="100">
        <v>13</v>
      </c>
      <c r="Z41" s="100">
        <v>11.607142857142858</v>
      </c>
      <c r="AA41" s="100">
        <v>14</v>
      </c>
      <c r="AB41" s="100">
        <v>11.666666666666666</v>
      </c>
      <c r="AC41" s="100">
        <v>17</v>
      </c>
      <c r="AD41" s="100">
        <v>14.049586776859504</v>
      </c>
      <c r="AE41" s="100">
        <v>15</v>
      </c>
      <c r="AF41" s="100">
        <v>11.627906976744185</v>
      </c>
      <c r="AG41" s="100">
        <v>15</v>
      </c>
      <c r="AH41" s="100">
        <v>11.538461538461538</v>
      </c>
      <c r="AI41" s="100">
        <v>15</v>
      </c>
      <c r="AJ41" s="100">
        <v>10.791366906474821</v>
      </c>
      <c r="AK41" s="100">
        <v>13</v>
      </c>
      <c r="AL41" s="100">
        <v>9.8484848484848477</v>
      </c>
      <c r="AM41" s="100">
        <v>10</v>
      </c>
      <c r="AN41" s="100">
        <v>7.042253521126761</v>
      </c>
      <c r="AO41" s="100">
        <v>22</v>
      </c>
      <c r="AP41" s="100">
        <v>15.172413793103448</v>
      </c>
      <c r="AQ41" s="100">
        <v>21</v>
      </c>
      <c r="AR41" s="100">
        <v>14.788732394366198</v>
      </c>
      <c r="AS41" s="100">
        <v>21</v>
      </c>
      <c r="AT41" s="100">
        <v>14.482758620689655</v>
      </c>
      <c r="AU41" s="100">
        <v>15</v>
      </c>
      <c r="AV41" s="100">
        <v>10.948905109489051</v>
      </c>
      <c r="AW41" s="100"/>
      <c r="AX41" s="100"/>
      <c r="AY41" s="100"/>
      <c r="AZ41" s="100"/>
      <c r="BA41" s="100"/>
      <c r="BB41" s="100"/>
      <c r="BC41" s="100"/>
      <c r="BD41" s="100"/>
      <c r="BE41" s="100">
        <v>18</v>
      </c>
      <c r="BF41" s="100">
        <v>13.846153846153847</v>
      </c>
    </row>
    <row r="42" spans="1:58" x14ac:dyDescent="0.25">
      <c r="A42" s="15"/>
      <c r="B42" s="49" t="s">
        <v>18</v>
      </c>
      <c r="C42" s="100">
        <v>3</v>
      </c>
      <c r="D42" s="100">
        <v>2.3809523809523809</v>
      </c>
      <c r="E42" s="100">
        <v>0</v>
      </c>
      <c r="F42" s="100">
        <v>0</v>
      </c>
      <c r="G42" s="100">
        <v>3</v>
      </c>
      <c r="H42" s="100">
        <v>1.9736842105263157</v>
      </c>
      <c r="I42" s="100">
        <v>3</v>
      </c>
      <c r="J42" s="100">
        <v>2.1276595744680851</v>
      </c>
      <c r="K42" s="100">
        <v>3</v>
      </c>
      <c r="L42" s="100">
        <v>1.9736842105263157</v>
      </c>
      <c r="M42" s="100">
        <v>3</v>
      </c>
      <c r="N42" s="100">
        <v>2.0689655172413794</v>
      </c>
      <c r="O42" s="100">
        <v>4</v>
      </c>
      <c r="P42" s="100">
        <v>2.0979020979020979</v>
      </c>
      <c r="Q42" s="100">
        <v>5</v>
      </c>
      <c r="R42" s="100">
        <v>2.9411764705882351</v>
      </c>
      <c r="S42" s="100">
        <v>5</v>
      </c>
      <c r="T42" s="100">
        <v>3.1496062992125986</v>
      </c>
      <c r="U42" s="100">
        <v>6</v>
      </c>
      <c r="V42" s="100">
        <v>3.9682539682539684</v>
      </c>
      <c r="W42" s="100">
        <v>7</v>
      </c>
      <c r="X42" s="100">
        <v>6.1946902654867255</v>
      </c>
      <c r="Y42" s="100">
        <v>9</v>
      </c>
      <c r="Z42" s="100">
        <v>8.0357142857142865</v>
      </c>
      <c r="AA42" s="100">
        <v>10</v>
      </c>
      <c r="AB42" s="100">
        <v>7.5</v>
      </c>
      <c r="AC42" s="100">
        <v>11</v>
      </c>
      <c r="AD42" s="100">
        <v>8.2644628099173545</v>
      </c>
      <c r="AE42" s="100">
        <v>11</v>
      </c>
      <c r="AF42" s="100">
        <v>8.5271317829457356</v>
      </c>
      <c r="AG42" s="100">
        <v>11</v>
      </c>
      <c r="AH42" s="100">
        <v>6.9230769230769234</v>
      </c>
      <c r="AI42" s="100">
        <v>13</v>
      </c>
      <c r="AJ42" s="100">
        <v>7.9136690647482011</v>
      </c>
      <c r="AK42" s="100">
        <v>12</v>
      </c>
      <c r="AL42" s="100">
        <v>9.0909090909090917</v>
      </c>
      <c r="AM42" s="100">
        <v>12</v>
      </c>
      <c r="AN42" s="100">
        <v>8.4507042253521121</v>
      </c>
      <c r="AO42" s="100">
        <v>9</v>
      </c>
      <c r="AP42" s="100">
        <v>6.2068965517241379</v>
      </c>
      <c r="AQ42" s="100">
        <v>10</v>
      </c>
      <c r="AR42" s="100">
        <v>7.042253521126761</v>
      </c>
      <c r="AS42" s="100">
        <v>15</v>
      </c>
      <c r="AT42" s="100">
        <v>8.9655172413793096</v>
      </c>
      <c r="AU42" s="100">
        <v>12</v>
      </c>
      <c r="AV42" s="100">
        <v>8.0291970802919703</v>
      </c>
      <c r="AW42" s="100"/>
      <c r="AX42" s="100"/>
      <c r="AY42" s="100"/>
      <c r="AZ42" s="100"/>
      <c r="BA42" s="100"/>
      <c r="BB42" s="100"/>
      <c r="BC42" s="100"/>
      <c r="BD42" s="100"/>
      <c r="BE42" s="100">
        <v>10</v>
      </c>
      <c r="BF42" s="100">
        <v>6.9230769230769234</v>
      </c>
    </row>
    <row r="43" spans="1:58" x14ac:dyDescent="0.25">
      <c r="A43" s="15"/>
      <c r="B43" s="49" t="s">
        <v>19</v>
      </c>
      <c r="C43" s="100">
        <v>0</v>
      </c>
      <c r="D43" s="100">
        <v>0</v>
      </c>
      <c r="E43" s="253" t="s">
        <v>304</v>
      </c>
      <c r="F43" s="100">
        <v>1.098901098901099</v>
      </c>
      <c r="G43" s="253">
        <v>0</v>
      </c>
      <c r="H43" s="100">
        <v>0</v>
      </c>
      <c r="I43" s="253">
        <v>0</v>
      </c>
      <c r="J43" s="100">
        <v>0</v>
      </c>
      <c r="K43" s="100">
        <v>0</v>
      </c>
      <c r="L43" s="100">
        <v>0</v>
      </c>
      <c r="M43" s="100">
        <v>0</v>
      </c>
      <c r="N43" s="100">
        <v>0</v>
      </c>
      <c r="O43" s="100" t="s">
        <v>304</v>
      </c>
      <c r="P43" s="100">
        <v>0.69930069930069927</v>
      </c>
      <c r="Q43" s="253" t="s">
        <v>304</v>
      </c>
      <c r="R43" s="100">
        <v>0.73529411764705876</v>
      </c>
      <c r="S43" s="253" t="s">
        <v>304</v>
      </c>
      <c r="T43" s="100">
        <v>0.78740157480314965</v>
      </c>
      <c r="U43" s="253" t="s">
        <v>304</v>
      </c>
      <c r="V43" s="100">
        <v>0.79365079365079361</v>
      </c>
      <c r="W43" s="100">
        <v>0</v>
      </c>
      <c r="X43" s="100">
        <v>0</v>
      </c>
      <c r="Y43" s="100">
        <v>0</v>
      </c>
      <c r="Z43" s="100">
        <v>0</v>
      </c>
      <c r="AA43" s="253" t="s">
        <v>304</v>
      </c>
      <c r="AB43" s="100">
        <v>0.83333333333333337</v>
      </c>
      <c r="AC43" s="253" t="s">
        <v>304</v>
      </c>
      <c r="AD43" s="100">
        <v>0.82644628099173556</v>
      </c>
      <c r="AE43" s="100">
        <v>0</v>
      </c>
      <c r="AF43" s="100">
        <v>0</v>
      </c>
      <c r="AG43" s="253" t="s">
        <v>304</v>
      </c>
      <c r="AH43" s="100">
        <v>1.5384615384615385</v>
      </c>
      <c r="AI43" s="253" t="s">
        <v>304</v>
      </c>
      <c r="AJ43" s="100">
        <v>0.71942446043165464</v>
      </c>
      <c r="AK43" s="100">
        <v>3</v>
      </c>
      <c r="AL43" s="100">
        <v>1.5151515151515151</v>
      </c>
      <c r="AM43" s="100">
        <v>4</v>
      </c>
      <c r="AN43" s="100">
        <v>2.112676056338028</v>
      </c>
      <c r="AO43" s="100">
        <v>5</v>
      </c>
      <c r="AP43" s="100">
        <v>2.7586206896551726</v>
      </c>
      <c r="AQ43" s="100">
        <v>3</v>
      </c>
      <c r="AR43" s="100">
        <v>1.408450704225352</v>
      </c>
      <c r="AS43" s="253" t="s">
        <v>304</v>
      </c>
      <c r="AT43" s="100">
        <v>1.3793103448275863</v>
      </c>
      <c r="AU43" s="253" t="s">
        <v>304</v>
      </c>
      <c r="AV43" s="100">
        <v>0.72992700729927007</v>
      </c>
      <c r="AW43" s="100"/>
      <c r="AX43" s="100"/>
      <c r="AY43" s="100"/>
      <c r="AZ43" s="100"/>
      <c r="BA43" s="100"/>
      <c r="BB43" s="100"/>
      <c r="BC43" s="100"/>
      <c r="BD43" s="100"/>
      <c r="BE43" s="253" t="s">
        <v>304</v>
      </c>
      <c r="BF43" s="100">
        <v>0.76923076923076927</v>
      </c>
    </row>
    <row r="44" spans="1:58" x14ac:dyDescent="0.25">
      <c r="A44" s="15"/>
      <c r="B44" s="49" t="s">
        <v>56</v>
      </c>
      <c r="C44" s="100">
        <v>0</v>
      </c>
      <c r="D44" s="100">
        <v>0</v>
      </c>
      <c r="E44" s="100">
        <v>0</v>
      </c>
      <c r="F44" s="100">
        <v>0</v>
      </c>
      <c r="G44" s="100"/>
      <c r="H44" s="100"/>
      <c r="I44" s="100">
        <v>0</v>
      </c>
      <c r="J44" s="100">
        <v>0</v>
      </c>
      <c r="K44" s="100">
        <v>0</v>
      </c>
      <c r="L44" s="100">
        <v>0</v>
      </c>
      <c r="M44" s="253">
        <v>0</v>
      </c>
      <c r="N44" s="100">
        <v>0</v>
      </c>
      <c r="O44" s="100">
        <v>0</v>
      </c>
      <c r="P44" s="100">
        <v>0</v>
      </c>
      <c r="Q44" s="100">
        <v>0</v>
      </c>
      <c r="R44" s="100">
        <v>0</v>
      </c>
      <c r="S44" s="100">
        <v>0</v>
      </c>
      <c r="T44" s="100">
        <v>0</v>
      </c>
      <c r="U44" s="100">
        <v>0</v>
      </c>
      <c r="V44" s="100">
        <v>0</v>
      </c>
      <c r="W44" s="100">
        <v>0</v>
      </c>
      <c r="X44" s="100">
        <v>0</v>
      </c>
      <c r="Y44" s="253">
        <v>0</v>
      </c>
      <c r="Z44" s="100">
        <v>0</v>
      </c>
      <c r="AA44" s="100">
        <v>0</v>
      </c>
      <c r="AB44" s="100">
        <v>0</v>
      </c>
      <c r="AC44" s="253">
        <v>0</v>
      </c>
      <c r="AD44" s="100">
        <v>0</v>
      </c>
      <c r="AE44" s="253">
        <v>0</v>
      </c>
      <c r="AF44" s="100">
        <v>0</v>
      </c>
      <c r="AG44" s="100">
        <v>0</v>
      </c>
      <c r="AH44" s="100">
        <v>0</v>
      </c>
      <c r="AI44" s="253" t="s">
        <v>304</v>
      </c>
      <c r="AJ44" s="100">
        <v>0.71942446043165464</v>
      </c>
      <c r="AK44" s="253" t="s">
        <v>304</v>
      </c>
      <c r="AL44" s="100">
        <v>0.75757575757575757</v>
      </c>
      <c r="AM44" s="253" t="s">
        <v>304</v>
      </c>
      <c r="AN44" s="100">
        <v>0.70422535211267601</v>
      </c>
      <c r="AO44" s="253" t="s">
        <v>304</v>
      </c>
      <c r="AP44" s="100">
        <v>0.68965517241379315</v>
      </c>
      <c r="AQ44" s="253" t="s">
        <v>304</v>
      </c>
      <c r="AR44" s="100">
        <v>0.70422535211267601</v>
      </c>
      <c r="AS44" s="253">
        <v>0</v>
      </c>
      <c r="AT44" s="100">
        <v>0</v>
      </c>
      <c r="AU44" s="253">
        <v>0</v>
      </c>
      <c r="AV44" s="100">
        <v>0</v>
      </c>
      <c r="AW44" s="253"/>
      <c r="AX44" s="100"/>
      <c r="AY44" s="253"/>
      <c r="AZ44" s="100"/>
      <c r="BA44" s="253"/>
      <c r="BB44" s="100"/>
      <c r="BC44" s="253"/>
      <c r="BD44" s="100"/>
      <c r="BE44" s="253">
        <v>0</v>
      </c>
      <c r="BF44" s="100">
        <v>0</v>
      </c>
    </row>
    <row r="45" spans="1:58" x14ac:dyDescent="0.25">
      <c r="A45" s="15"/>
      <c r="B45" s="50" t="s">
        <v>40</v>
      </c>
      <c r="C45" s="125">
        <v>126</v>
      </c>
      <c r="D45" s="125"/>
      <c r="E45" s="125">
        <v>91</v>
      </c>
      <c r="F45" s="125"/>
      <c r="G45" s="125">
        <v>152</v>
      </c>
      <c r="H45" s="125"/>
      <c r="I45" s="125">
        <v>141</v>
      </c>
      <c r="J45" s="125"/>
      <c r="K45" s="125">
        <v>152</v>
      </c>
      <c r="L45" s="125"/>
      <c r="M45" s="125">
        <v>145</v>
      </c>
      <c r="N45" s="125"/>
      <c r="O45" s="125">
        <v>143</v>
      </c>
      <c r="P45" s="125"/>
      <c r="Q45" s="125">
        <v>136</v>
      </c>
      <c r="R45" s="125"/>
      <c r="S45" s="125">
        <v>127</v>
      </c>
      <c r="T45" s="125"/>
      <c r="U45" s="125">
        <v>126</v>
      </c>
      <c r="V45" s="125"/>
      <c r="W45" s="125">
        <v>113</v>
      </c>
      <c r="X45" s="125"/>
      <c r="Y45" s="125">
        <v>112</v>
      </c>
      <c r="Z45" s="125"/>
      <c r="AA45" s="125">
        <v>120</v>
      </c>
      <c r="AB45" s="125"/>
      <c r="AC45" s="125">
        <v>121</v>
      </c>
      <c r="AD45" s="125"/>
      <c r="AE45" s="125">
        <v>129</v>
      </c>
      <c r="AF45" s="125"/>
      <c r="AG45" s="125">
        <v>130</v>
      </c>
      <c r="AH45" s="125"/>
      <c r="AI45" s="125">
        <v>139</v>
      </c>
      <c r="AJ45" s="125"/>
      <c r="AK45" s="125">
        <v>132</v>
      </c>
      <c r="AL45" s="125"/>
      <c r="AM45" s="125">
        <v>142</v>
      </c>
      <c r="AN45" s="125"/>
      <c r="AO45" s="125">
        <v>145</v>
      </c>
      <c r="AP45" s="125"/>
      <c r="AQ45" s="125">
        <v>142</v>
      </c>
      <c r="AR45" s="125"/>
      <c r="AS45" s="125">
        <v>145</v>
      </c>
      <c r="AT45" s="125"/>
      <c r="AU45" s="125">
        <v>137</v>
      </c>
      <c r="AV45" s="125"/>
      <c r="AW45" s="125"/>
      <c r="AX45" s="125"/>
      <c r="AY45" s="125"/>
      <c r="AZ45" s="125"/>
      <c r="BA45" s="125"/>
      <c r="BB45" s="125"/>
      <c r="BC45" s="125"/>
      <c r="BD45" s="125"/>
      <c r="BE45" s="125">
        <v>130</v>
      </c>
      <c r="BF45" s="125"/>
    </row>
    <row r="46" spans="1:58" x14ac:dyDescent="0.25">
      <c r="A46" s="41"/>
      <c r="B46" s="50" t="s">
        <v>57</v>
      </c>
      <c r="C46" s="125">
        <v>1972</v>
      </c>
      <c r="D46" s="125"/>
      <c r="E46" s="125">
        <v>1991</v>
      </c>
      <c r="F46" s="125"/>
      <c r="G46" s="125">
        <v>3102</v>
      </c>
      <c r="H46" s="125"/>
      <c r="I46" s="125">
        <v>2929</v>
      </c>
      <c r="J46" s="125"/>
      <c r="K46" s="125">
        <v>3280</v>
      </c>
      <c r="L46" s="125"/>
      <c r="M46" s="125">
        <v>3483</v>
      </c>
      <c r="N46" s="125"/>
      <c r="O46" s="125">
        <v>3625</v>
      </c>
      <c r="P46" s="125"/>
      <c r="Q46" s="125">
        <v>3781</v>
      </c>
      <c r="R46" s="125"/>
      <c r="S46" s="125">
        <v>3889</v>
      </c>
      <c r="T46" s="125"/>
      <c r="U46" s="125">
        <v>4041</v>
      </c>
      <c r="V46" s="125"/>
      <c r="W46" s="125">
        <v>3416</v>
      </c>
      <c r="X46" s="125"/>
      <c r="Y46" s="125">
        <v>3568</v>
      </c>
      <c r="Z46" s="125"/>
      <c r="AA46" s="125">
        <v>3827</v>
      </c>
      <c r="AB46" s="125"/>
      <c r="AC46" s="125">
        <v>4108</v>
      </c>
      <c r="AD46" s="125"/>
      <c r="AE46" s="125">
        <v>4013</v>
      </c>
      <c r="AF46" s="125"/>
      <c r="AG46" s="125">
        <v>4198</v>
      </c>
      <c r="AH46" s="125"/>
      <c r="AI46" s="125">
        <v>4760</v>
      </c>
      <c r="AJ46" s="125"/>
      <c r="AK46" s="125">
        <v>4942</v>
      </c>
      <c r="AL46" s="125"/>
      <c r="AM46" s="125">
        <v>5645</v>
      </c>
      <c r="AN46" s="125"/>
      <c r="AO46" s="125">
        <v>6286</v>
      </c>
      <c r="AP46" s="125"/>
      <c r="AQ46" s="125">
        <v>5779</v>
      </c>
      <c r="AR46" s="125"/>
      <c r="AS46" s="125">
        <v>5678</v>
      </c>
      <c r="AT46" s="125"/>
      <c r="AU46" s="125">
        <v>4626</v>
      </c>
      <c r="AV46" s="125"/>
      <c r="AW46" s="125"/>
      <c r="AX46" s="125"/>
      <c r="AY46" s="125"/>
      <c r="AZ46" s="125"/>
      <c r="BA46" s="125"/>
      <c r="BB46" s="125"/>
      <c r="BC46" s="125"/>
      <c r="BD46" s="125"/>
      <c r="BE46" s="125">
        <v>4665</v>
      </c>
      <c r="BF46" s="125"/>
    </row>
    <row r="47" spans="1:58" x14ac:dyDescent="0.25">
      <c r="A47" s="48" t="s">
        <v>11</v>
      </c>
      <c r="B47" s="49" t="s">
        <v>55</v>
      </c>
      <c r="C47" s="100">
        <v>947</v>
      </c>
      <c r="D47" s="100">
        <v>92.570869990224821</v>
      </c>
      <c r="E47" s="100">
        <v>592</v>
      </c>
      <c r="F47" s="100">
        <v>80.653950953678475</v>
      </c>
      <c r="G47" s="100">
        <v>445</v>
      </c>
      <c r="H47" s="100">
        <v>67.83536585365853</v>
      </c>
      <c r="I47" s="100">
        <v>432</v>
      </c>
      <c r="J47" s="100">
        <v>67.5</v>
      </c>
      <c r="K47" s="100">
        <v>420</v>
      </c>
      <c r="L47" s="100">
        <v>67.2</v>
      </c>
      <c r="M47" s="100">
        <v>385</v>
      </c>
      <c r="N47" s="100">
        <v>64.81481481481481</v>
      </c>
      <c r="O47" s="100">
        <v>345</v>
      </c>
      <c r="P47" s="100">
        <v>61.607142857142861</v>
      </c>
      <c r="Q47" s="100">
        <v>310</v>
      </c>
      <c r="R47" s="100">
        <v>58.601134215500949</v>
      </c>
      <c r="S47" s="100">
        <v>277</v>
      </c>
      <c r="T47" s="100">
        <v>56.415478615071287</v>
      </c>
      <c r="U47" s="100">
        <v>257</v>
      </c>
      <c r="V47" s="100">
        <v>54.797441364605547</v>
      </c>
      <c r="W47" s="100">
        <v>252</v>
      </c>
      <c r="X47" s="100">
        <v>57.013574660633488</v>
      </c>
      <c r="Y47" s="100">
        <v>238</v>
      </c>
      <c r="Z47" s="100">
        <v>57.074340527577938</v>
      </c>
      <c r="AA47" s="100">
        <v>230</v>
      </c>
      <c r="AB47" s="100">
        <v>57.644110275689222</v>
      </c>
      <c r="AC47" s="100">
        <v>229</v>
      </c>
      <c r="AD47" s="100">
        <v>57.974683544303801</v>
      </c>
      <c r="AE47" s="100">
        <v>220</v>
      </c>
      <c r="AF47" s="100">
        <v>57.742782152230973</v>
      </c>
      <c r="AG47" s="100">
        <v>215</v>
      </c>
      <c r="AH47" s="100">
        <v>57.640750670241289</v>
      </c>
      <c r="AI47" s="100">
        <v>205</v>
      </c>
      <c r="AJ47" s="100">
        <v>55.706521739130437</v>
      </c>
      <c r="AK47" s="100">
        <v>219</v>
      </c>
      <c r="AL47" s="100">
        <v>58.090185676392572</v>
      </c>
      <c r="AM47" s="100">
        <v>215</v>
      </c>
      <c r="AN47" s="100">
        <v>58.265582655826556</v>
      </c>
      <c r="AO47" s="100">
        <v>207</v>
      </c>
      <c r="AP47" s="100">
        <v>56.712328767123289</v>
      </c>
      <c r="AQ47" s="100">
        <v>223</v>
      </c>
      <c r="AR47" s="100">
        <v>60.107816711590296</v>
      </c>
      <c r="AS47" s="100">
        <v>228</v>
      </c>
      <c r="AT47" s="100">
        <v>60</v>
      </c>
      <c r="AU47" s="100">
        <v>224</v>
      </c>
      <c r="AV47" s="100">
        <v>63.636363636363633</v>
      </c>
      <c r="AW47" s="100"/>
      <c r="AX47" s="100"/>
      <c r="AY47" s="100"/>
      <c r="AZ47" s="100"/>
      <c r="BA47" s="100"/>
      <c r="BB47" s="100"/>
      <c r="BC47" s="100"/>
      <c r="BD47" s="100"/>
      <c r="BE47" s="100">
        <v>186</v>
      </c>
      <c r="BF47" s="100">
        <v>61.386138613861384</v>
      </c>
    </row>
    <row r="48" spans="1:58" x14ac:dyDescent="0.25">
      <c r="A48" s="48"/>
      <c r="B48" s="49" t="s">
        <v>35</v>
      </c>
      <c r="C48" s="100">
        <v>65</v>
      </c>
      <c r="D48" s="100">
        <v>6.3538611925708697</v>
      </c>
      <c r="E48" s="100">
        <v>125</v>
      </c>
      <c r="F48" s="100">
        <v>17.029972752043594</v>
      </c>
      <c r="G48" s="100">
        <v>182</v>
      </c>
      <c r="H48" s="100">
        <v>27.743902439024392</v>
      </c>
      <c r="I48" s="100">
        <v>175</v>
      </c>
      <c r="J48" s="100">
        <v>27.34375</v>
      </c>
      <c r="K48" s="100">
        <v>165</v>
      </c>
      <c r="L48" s="100">
        <v>26.400000000000002</v>
      </c>
      <c r="M48" s="100">
        <v>165</v>
      </c>
      <c r="N48" s="100">
        <v>27.777777777777779</v>
      </c>
      <c r="O48" s="100">
        <v>162</v>
      </c>
      <c r="P48" s="100">
        <v>28.928571428571431</v>
      </c>
      <c r="Q48" s="100">
        <v>161</v>
      </c>
      <c r="R48" s="100">
        <v>30.434782608695656</v>
      </c>
      <c r="S48" s="100">
        <v>150</v>
      </c>
      <c r="T48" s="100">
        <v>30.549898167006109</v>
      </c>
      <c r="U48" s="100">
        <v>149</v>
      </c>
      <c r="V48" s="100">
        <v>31.769722814498934</v>
      </c>
      <c r="W48" s="100">
        <v>138</v>
      </c>
      <c r="X48" s="100">
        <v>31.221719457013574</v>
      </c>
      <c r="Y48" s="100">
        <v>125</v>
      </c>
      <c r="Z48" s="100">
        <v>29.976019184652277</v>
      </c>
      <c r="AA48" s="100">
        <v>119</v>
      </c>
      <c r="AB48" s="100">
        <v>29.82456140350877</v>
      </c>
      <c r="AC48" s="100">
        <v>115</v>
      </c>
      <c r="AD48" s="100">
        <v>29.11392405063291</v>
      </c>
      <c r="AE48" s="100">
        <v>110</v>
      </c>
      <c r="AF48" s="100">
        <v>28.871391076115486</v>
      </c>
      <c r="AG48" s="100">
        <v>108</v>
      </c>
      <c r="AH48" s="100">
        <v>28.954423592493299</v>
      </c>
      <c r="AI48" s="100">
        <v>113</v>
      </c>
      <c r="AJ48" s="100">
        <v>30.706521739130434</v>
      </c>
      <c r="AK48" s="100">
        <v>106</v>
      </c>
      <c r="AL48" s="100">
        <v>28.116710875331567</v>
      </c>
      <c r="AM48" s="100">
        <v>99</v>
      </c>
      <c r="AN48" s="100">
        <v>26.829268292682926</v>
      </c>
      <c r="AO48" s="100">
        <v>103</v>
      </c>
      <c r="AP48" s="100">
        <v>28.219178082191782</v>
      </c>
      <c r="AQ48" s="100">
        <v>93</v>
      </c>
      <c r="AR48" s="100">
        <v>25.067385444743934</v>
      </c>
      <c r="AS48" s="100">
        <v>96</v>
      </c>
      <c r="AT48" s="100">
        <v>25.263157894736842</v>
      </c>
      <c r="AU48" s="100">
        <v>90</v>
      </c>
      <c r="AV48" s="100">
        <v>25.568181818181817</v>
      </c>
      <c r="AW48" s="100"/>
      <c r="AX48" s="100"/>
      <c r="AY48" s="100"/>
      <c r="AZ48" s="100"/>
      <c r="BA48" s="100"/>
      <c r="BB48" s="100"/>
      <c r="BC48" s="100"/>
      <c r="BD48" s="100"/>
      <c r="BE48" s="100">
        <v>67</v>
      </c>
      <c r="BF48" s="100">
        <v>22.112211221122113</v>
      </c>
    </row>
    <row r="49" spans="1:58" x14ac:dyDescent="0.25">
      <c r="A49" s="15"/>
      <c r="B49" s="49" t="s">
        <v>18</v>
      </c>
      <c r="C49" s="100">
        <v>11</v>
      </c>
      <c r="D49" s="100">
        <v>1.0752688172043012</v>
      </c>
      <c r="E49" s="100">
        <v>17</v>
      </c>
      <c r="F49" s="100">
        <v>2.1798365122615802</v>
      </c>
      <c r="G49" s="100">
        <v>29</v>
      </c>
      <c r="H49" s="100">
        <v>4.4207317073170733</v>
      </c>
      <c r="I49" s="100">
        <v>33</v>
      </c>
      <c r="J49" s="100">
        <v>5</v>
      </c>
      <c r="K49" s="100">
        <v>40</v>
      </c>
      <c r="L49" s="100">
        <v>6.2399999999999993</v>
      </c>
      <c r="M49" s="100">
        <v>44</v>
      </c>
      <c r="N49" s="100">
        <v>7.0707070707070701</v>
      </c>
      <c r="O49" s="100">
        <v>48</v>
      </c>
      <c r="P49" s="100">
        <v>8.5714285714285712</v>
      </c>
      <c r="Q49" s="100">
        <v>53</v>
      </c>
      <c r="R49" s="100">
        <v>10.01890359168242</v>
      </c>
      <c r="S49" s="100">
        <v>60</v>
      </c>
      <c r="T49" s="100">
        <v>12.219959266802444</v>
      </c>
      <c r="U49" s="100">
        <v>58</v>
      </c>
      <c r="V49" s="100">
        <v>12.366737739872068</v>
      </c>
      <c r="W49" s="100">
        <v>45</v>
      </c>
      <c r="X49" s="100">
        <v>10.180995475113122</v>
      </c>
      <c r="Y49" s="100">
        <v>45</v>
      </c>
      <c r="Z49" s="100">
        <v>10.791366906474821</v>
      </c>
      <c r="AA49" s="100">
        <v>43</v>
      </c>
      <c r="AB49" s="100">
        <v>10.776942355889725</v>
      </c>
      <c r="AC49" s="100">
        <v>43</v>
      </c>
      <c r="AD49" s="100">
        <v>10.886075949367088</v>
      </c>
      <c r="AE49" s="100">
        <v>43</v>
      </c>
      <c r="AF49" s="100">
        <v>11.286089238845145</v>
      </c>
      <c r="AG49" s="100">
        <v>42</v>
      </c>
      <c r="AH49" s="100">
        <v>11.260053619302949</v>
      </c>
      <c r="AI49" s="100">
        <v>42</v>
      </c>
      <c r="AJ49" s="100">
        <v>11.413043478260869</v>
      </c>
      <c r="AK49" s="100">
        <v>44</v>
      </c>
      <c r="AL49" s="100">
        <v>11.671087533156498</v>
      </c>
      <c r="AM49" s="100">
        <v>46</v>
      </c>
      <c r="AN49" s="100">
        <v>12.466124661246612</v>
      </c>
      <c r="AO49" s="100">
        <v>46</v>
      </c>
      <c r="AP49" s="100">
        <v>12.602739726027398</v>
      </c>
      <c r="AQ49" s="100">
        <v>47</v>
      </c>
      <c r="AR49" s="100">
        <v>12.668463611859838</v>
      </c>
      <c r="AS49" s="100">
        <v>46</v>
      </c>
      <c r="AT49" s="100">
        <v>12.105263157894736</v>
      </c>
      <c r="AU49" s="100">
        <v>34</v>
      </c>
      <c r="AV49" s="100">
        <v>9.6590909090909083</v>
      </c>
      <c r="AW49" s="100"/>
      <c r="AX49" s="100"/>
      <c r="AY49" s="100"/>
      <c r="AZ49" s="100"/>
      <c r="BA49" s="100"/>
      <c r="BB49" s="100"/>
      <c r="BC49" s="100"/>
      <c r="BD49" s="100"/>
      <c r="BE49" s="100">
        <v>42</v>
      </c>
      <c r="BF49" s="100">
        <v>13.861386138613863</v>
      </c>
    </row>
    <row r="50" spans="1:58" x14ac:dyDescent="0.25">
      <c r="A50" s="15"/>
      <c r="B50" s="49" t="s">
        <v>19</v>
      </c>
      <c r="C50" s="100">
        <v>0</v>
      </c>
      <c r="D50" s="100">
        <v>0</v>
      </c>
      <c r="E50" s="253" t="s">
        <v>304</v>
      </c>
      <c r="F50" s="100">
        <v>0.13623978201634876</v>
      </c>
      <c r="G50" s="253">
        <v>0</v>
      </c>
      <c r="H50" s="100">
        <v>0</v>
      </c>
      <c r="I50" s="253" t="s">
        <v>304</v>
      </c>
      <c r="J50" s="100">
        <v>0.15625</v>
      </c>
      <c r="K50" s="253" t="s">
        <v>304</v>
      </c>
      <c r="L50" s="100">
        <v>0.16</v>
      </c>
      <c r="M50" s="253" t="s">
        <v>304</v>
      </c>
      <c r="N50" s="100">
        <v>0.33670033670033667</v>
      </c>
      <c r="O50" s="100">
        <v>5</v>
      </c>
      <c r="P50" s="100">
        <v>0.89285714285714279</v>
      </c>
      <c r="Q50" s="100">
        <v>5</v>
      </c>
      <c r="R50" s="100">
        <v>0.75614366729678639</v>
      </c>
      <c r="S50" s="100">
        <v>4</v>
      </c>
      <c r="T50" s="100">
        <v>0.61099796334012224</v>
      </c>
      <c r="U50" s="100">
        <v>5</v>
      </c>
      <c r="V50" s="100">
        <v>0.85287846481876328</v>
      </c>
      <c r="W50" s="100">
        <v>7</v>
      </c>
      <c r="X50" s="100">
        <v>1.1312217194570136</v>
      </c>
      <c r="Y50" s="100">
        <v>9</v>
      </c>
      <c r="Z50" s="100">
        <v>1.9184652278177459</v>
      </c>
      <c r="AA50" s="100">
        <v>7</v>
      </c>
      <c r="AB50" s="100">
        <v>1.2531328320802004</v>
      </c>
      <c r="AC50" s="100">
        <v>8</v>
      </c>
      <c r="AD50" s="100">
        <v>1.518987341772152</v>
      </c>
      <c r="AE50" s="100">
        <v>8</v>
      </c>
      <c r="AF50" s="100">
        <v>1.5748031496062993</v>
      </c>
      <c r="AG50" s="100">
        <v>8</v>
      </c>
      <c r="AH50" s="100">
        <v>1.6085790884718498</v>
      </c>
      <c r="AI50" s="100">
        <v>8</v>
      </c>
      <c r="AJ50" s="100">
        <v>1.6304347826086956</v>
      </c>
      <c r="AK50" s="100">
        <v>8</v>
      </c>
      <c r="AL50" s="100">
        <v>1.5915119363395225</v>
      </c>
      <c r="AM50" s="100">
        <v>9</v>
      </c>
      <c r="AN50" s="100">
        <v>1.897018970189702</v>
      </c>
      <c r="AO50" s="100">
        <v>9</v>
      </c>
      <c r="AP50" s="100">
        <v>1.9178082191780821</v>
      </c>
      <c r="AQ50" s="100">
        <v>5</v>
      </c>
      <c r="AR50" s="100">
        <v>1.3477088948787062</v>
      </c>
      <c r="AS50" s="100">
        <v>7</v>
      </c>
      <c r="AT50" s="100">
        <v>1.8421052631578947</v>
      </c>
      <c r="AU50" s="100">
        <v>4</v>
      </c>
      <c r="AV50" s="100">
        <v>0.56818181818181823</v>
      </c>
      <c r="AW50" s="100"/>
      <c r="AX50" s="100"/>
      <c r="AY50" s="100"/>
      <c r="AZ50" s="100"/>
      <c r="BA50" s="100"/>
      <c r="BB50" s="100"/>
      <c r="BC50" s="100"/>
      <c r="BD50" s="100"/>
      <c r="BE50" s="100">
        <v>5</v>
      </c>
      <c r="BF50" s="100">
        <v>1.6501650165016499</v>
      </c>
    </row>
    <row r="51" spans="1:58" x14ac:dyDescent="0.25">
      <c r="A51" s="15"/>
      <c r="B51" s="49" t="s">
        <v>56</v>
      </c>
      <c r="C51" s="100">
        <v>0</v>
      </c>
      <c r="D51" s="100">
        <v>0</v>
      </c>
      <c r="E51" s="100">
        <v>0</v>
      </c>
      <c r="F51" s="100">
        <v>0</v>
      </c>
      <c r="G51" s="100"/>
      <c r="H51" s="100"/>
      <c r="I51" s="100">
        <v>0</v>
      </c>
      <c r="J51" s="100">
        <v>0</v>
      </c>
      <c r="K51" s="100">
        <v>0</v>
      </c>
      <c r="L51" s="100">
        <v>0</v>
      </c>
      <c r="M51" s="253">
        <v>0</v>
      </c>
      <c r="N51" s="100">
        <v>0</v>
      </c>
      <c r="O51" s="100">
        <v>0</v>
      </c>
      <c r="P51" s="100">
        <v>0</v>
      </c>
      <c r="Q51" s="253" t="s">
        <v>304</v>
      </c>
      <c r="R51" s="100">
        <v>0.1890359168241966</v>
      </c>
      <c r="S51" s="253" t="s">
        <v>304</v>
      </c>
      <c r="T51" s="100">
        <v>0.20366598778004075</v>
      </c>
      <c r="U51" s="253" t="s">
        <v>304</v>
      </c>
      <c r="V51" s="100">
        <v>0.21321961620469082</v>
      </c>
      <c r="W51" s="253" t="s">
        <v>304</v>
      </c>
      <c r="X51" s="100">
        <v>0.45248868778280543</v>
      </c>
      <c r="Y51" s="253" t="s">
        <v>304</v>
      </c>
      <c r="Z51" s="100">
        <v>0.23980815347721823</v>
      </c>
      <c r="AA51" s="253" t="s">
        <v>304</v>
      </c>
      <c r="AB51" s="100">
        <v>0.50125313283208017</v>
      </c>
      <c r="AC51" s="253" t="s">
        <v>304</v>
      </c>
      <c r="AD51" s="100">
        <v>0.50632911392405067</v>
      </c>
      <c r="AE51" s="253" t="s">
        <v>304</v>
      </c>
      <c r="AF51" s="100">
        <v>0.52493438320209973</v>
      </c>
      <c r="AG51" s="253" t="s">
        <v>304</v>
      </c>
      <c r="AH51" s="100">
        <v>0.53619302949061665</v>
      </c>
      <c r="AI51" s="253" t="s">
        <v>304</v>
      </c>
      <c r="AJ51" s="100">
        <v>0.54347826086956519</v>
      </c>
      <c r="AK51" s="253" t="s">
        <v>304</v>
      </c>
      <c r="AL51" s="100">
        <v>0.5305039787798409</v>
      </c>
      <c r="AM51" s="253" t="s">
        <v>304</v>
      </c>
      <c r="AN51" s="100">
        <v>0.54200542005420049</v>
      </c>
      <c r="AO51" s="253" t="s">
        <v>304</v>
      </c>
      <c r="AP51" s="100">
        <v>0.54794520547945202</v>
      </c>
      <c r="AQ51" s="253">
        <v>3</v>
      </c>
      <c r="AR51" s="100">
        <v>0.80862533692722371</v>
      </c>
      <c r="AS51" s="253">
        <v>3</v>
      </c>
      <c r="AT51" s="100">
        <v>0.78947368421052633</v>
      </c>
      <c r="AU51" s="253" t="s">
        <v>304</v>
      </c>
      <c r="AV51" s="100">
        <v>0.56818181818181823</v>
      </c>
      <c r="AW51" s="253"/>
      <c r="AX51" s="100"/>
      <c r="AY51" s="253"/>
      <c r="AZ51" s="100"/>
      <c r="BA51" s="253"/>
      <c r="BB51" s="100"/>
      <c r="BC51" s="253"/>
      <c r="BD51" s="100"/>
      <c r="BE51" s="253">
        <v>3</v>
      </c>
      <c r="BF51" s="100">
        <v>0.99009900990099009</v>
      </c>
    </row>
    <row r="52" spans="1:58" x14ac:dyDescent="0.25">
      <c r="A52" s="15"/>
      <c r="B52" s="50" t="s">
        <v>40</v>
      </c>
      <c r="C52" s="125">
        <v>1023</v>
      </c>
      <c r="D52" s="125"/>
      <c r="E52" s="125">
        <v>734</v>
      </c>
      <c r="F52" s="125"/>
      <c r="G52" s="125">
        <v>656</v>
      </c>
      <c r="H52" s="125"/>
      <c r="I52" s="125">
        <v>640</v>
      </c>
      <c r="J52" s="125"/>
      <c r="K52" s="125">
        <v>625</v>
      </c>
      <c r="L52" s="125"/>
      <c r="M52" s="125">
        <v>594</v>
      </c>
      <c r="N52" s="125"/>
      <c r="O52" s="125">
        <v>560</v>
      </c>
      <c r="P52" s="125"/>
      <c r="Q52" s="125">
        <v>529</v>
      </c>
      <c r="R52" s="125"/>
      <c r="S52" s="125">
        <v>491</v>
      </c>
      <c r="T52" s="125"/>
      <c r="U52" s="125">
        <v>469</v>
      </c>
      <c r="V52" s="125"/>
      <c r="W52" s="125">
        <v>442</v>
      </c>
      <c r="X52" s="125"/>
      <c r="Y52" s="125">
        <v>417</v>
      </c>
      <c r="Z52" s="125"/>
      <c r="AA52" s="125">
        <v>399</v>
      </c>
      <c r="AB52" s="125"/>
      <c r="AC52" s="125">
        <v>395</v>
      </c>
      <c r="AD52" s="125"/>
      <c r="AE52" s="125">
        <v>381</v>
      </c>
      <c r="AF52" s="125"/>
      <c r="AG52" s="125">
        <v>373</v>
      </c>
      <c r="AH52" s="125"/>
      <c r="AI52" s="125">
        <v>368</v>
      </c>
      <c r="AJ52" s="125"/>
      <c r="AK52" s="125">
        <v>377</v>
      </c>
      <c r="AL52" s="125"/>
      <c r="AM52" s="125">
        <v>369</v>
      </c>
      <c r="AN52" s="125"/>
      <c r="AO52" s="125">
        <v>365</v>
      </c>
      <c r="AP52" s="125"/>
      <c r="AQ52" s="125">
        <v>371</v>
      </c>
      <c r="AR52" s="125"/>
      <c r="AS52" s="125">
        <v>380</v>
      </c>
      <c r="AT52" s="125"/>
      <c r="AU52" s="125">
        <v>352</v>
      </c>
      <c r="AV52" s="125"/>
      <c r="AW52" s="125"/>
      <c r="AX52" s="125"/>
      <c r="AY52" s="125"/>
      <c r="AZ52" s="125"/>
      <c r="BA52" s="125"/>
      <c r="BB52" s="125"/>
      <c r="BC52" s="125"/>
      <c r="BD52" s="125"/>
      <c r="BE52" s="125">
        <v>303</v>
      </c>
      <c r="BF52" s="125"/>
    </row>
    <row r="53" spans="1:58" x14ac:dyDescent="0.25">
      <c r="A53" s="41"/>
      <c r="B53" s="50" t="s">
        <v>57</v>
      </c>
      <c r="C53" s="125">
        <v>20602</v>
      </c>
      <c r="D53" s="125"/>
      <c r="E53" s="125">
        <v>23091</v>
      </c>
      <c r="F53" s="125"/>
      <c r="G53" s="125">
        <v>26683</v>
      </c>
      <c r="H53" s="125"/>
      <c r="I53" s="125">
        <v>26319</v>
      </c>
      <c r="J53" s="125"/>
      <c r="K53" s="125">
        <v>26715</v>
      </c>
      <c r="L53" s="125"/>
      <c r="M53" s="125">
        <v>27017</v>
      </c>
      <c r="N53" s="125"/>
      <c r="O53" s="125">
        <v>27286</v>
      </c>
      <c r="P53" s="125"/>
      <c r="Q53" s="125">
        <v>27073</v>
      </c>
      <c r="R53" s="125"/>
      <c r="S53" s="125">
        <v>26218</v>
      </c>
      <c r="T53" s="125"/>
      <c r="U53" s="125">
        <v>25999</v>
      </c>
      <c r="V53" s="125"/>
      <c r="W53" s="125">
        <v>23791</v>
      </c>
      <c r="X53" s="125"/>
      <c r="Y53" s="125">
        <v>23035</v>
      </c>
      <c r="Z53" s="125"/>
      <c r="AA53" s="125">
        <v>22321</v>
      </c>
      <c r="AB53" s="125"/>
      <c r="AC53" s="125">
        <v>21819</v>
      </c>
      <c r="AD53" s="125"/>
      <c r="AE53" s="125">
        <v>21135</v>
      </c>
      <c r="AF53" s="125"/>
      <c r="AG53" s="125">
        <v>20416</v>
      </c>
      <c r="AH53" s="125"/>
      <c r="AI53" s="125">
        <v>20509</v>
      </c>
      <c r="AJ53" s="125"/>
      <c r="AK53" s="125">
        <v>20495</v>
      </c>
      <c r="AL53" s="125"/>
      <c r="AM53" s="125">
        <v>20776</v>
      </c>
      <c r="AN53" s="125"/>
      <c r="AO53" s="125">
        <v>21007</v>
      </c>
      <c r="AP53" s="125"/>
      <c r="AQ53" s="125">
        <v>20323</v>
      </c>
      <c r="AR53" s="125"/>
      <c r="AS53" s="125">
        <v>20661</v>
      </c>
      <c r="AT53" s="125"/>
      <c r="AU53" s="125">
        <v>17936</v>
      </c>
      <c r="AV53" s="125"/>
      <c r="AW53" s="125"/>
      <c r="AX53" s="125"/>
      <c r="AY53" s="125"/>
      <c r="AZ53" s="125"/>
      <c r="BA53" s="125"/>
      <c r="BB53" s="125"/>
      <c r="BC53" s="125"/>
      <c r="BD53" s="125"/>
      <c r="BE53" s="125">
        <v>17187</v>
      </c>
      <c r="BF53" s="125"/>
    </row>
    <row r="54" spans="1:58" x14ac:dyDescent="0.25">
      <c r="A54" s="15" t="s">
        <v>550</v>
      </c>
      <c r="B54" s="49" t="s">
        <v>55</v>
      </c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>
        <v>331</v>
      </c>
      <c r="AX54" s="100">
        <v>67.413441955193491</v>
      </c>
      <c r="AY54" s="100">
        <v>304</v>
      </c>
      <c r="AZ54" s="100">
        <v>64.680851063829792</v>
      </c>
      <c r="BA54" s="100">
        <v>307</v>
      </c>
      <c r="BB54" s="100">
        <v>65.180467091295114</v>
      </c>
      <c r="BC54" s="100">
        <v>293</v>
      </c>
      <c r="BD54" s="100">
        <v>65.548098434004473</v>
      </c>
      <c r="BE54" s="100"/>
      <c r="BF54" s="100"/>
    </row>
    <row r="55" spans="1:58" x14ac:dyDescent="0.25">
      <c r="A55" s="15" t="s">
        <v>11</v>
      </c>
      <c r="B55" s="49" t="s">
        <v>35</v>
      </c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>
        <v>102</v>
      </c>
      <c r="AX55" s="100">
        <v>20.773930753564155</v>
      </c>
      <c r="AY55" s="100">
        <v>101</v>
      </c>
      <c r="AZ55" s="100">
        <v>21.48936170212766</v>
      </c>
      <c r="BA55" s="100">
        <v>98</v>
      </c>
      <c r="BB55" s="100">
        <v>20.806794055201699</v>
      </c>
      <c r="BC55" s="100">
        <v>90</v>
      </c>
      <c r="BD55" s="100">
        <v>20.134228187919462</v>
      </c>
      <c r="BE55" s="100"/>
      <c r="BF55" s="100"/>
    </row>
    <row r="56" spans="1:58" x14ac:dyDescent="0.25">
      <c r="A56" s="15"/>
      <c r="B56" s="49" t="s">
        <v>18</v>
      </c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>
        <v>50</v>
      </c>
      <c r="AX56" s="100">
        <v>10.183299389002038</v>
      </c>
      <c r="AY56" s="100">
        <v>55</v>
      </c>
      <c r="AZ56" s="100">
        <v>11.702127659574469</v>
      </c>
      <c r="BA56" s="100">
        <v>56</v>
      </c>
      <c r="BB56" s="100">
        <v>11.8895966029724</v>
      </c>
      <c r="BC56" s="100">
        <v>53</v>
      </c>
      <c r="BD56" s="100">
        <v>11.856823266219239</v>
      </c>
      <c r="BE56" s="100"/>
      <c r="BF56" s="100"/>
    </row>
    <row r="57" spans="1:58" x14ac:dyDescent="0.25">
      <c r="A57" s="15"/>
      <c r="B57" s="49" t="s">
        <v>19</v>
      </c>
      <c r="C57" s="100"/>
      <c r="D57" s="100"/>
      <c r="E57" s="253"/>
      <c r="F57" s="100"/>
      <c r="G57" s="100"/>
      <c r="H57" s="100"/>
      <c r="I57" s="253"/>
      <c r="J57" s="100"/>
      <c r="K57" s="253"/>
      <c r="L57" s="100"/>
      <c r="M57" s="253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253"/>
      <c r="AJ57" s="100"/>
      <c r="AK57" s="253"/>
      <c r="AL57" s="100"/>
      <c r="AM57" s="253"/>
      <c r="AN57" s="100"/>
      <c r="AO57" s="253"/>
      <c r="AP57" s="100"/>
      <c r="AQ57" s="253"/>
      <c r="AR57" s="100"/>
      <c r="AS57" s="253"/>
      <c r="AT57" s="100"/>
      <c r="AU57" s="253"/>
      <c r="AV57" s="100"/>
      <c r="AW57" s="253">
        <v>8</v>
      </c>
      <c r="AX57" s="100">
        <v>1.2219959266802443</v>
      </c>
      <c r="AY57" s="253">
        <v>6</v>
      </c>
      <c r="AZ57" s="100">
        <v>1.2765957446808509</v>
      </c>
      <c r="BA57" s="253">
        <v>6</v>
      </c>
      <c r="BB57" s="100">
        <v>1.2738853503184715</v>
      </c>
      <c r="BC57" s="253">
        <v>7</v>
      </c>
      <c r="BD57" s="100">
        <v>1.5659955257270695</v>
      </c>
      <c r="BE57" s="253"/>
      <c r="BF57" s="100"/>
    </row>
    <row r="58" spans="1:58" x14ac:dyDescent="0.25">
      <c r="A58" s="15"/>
      <c r="B58" s="49" t="s">
        <v>56</v>
      </c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253"/>
      <c r="R58" s="100"/>
      <c r="S58" s="253"/>
      <c r="T58" s="100"/>
      <c r="U58" s="253"/>
      <c r="V58" s="100"/>
      <c r="W58" s="253"/>
      <c r="X58" s="100"/>
      <c r="Y58" s="253"/>
      <c r="Z58" s="100"/>
      <c r="AA58" s="253"/>
      <c r="AB58" s="100"/>
      <c r="AC58" s="253"/>
      <c r="AD58" s="100"/>
      <c r="AE58" s="253"/>
      <c r="AF58" s="100"/>
      <c r="AG58" s="253"/>
      <c r="AH58" s="100"/>
      <c r="AI58" s="253"/>
      <c r="AJ58" s="100"/>
      <c r="AK58" s="253"/>
      <c r="AL58" s="100"/>
      <c r="AM58" s="253"/>
      <c r="AN58" s="100"/>
      <c r="AO58" s="253"/>
      <c r="AP58" s="100"/>
      <c r="AQ58" s="253"/>
      <c r="AR58" s="100"/>
      <c r="AS58" s="253"/>
      <c r="AT58" s="100"/>
      <c r="AU58" s="253"/>
      <c r="AV58" s="100"/>
      <c r="AW58" s="253" t="s">
        <v>304</v>
      </c>
      <c r="AX58" s="100">
        <v>0.40733197556008144</v>
      </c>
      <c r="AY58" s="253">
        <v>4</v>
      </c>
      <c r="AZ58" s="100">
        <v>0.85106382978723405</v>
      </c>
      <c r="BA58" s="253">
        <v>4</v>
      </c>
      <c r="BB58" s="100">
        <v>0.84925690021231426</v>
      </c>
      <c r="BC58" s="253">
        <v>4</v>
      </c>
      <c r="BD58" s="100">
        <v>0.89485458612975388</v>
      </c>
      <c r="BE58" s="253"/>
      <c r="BF58" s="100"/>
    </row>
    <row r="59" spans="1:58" x14ac:dyDescent="0.25">
      <c r="A59" s="15"/>
      <c r="B59" s="50" t="s">
        <v>40</v>
      </c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  <c r="AQ59" s="125"/>
      <c r="AR59" s="125"/>
      <c r="AS59" s="125"/>
      <c r="AT59" s="125"/>
      <c r="AU59" s="125"/>
      <c r="AV59" s="125"/>
      <c r="AW59" s="125">
        <v>491</v>
      </c>
      <c r="AX59" s="125"/>
      <c r="AY59" s="125">
        <v>470</v>
      </c>
      <c r="AZ59" s="125"/>
      <c r="BA59" s="125">
        <v>471</v>
      </c>
      <c r="BB59" s="125"/>
      <c r="BC59" s="125">
        <v>447</v>
      </c>
      <c r="BD59" s="125"/>
      <c r="BE59" s="125"/>
      <c r="BF59" s="125"/>
    </row>
    <row r="60" spans="1:58" x14ac:dyDescent="0.25">
      <c r="A60" s="41"/>
      <c r="B60" s="50" t="s">
        <v>57</v>
      </c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>
        <v>23113</v>
      </c>
      <c r="AX60" s="125"/>
      <c r="AY60" s="125">
        <v>24020</v>
      </c>
      <c r="AZ60" s="125"/>
      <c r="BA60" s="125">
        <v>24016</v>
      </c>
      <c r="BB60" s="125"/>
      <c r="BC60" s="125">
        <v>23424</v>
      </c>
      <c r="BD60" s="125"/>
      <c r="BE60" s="125"/>
      <c r="BF60" s="125"/>
    </row>
    <row r="61" spans="1:58" x14ac:dyDescent="0.25">
      <c r="A61" s="48" t="s">
        <v>551</v>
      </c>
      <c r="B61" s="49" t="s">
        <v>55</v>
      </c>
      <c r="C61" s="100">
        <v>1823</v>
      </c>
      <c r="D61" s="100">
        <v>93.583162217659137</v>
      </c>
      <c r="E61" s="100">
        <v>1304</v>
      </c>
      <c r="F61" s="100">
        <v>87.634408602150543</v>
      </c>
      <c r="G61" s="100">
        <v>1005</v>
      </c>
      <c r="H61" s="100">
        <v>77.486507324595223</v>
      </c>
      <c r="I61" s="100">
        <v>974</v>
      </c>
      <c r="J61" s="100">
        <v>77.240285487708178</v>
      </c>
      <c r="K61" s="100">
        <v>929</v>
      </c>
      <c r="L61" s="100">
        <v>75.040387722132479</v>
      </c>
      <c r="M61" s="100">
        <v>870</v>
      </c>
      <c r="N61" s="100">
        <v>74.422583404619331</v>
      </c>
      <c r="O61" s="100">
        <v>780</v>
      </c>
      <c r="P61" s="100">
        <v>73.239436619718319</v>
      </c>
      <c r="Q61" s="100">
        <v>666</v>
      </c>
      <c r="R61" s="100">
        <v>70.550847457627114</v>
      </c>
      <c r="S61" s="100">
        <v>584</v>
      </c>
      <c r="T61" s="100">
        <v>67.358708189158008</v>
      </c>
      <c r="U61" s="100">
        <v>521</v>
      </c>
      <c r="V61" s="100">
        <v>65.782828282828291</v>
      </c>
      <c r="W61" s="100">
        <v>521</v>
      </c>
      <c r="X61" s="100">
        <v>68.55263157894737</v>
      </c>
      <c r="Y61" s="100">
        <v>508</v>
      </c>
      <c r="Z61" s="100">
        <v>69.398907103825138</v>
      </c>
      <c r="AA61" s="100">
        <v>475</v>
      </c>
      <c r="AB61" s="100">
        <v>68.149210903873751</v>
      </c>
      <c r="AC61" s="100">
        <v>459</v>
      </c>
      <c r="AD61" s="100">
        <v>66.909620991253647</v>
      </c>
      <c r="AE61" s="100">
        <v>462</v>
      </c>
      <c r="AF61" s="100">
        <v>67.941176470588232</v>
      </c>
      <c r="AG61" s="100">
        <v>472</v>
      </c>
      <c r="AH61" s="100">
        <v>68.704512372634639</v>
      </c>
      <c r="AI61" s="100">
        <v>476</v>
      </c>
      <c r="AJ61" s="100">
        <v>69.286754002911209</v>
      </c>
      <c r="AK61" s="100">
        <v>487</v>
      </c>
      <c r="AL61" s="100">
        <v>69.571428571428569</v>
      </c>
      <c r="AM61" s="100">
        <v>479</v>
      </c>
      <c r="AN61" s="100">
        <v>67.086834733893554</v>
      </c>
      <c r="AO61" s="100">
        <v>500</v>
      </c>
      <c r="AP61" s="100">
        <v>67.204301075268816</v>
      </c>
      <c r="AQ61" s="100">
        <v>507</v>
      </c>
      <c r="AR61" s="100">
        <v>67.600000000000009</v>
      </c>
      <c r="AS61" s="100">
        <v>508</v>
      </c>
      <c r="AT61" s="100">
        <v>67.374005305039788</v>
      </c>
      <c r="AU61" s="100">
        <v>497</v>
      </c>
      <c r="AV61" s="100">
        <v>68.83656509695291</v>
      </c>
      <c r="AW61" s="100">
        <v>503</v>
      </c>
      <c r="AX61" s="100">
        <v>68.342391304347828</v>
      </c>
      <c r="AY61" s="100">
        <v>481</v>
      </c>
      <c r="AZ61" s="100">
        <v>65.176151761517616</v>
      </c>
      <c r="BA61" s="100">
        <v>525</v>
      </c>
      <c r="BB61" s="100">
        <v>67.741935483870961</v>
      </c>
      <c r="BC61" s="100">
        <v>520</v>
      </c>
      <c r="BD61" s="100">
        <v>67.444876783398186</v>
      </c>
      <c r="BE61" s="100">
        <v>524</v>
      </c>
      <c r="BF61" s="100">
        <v>68.051948051948045</v>
      </c>
    </row>
    <row r="62" spans="1:58" x14ac:dyDescent="0.25">
      <c r="A62" s="48"/>
      <c r="B62" s="49" t="s">
        <v>35</v>
      </c>
      <c r="C62" s="100">
        <v>106</v>
      </c>
      <c r="D62" s="100">
        <v>5.4414784394250511</v>
      </c>
      <c r="E62" s="100">
        <v>152</v>
      </c>
      <c r="F62" s="100">
        <v>10.21505376344086</v>
      </c>
      <c r="G62" s="100">
        <v>246</v>
      </c>
      <c r="H62" s="100">
        <v>18.966846569005398</v>
      </c>
      <c r="I62" s="100">
        <v>237</v>
      </c>
      <c r="J62" s="100">
        <v>18.79460745440127</v>
      </c>
      <c r="K62" s="100">
        <v>255</v>
      </c>
      <c r="L62" s="100">
        <v>20.597738287560581</v>
      </c>
      <c r="M62" s="100">
        <v>244</v>
      </c>
      <c r="N62" s="100">
        <v>20.872540633019675</v>
      </c>
      <c r="O62" s="100">
        <v>224</v>
      </c>
      <c r="P62" s="100">
        <v>21.032863849765256</v>
      </c>
      <c r="Q62" s="100">
        <v>219</v>
      </c>
      <c r="R62" s="100">
        <v>23.199152542372879</v>
      </c>
      <c r="S62" s="100">
        <v>216</v>
      </c>
      <c r="T62" s="100">
        <v>24.913494809688579</v>
      </c>
      <c r="U62" s="100">
        <v>207</v>
      </c>
      <c r="V62" s="100">
        <v>26.136363636363637</v>
      </c>
      <c r="W62" s="100">
        <v>178</v>
      </c>
      <c r="X62" s="100">
        <v>23.421052631578949</v>
      </c>
      <c r="Y62" s="100">
        <v>157</v>
      </c>
      <c r="Z62" s="100">
        <v>21.448087431693988</v>
      </c>
      <c r="AA62" s="100">
        <v>157</v>
      </c>
      <c r="AB62" s="100">
        <v>22.525107604017215</v>
      </c>
      <c r="AC62" s="100">
        <v>156</v>
      </c>
      <c r="AD62" s="100">
        <v>22.740524781341108</v>
      </c>
      <c r="AE62" s="100">
        <v>143</v>
      </c>
      <c r="AF62" s="100">
        <v>21.029411764705884</v>
      </c>
      <c r="AG62" s="100">
        <v>148</v>
      </c>
      <c r="AH62" s="100">
        <v>21.542940320232898</v>
      </c>
      <c r="AI62" s="100">
        <v>138</v>
      </c>
      <c r="AJ62" s="100">
        <v>20.087336244541483</v>
      </c>
      <c r="AK62" s="100">
        <v>154</v>
      </c>
      <c r="AL62" s="100">
        <v>22</v>
      </c>
      <c r="AM62" s="100">
        <v>158</v>
      </c>
      <c r="AN62" s="100">
        <v>22.128851540616246</v>
      </c>
      <c r="AO62" s="100">
        <v>162</v>
      </c>
      <c r="AP62" s="100">
        <v>21.774193548387096</v>
      </c>
      <c r="AQ62" s="100">
        <v>155</v>
      </c>
      <c r="AR62" s="100">
        <v>20.666666666666668</v>
      </c>
      <c r="AS62" s="100">
        <v>152</v>
      </c>
      <c r="AT62" s="100">
        <v>20.159151193633953</v>
      </c>
      <c r="AU62" s="100">
        <v>137</v>
      </c>
      <c r="AV62" s="100">
        <v>18.97506925207756</v>
      </c>
      <c r="AW62" s="100">
        <v>137</v>
      </c>
      <c r="AX62" s="100">
        <v>18.614130434782609</v>
      </c>
      <c r="AY62" s="100">
        <v>149</v>
      </c>
      <c r="AZ62" s="100">
        <v>20.189701897018971</v>
      </c>
      <c r="BA62" s="100">
        <v>136</v>
      </c>
      <c r="BB62" s="100">
        <v>17.548387096774192</v>
      </c>
      <c r="BC62" s="100">
        <v>131</v>
      </c>
      <c r="BD62" s="100">
        <v>16.990920881971466</v>
      </c>
      <c r="BE62" s="100">
        <v>128</v>
      </c>
      <c r="BF62" s="100">
        <v>16.623376623376622</v>
      </c>
    </row>
    <row r="63" spans="1:58" x14ac:dyDescent="0.25">
      <c r="A63" s="15"/>
      <c r="B63" s="49" t="s">
        <v>18</v>
      </c>
      <c r="C63" s="100">
        <v>19</v>
      </c>
      <c r="D63" s="100">
        <v>0.97535934291581117</v>
      </c>
      <c r="E63" s="100">
        <v>32</v>
      </c>
      <c r="F63" s="100">
        <v>2.1505376344086025</v>
      </c>
      <c r="G63" s="100">
        <v>46</v>
      </c>
      <c r="H63" s="100">
        <v>3.3924441017733233</v>
      </c>
      <c r="I63" s="100">
        <v>50</v>
      </c>
      <c r="J63" s="100">
        <v>3.8858049167327517</v>
      </c>
      <c r="K63" s="100">
        <v>51</v>
      </c>
      <c r="L63" s="100">
        <v>4.1195476575121157</v>
      </c>
      <c r="M63" s="100">
        <v>49</v>
      </c>
      <c r="N63" s="100">
        <v>4.1916167664670656</v>
      </c>
      <c r="O63" s="100">
        <v>54</v>
      </c>
      <c r="P63" s="100">
        <v>5.070422535211268</v>
      </c>
      <c r="Q63" s="100">
        <v>50</v>
      </c>
      <c r="R63" s="100">
        <v>5.2966101694915251</v>
      </c>
      <c r="S63" s="100">
        <v>59</v>
      </c>
      <c r="T63" s="100">
        <v>6.8050749711649372</v>
      </c>
      <c r="U63" s="100">
        <v>53</v>
      </c>
      <c r="V63" s="100">
        <v>6.691919191919192</v>
      </c>
      <c r="W63" s="100">
        <v>52</v>
      </c>
      <c r="X63" s="100">
        <v>6.8421052631578956</v>
      </c>
      <c r="Y63" s="100">
        <v>58</v>
      </c>
      <c r="Z63" s="100">
        <v>7.9234972677595632</v>
      </c>
      <c r="AA63" s="100">
        <v>54</v>
      </c>
      <c r="AB63" s="100">
        <v>7.747489239598278</v>
      </c>
      <c r="AC63" s="100">
        <v>58</v>
      </c>
      <c r="AD63" s="100">
        <v>8.4548104956268215</v>
      </c>
      <c r="AE63" s="100">
        <v>61</v>
      </c>
      <c r="AF63" s="100">
        <v>8.9705882352941178</v>
      </c>
      <c r="AG63" s="100">
        <v>53</v>
      </c>
      <c r="AH63" s="100">
        <v>7.7147016011644833</v>
      </c>
      <c r="AI63" s="100">
        <v>56</v>
      </c>
      <c r="AJ63" s="100">
        <v>8.1513828238719075</v>
      </c>
      <c r="AK63" s="100">
        <v>46</v>
      </c>
      <c r="AL63" s="100">
        <v>6.5714285714285712</v>
      </c>
      <c r="AM63" s="100">
        <v>63</v>
      </c>
      <c r="AN63" s="100">
        <v>8.8235294117647065</v>
      </c>
      <c r="AO63" s="100">
        <v>62</v>
      </c>
      <c r="AP63" s="100">
        <v>8.3333333333333321</v>
      </c>
      <c r="AQ63" s="100">
        <v>68</v>
      </c>
      <c r="AR63" s="100">
        <v>9.0666666666666664</v>
      </c>
      <c r="AS63" s="100">
        <v>71</v>
      </c>
      <c r="AT63" s="100">
        <v>9.4164456233421756</v>
      </c>
      <c r="AU63" s="100">
        <v>64</v>
      </c>
      <c r="AV63" s="100">
        <v>8.86426592797784</v>
      </c>
      <c r="AW63" s="100">
        <v>78</v>
      </c>
      <c r="AX63" s="100">
        <v>10.597826086956522</v>
      </c>
      <c r="AY63" s="100">
        <v>85</v>
      </c>
      <c r="AZ63" s="100">
        <v>11.517615176151761</v>
      </c>
      <c r="BA63" s="100">
        <v>89</v>
      </c>
      <c r="BB63" s="100">
        <v>11.483870967741936</v>
      </c>
      <c r="BC63" s="100">
        <v>99</v>
      </c>
      <c r="BD63" s="100">
        <v>12.840466926070038</v>
      </c>
      <c r="BE63" s="100">
        <v>95</v>
      </c>
      <c r="BF63" s="100">
        <v>12.337662337662337</v>
      </c>
    </row>
    <row r="64" spans="1:58" x14ac:dyDescent="0.25">
      <c r="A64" s="15"/>
      <c r="B64" s="49" t="s">
        <v>19</v>
      </c>
      <c r="C64" s="100"/>
      <c r="D64" s="100"/>
      <c r="E64" s="100"/>
      <c r="F64" s="100"/>
      <c r="G64" s="253" t="s">
        <v>304</v>
      </c>
      <c r="H64" s="100">
        <v>0.15420200462606012</v>
      </c>
      <c r="I64" s="253" t="s">
        <v>304</v>
      </c>
      <c r="J64" s="100">
        <v>7.9302141157811257E-2</v>
      </c>
      <c r="K64" s="100">
        <v>3</v>
      </c>
      <c r="L64" s="100">
        <v>0.24232633279483037</v>
      </c>
      <c r="M64" s="100">
        <v>6</v>
      </c>
      <c r="N64" s="100">
        <v>0.42771599657827203</v>
      </c>
      <c r="O64" s="100">
        <v>7</v>
      </c>
      <c r="P64" s="100">
        <v>0.65727699530516426</v>
      </c>
      <c r="Q64" s="100">
        <v>9</v>
      </c>
      <c r="R64" s="100">
        <v>0.95338983050847459</v>
      </c>
      <c r="S64" s="100">
        <v>8</v>
      </c>
      <c r="T64" s="100">
        <v>0.92272202998846597</v>
      </c>
      <c r="U64" s="100">
        <v>11</v>
      </c>
      <c r="V64" s="100">
        <v>1.3888888888888888</v>
      </c>
      <c r="W64" s="100">
        <v>9</v>
      </c>
      <c r="X64" s="100">
        <v>1.1842105263157896</v>
      </c>
      <c r="Y64" s="100">
        <v>9</v>
      </c>
      <c r="Z64" s="100">
        <v>0.95628415300546454</v>
      </c>
      <c r="AA64" s="100">
        <v>11</v>
      </c>
      <c r="AB64" s="100">
        <v>1.5781922525107603</v>
      </c>
      <c r="AC64" s="100">
        <v>13</v>
      </c>
      <c r="AD64" s="100">
        <v>1.6034985422740524</v>
      </c>
      <c r="AE64" s="100">
        <v>14</v>
      </c>
      <c r="AF64" s="100">
        <v>1.7647058823529411</v>
      </c>
      <c r="AG64" s="100">
        <v>11</v>
      </c>
      <c r="AH64" s="100">
        <v>1.6011644832605532</v>
      </c>
      <c r="AI64" s="100">
        <v>14</v>
      </c>
      <c r="AJ64" s="100">
        <v>2.0378457059679769</v>
      </c>
      <c r="AK64" s="100">
        <v>13</v>
      </c>
      <c r="AL64" s="100">
        <v>1.7142857142857144</v>
      </c>
      <c r="AM64" s="100">
        <v>14</v>
      </c>
      <c r="AN64" s="100">
        <v>1.8207282913165268</v>
      </c>
      <c r="AO64" s="100">
        <v>17</v>
      </c>
      <c r="AP64" s="100">
        <v>2.28494623655914</v>
      </c>
      <c r="AQ64" s="100">
        <v>20</v>
      </c>
      <c r="AR64" s="100">
        <v>2.4</v>
      </c>
      <c r="AS64" s="100">
        <v>20</v>
      </c>
      <c r="AT64" s="100">
        <v>2.6525198938992043</v>
      </c>
      <c r="AU64" s="100">
        <v>24</v>
      </c>
      <c r="AV64" s="100">
        <v>3.0470914127423825</v>
      </c>
      <c r="AW64" s="100">
        <v>18</v>
      </c>
      <c r="AX64" s="100">
        <v>2.1739130434782608</v>
      </c>
      <c r="AY64" s="100">
        <v>20</v>
      </c>
      <c r="AZ64" s="100">
        <v>2.7100271002710028</v>
      </c>
      <c r="BA64" s="100">
        <v>22</v>
      </c>
      <c r="BB64" s="100">
        <v>2.838709677419355</v>
      </c>
      <c r="BC64" s="100">
        <v>18</v>
      </c>
      <c r="BD64" s="100">
        <v>2.3346303501945527</v>
      </c>
      <c r="BE64" s="100">
        <v>20</v>
      </c>
      <c r="BF64" s="100">
        <v>2.5974025974025974</v>
      </c>
    </row>
    <row r="65" spans="1:58" x14ac:dyDescent="0.25">
      <c r="A65" s="15"/>
      <c r="B65" s="49" t="s">
        <v>56</v>
      </c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253" t="s">
        <v>304</v>
      </c>
      <c r="N65" s="100">
        <v>8.5543199315654406E-2</v>
      </c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253" t="s">
        <v>304</v>
      </c>
      <c r="Z65" s="100">
        <v>0.27322404371584702</v>
      </c>
      <c r="AA65" s="100"/>
      <c r="AB65" s="100"/>
      <c r="AC65" s="253" t="s">
        <v>304</v>
      </c>
      <c r="AD65" s="100">
        <v>0.29154518950437319</v>
      </c>
      <c r="AE65" s="253" t="s">
        <v>304</v>
      </c>
      <c r="AF65" s="100">
        <v>0.29411764705882354</v>
      </c>
      <c r="AG65" s="100">
        <v>3</v>
      </c>
      <c r="AH65" s="100">
        <v>0.43668122270742354</v>
      </c>
      <c r="AI65" s="100">
        <v>3</v>
      </c>
      <c r="AJ65" s="100">
        <v>0.43668122270742354</v>
      </c>
      <c r="AK65" s="253" t="s">
        <v>304</v>
      </c>
      <c r="AL65" s="100">
        <v>0.14285714285714285</v>
      </c>
      <c r="AM65" s="253" t="s">
        <v>304</v>
      </c>
      <c r="AN65" s="100">
        <v>0.14005602240896359</v>
      </c>
      <c r="AO65" s="253">
        <v>3</v>
      </c>
      <c r="AP65" s="100">
        <v>0.40322580645161288</v>
      </c>
      <c r="AQ65" s="253" t="s">
        <v>304</v>
      </c>
      <c r="AR65" s="100">
        <v>0.26666666666666666</v>
      </c>
      <c r="AS65" s="253">
        <v>3</v>
      </c>
      <c r="AT65" s="100">
        <v>0.39787798408488062</v>
      </c>
      <c r="AU65" s="253" t="s">
        <v>304</v>
      </c>
      <c r="AV65" s="100">
        <v>0.2770083102493075</v>
      </c>
      <c r="AW65" s="253" t="s">
        <v>304</v>
      </c>
      <c r="AX65" s="100">
        <v>0.27173913043478259</v>
      </c>
      <c r="AY65" s="253">
        <v>3</v>
      </c>
      <c r="AZ65" s="100">
        <v>0.40650406504065045</v>
      </c>
      <c r="BA65" s="253">
        <v>3</v>
      </c>
      <c r="BB65" s="100">
        <v>0.38709677419354838</v>
      </c>
      <c r="BC65" s="253">
        <v>3</v>
      </c>
      <c r="BD65" s="100">
        <v>0.38910505836575876</v>
      </c>
      <c r="BE65" s="253">
        <v>3</v>
      </c>
      <c r="BF65" s="100">
        <v>0.38961038961038963</v>
      </c>
    </row>
    <row r="66" spans="1:58" x14ac:dyDescent="0.25">
      <c r="A66" s="15"/>
      <c r="B66" s="50" t="s">
        <v>40</v>
      </c>
      <c r="C66" s="125">
        <v>1948</v>
      </c>
      <c r="D66" s="125"/>
      <c r="E66" s="125">
        <v>1488</v>
      </c>
      <c r="F66" s="125"/>
      <c r="G66" s="125">
        <v>1297</v>
      </c>
      <c r="H66" s="125"/>
      <c r="I66" s="125">
        <v>1261</v>
      </c>
      <c r="J66" s="125"/>
      <c r="K66" s="125">
        <v>1238</v>
      </c>
      <c r="L66" s="125"/>
      <c r="M66" s="125">
        <v>1169</v>
      </c>
      <c r="N66" s="125"/>
      <c r="O66" s="125">
        <v>1065</v>
      </c>
      <c r="P66" s="125"/>
      <c r="Q66" s="125">
        <v>944</v>
      </c>
      <c r="R66" s="125"/>
      <c r="S66" s="125">
        <v>867</v>
      </c>
      <c r="T66" s="125"/>
      <c r="U66" s="125">
        <v>792</v>
      </c>
      <c r="V66" s="125"/>
      <c r="W66" s="125">
        <v>760</v>
      </c>
      <c r="X66" s="125"/>
      <c r="Y66" s="125">
        <v>732</v>
      </c>
      <c r="Z66" s="125"/>
      <c r="AA66" s="125">
        <v>697</v>
      </c>
      <c r="AB66" s="125"/>
      <c r="AC66" s="125">
        <v>686</v>
      </c>
      <c r="AD66" s="125"/>
      <c r="AE66" s="125">
        <v>680</v>
      </c>
      <c r="AF66" s="125"/>
      <c r="AG66" s="125">
        <v>687</v>
      </c>
      <c r="AH66" s="125"/>
      <c r="AI66" s="125">
        <v>687</v>
      </c>
      <c r="AJ66" s="125"/>
      <c r="AK66" s="125">
        <v>700</v>
      </c>
      <c r="AL66" s="125"/>
      <c r="AM66" s="125">
        <v>714</v>
      </c>
      <c r="AN66" s="125"/>
      <c r="AO66" s="125">
        <v>744</v>
      </c>
      <c r="AP66" s="125"/>
      <c r="AQ66" s="125">
        <v>750</v>
      </c>
      <c r="AR66" s="125"/>
      <c r="AS66" s="125">
        <v>754</v>
      </c>
      <c r="AT66" s="125"/>
      <c r="AU66" s="125">
        <v>722</v>
      </c>
      <c r="AV66" s="125"/>
      <c r="AW66" s="125">
        <v>736</v>
      </c>
      <c r="AX66" s="125"/>
      <c r="AY66" s="125">
        <v>738</v>
      </c>
      <c r="AZ66" s="125"/>
      <c r="BA66" s="125">
        <v>775</v>
      </c>
      <c r="BB66" s="125"/>
      <c r="BC66" s="125">
        <v>771</v>
      </c>
      <c r="BD66" s="125"/>
      <c r="BE66" s="125">
        <v>770</v>
      </c>
      <c r="BF66" s="125"/>
    </row>
    <row r="67" spans="1:58" x14ac:dyDescent="0.25">
      <c r="A67" s="41"/>
      <c r="B67" s="50" t="s">
        <v>57</v>
      </c>
      <c r="C67" s="125">
        <v>32691</v>
      </c>
      <c r="D67" s="125"/>
      <c r="E67" s="125">
        <v>36083</v>
      </c>
      <c r="F67" s="125"/>
      <c r="G67" s="125">
        <v>44596</v>
      </c>
      <c r="H67" s="125"/>
      <c r="I67" s="125">
        <v>43917</v>
      </c>
      <c r="J67" s="125"/>
      <c r="K67" s="125">
        <v>45278</v>
      </c>
      <c r="L67" s="125"/>
      <c r="M67" s="125">
        <v>43839</v>
      </c>
      <c r="N67" s="125"/>
      <c r="O67" s="125">
        <v>42280</v>
      </c>
      <c r="P67" s="125"/>
      <c r="Q67" s="125">
        <v>39419</v>
      </c>
      <c r="R67" s="125"/>
      <c r="S67" s="125">
        <v>37694</v>
      </c>
      <c r="T67" s="125"/>
      <c r="U67" s="125">
        <v>35296</v>
      </c>
      <c r="V67" s="125"/>
      <c r="W67" s="125">
        <v>32633</v>
      </c>
      <c r="X67" s="125"/>
      <c r="Y67" s="125">
        <v>32058</v>
      </c>
      <c r="Z67" s="125"/>
      <c r="AA67" s="125">
        <v>31589</v>
      </c>
      <c r="AB67" s="125"/>
      <c r="AC67" s="125">
        <v>32143</v>
      </c>
      <c r="AD67" s="125"/>
      <c r="AE67" s="125">
        <v>31670</v>
      </c>
      <c r="AF67" s="125"/>
      <c r="AG67" s="125">
        <v>31539</v>
      </c>
      <c r="AH67" s="125"/>
      <c r="AI67" s="125">
        <v>32226</v>
      </c>
      <c r="AJ67" s="125"/>
      <c r="AK67" s="125">
        <v>31119</v>
      </c>
      <c r="AL67" s="125"/>
      <c r="AM67" s="125">
        <v>33373</v>
      </c>
      <c r="AN67" s="125"/>
      <c r="AO67" s="125">
        <v>35686</v>
      </c>
      <c r="AP67" s="125"/>
      <c r="AQ67" s="125">
        <v>36211</v>
      </c>
      <c r="AR67" s="125"/>
      <c r="AS67" s="125">
        <v>37382</v>
      </c>
      <c r="AT67" s="125"/>
      <c r="AU67" s="125">
        <v>34915</v>
      </c>
      <c r="AV67" s="125"/>
      <c r="AW67" s="125">
        <v>35836</v>
      </c>
      <c r="AX67" s="125"/>
      <c r="AY67" s="125">
        <v>37439</v>
      </c>
      <c r="AZ67" s="125"/>
      <c r="BA67" s="125">
        <v>39263</v>
      </c>
      <c r="BB67" s="125"/>
      <c r="BC67" s="125">
        <v>40146</v>
      </c>
      <c r="BD67" s="125"/>
      <c r="BE67" s="125">
        <v>39604</v>
      </c>
      <c r="BF67" s="125"/>
    </row>
    <row r="68" spans="1:58" x14ac:dyDescent="0.25">
      <c r="A68" s="15" t="s">
        <v>12</v>
      </c>
      <c r="B68" s="49" t="s">
        <v>55</v>
      </c>
      <c r="C68" s="100">
        <v>3158</v>
      </c>
      <c r="D68" s="100">
        <v>72.166361974405845</v>
      </c>
      <c r="E68" s="100">
        <v>2630</v>
      </c>
      <c r="F68" s="100">
        <v>69.595130987033599</v>
      </c>
      <c r="G68" s="100">
        <v>1969</v>
      </c>
      <c r="H68" s="100">
        <v>61.646837820914214</v>
      </c>
      <c r="I68" s="100">
        <v>1907</v>
      </c>
      <c r="J68" s="100">
        <v>59.631019387116943</v>
      </c>
      <c r="K68" s="100">
        <v>1884</v>
      </c>
      <c r="L68" s="100">
        <v>57.738277658596381</v>
      </c>
      <c r="M68" s="100">
        <v>1842</v>
      </c>
      <c r="N68" s="100">
        <v>55.90288315629742</v>
      </c>
      <c r="O68" s="100">
        <v>1723</v>
      </c>
      <c r="P68" s="100">
        <v>53.575870646766163</v>
      </c>
      <c r="Q68" s="100">
        <v>1630</v>
      </c>
      <c r="R68" s="100">
        <v>52.143314139475372</v>
      </c>
      <c r="S68" s="100">
        <v>1503</v>
      </c>
      <c r="T68" s="100">
        <v>50.049950049950048</v>
      </c>
      <c r="U68" s="100">
        <v>1366</v>
      </c>
      <c r="V68" s="100">
        <v>47.447030218825979</v>
      </c>
      <c r="W68" s="100">
        <v>1382</v>
      </c>
      <c r="X68" s="100">
        <v>48.713429679238629</v>
      </c>
      <c r="Y68" s="100">
        <v>1307</v>
      </c>
      <c r="Z68" s="100">
        <v>46.946839080459768</v>
      </c>
      <c r="AA68" s="100">
        <v>1206</v>
      </c>
      <c r="AB68" s="100">
        <v>44.849386388992187</v>
      </c>
      <c r="AC68" s="100">
        <v>1152</v>
      </c>
      <c r="AD68" s="100">
        <v>43.0976430976431</v>
      </c>
      <c r="AE68" s="100">
        <v>1124</v>
      </c>
      <c r="AF68" s="100">
        <v>42.351168048229091</v>
      </c>
      <c r="AG68" s="100">
        <v>1140</v>
      </c>
      <c r="AH68" s="100">
        <v>43.165467625899282</v>
      </c>
      <c r="AI68" s="100">
        <v>1110</v>
      </c>
      <c r="AJ68" s="100">
        <v>42.577675489067893</v>
      </c>
      <c r="AK68" s="100">
        <v>1136</v>
      </c>
      <c r="AL68" s="100">
        <v>43.591711435149655</v>
      </c>
      <c r="AM68" s="100">
        <v>1103</v>
      </c>
      <c r="AN68" s="100">
        <v>42.455735180908391</v>
      </c>
      <c r="AO68" s="100">
        <v>1062</v>
      </c>
      <c r="AP68" s="100">
        <v>40.861869949980765</v>
      </c>
      <c r="AQ68" s="100">
        <v>1069</v>
      </c>
      <c r="AR68" s="100">
        <v>42.070051160960254</v>
      </c>
      <c r="AS68" s="100">
        <v>1066</v>
      </c>
      <c r="AT68" s="100">
        <v>42.151047844998025</v>
      </c>
      <c r="AU68" s="100">
        <v>1086</v>
      </c>
      <c r="AV68" s="100">
        <v>43.807987091569181</v>
      </c>
      <c r="AW68" s="100">
        <v>1048</v>
      </c>
      <c r="AX68" s="100">
        <v>42.792976725193959</v>
      </c>
      <c r="AY68" s="100">
        <v>951</v>
      </c>
      <c r="AZ68" s="100">
        <v>41.204506065857885</v>
      </c>
      <c r="BA68" s="100">
        <v>969</v>
      </c>
      <c r="BB68" s="100">
        <v>39.975247524752476</v>
      </c>
      <c r="BC68" s="100">
        <v>917</v>
      </c>
      <c r="BD68" s="100">
        <v>39.221556886227546</v>
      </c>
      <c r="BE68" s="100">
        <v>880</v>
      </c>
      <c r="BF68" s="100">
        <v>38.613426941641073</v>
      </c>
    </row>
    <row r="69" spans="1:58" x14ac:dyDescent="0.25">
      <c r="A69" s="15"/>
      <c r="B69" s="49" t="s">
        <v>35</v>
      </c>
      <c r="C69" s="100">
        <v>915</v>
      </c>
      <c r="D69" s="100">
        <v>20.909506398537477</v>
      </c>
      <c r="E69" s="100">
        <v>878</v>
      </c>
      <c r="F69" s="100">
        <v>23.233659698332893</v>
      </c>
      <c r="G69" s="100">
        <v>901</v>
      </c>
      <c r="H69" s="100">
        <v>28.209142141515343</v>
      </c>
      <c r="I69" s="100">
        <v>928</v>
      </c>
      <c r="J69" s="100">
        <v>29.018136335209505</v>
      </c>
      <c r="K69" s="100">
        <v>950</v>
      </c>
      <c r="L69" s="100">
        <v>29.114311982837883</v>
      </c>
      <c r="M69" s="100">
        <v>996</v>
      </c>
      <c r="N69" s="100">
        <v>30.22761760242792</v>
      </c>
      <c r="O69" s="100">
        <v>1010</v>
      </c>
      <c r="P69" s="100">
        <v>31.405472636815922</v>
      </c>
      <c r="Q69" s="100">
        <v>1003</v>
      </c>
      <c r="R69" s="100">
        <v>32.085732565579015</v>
      </c>
      <c r="S69" s="100">
        <v>1003</v>
      </c>
      <c r="T69" s="100">
        <v>33.399933399933403</v>
      </c>
      <c r="U69" s="100">
        <v>998</v>
      </c>
      <c r="V69" s="100">
        <v>34.664814171587359</v>
      </c>
      <c r="W69" s="100">
        <v>967</v>
      </c>
      <c r="X69" s="100">
        <v>34.085301374691575</v>
      </c>
      <c r="Y69" s="100">
        <v>938</v>
      </c>
      <c r="Z69" s="100">
        <v>33.692528735632187</v>
      </c>
      <c r="AA69" s="100">
        <v>896</v>
      </c>
      <c r="AB69" s="100">
        <v>33.320937151357384</v>
      </c>
      <c r="AC69" s="100">
        <v>904</v>
      </c>
      <c r="AD69" s="100">
        <v>33.819678264122707</v>
      </c>
      <c r="AE69" s="100">
        <v>886</v>
      </c>
      <c r="AF69" s="100">
        <v>33.383571966842503</v>
      </c>
      <c r="AG69" s="100">
        <v>886</v>
      </c>
      <c r="AH69" s="100">
        <v>33.547898523286634</v>
      </c>
      <c r="AI69" s="100">
        <v>873</v>
      </c>
      <c r="AJ69" s="100">
        <v>33.486766398158807</v>
      </c>
      <c r="AK69" s="100">
        <v>881</v>
      </c>
      <c r="AL69" s="100">
        <v>33.806600153491942</v>
      </c>
      <c r="AM69" s="100">
        <v>876</v>
      </c>
      <c r="AN69" s="100">
        <v>33.71824480369515</v>
      </c>
      <c r="AO69" s="100">
        <v>886</v>
      </c>
      <c r="AP69" s="100">
        <v>34.09003462870335</v>
      </c>
      <c r="AQ69" s="100">
        <v>837</v>
      </c>
      <c r="AR69" s="100">
        <v>32.939787485242029</v>
      </c>
      <c r="AS69" s="100">
        <v>837</v>
      </c>
      <c r="AT69" s="100">
        <v>33.096085409252666</v>
      </c>
      <c r="AU69" s="100">
        <v>797</v>
      </c>
      <c r="AV69" s="100">
        <v>32.150060508269462</v>
      </c>
      <c r="AW69" s="100">
        <v>764</v>
      </c>
      <c r="AX69" s="100">
        <v>31.196406696610861</v>
      </c>
      <c r="AY69" s="100">
        <v>742</v>
      </c>
      <c r="AZ69" s="100">
        <v>32.149046793760832</v>
      </c>
      <c r="BA69" s="100">
        <v>763</v>
      </c>
      <c r="BB69" s="100">
        <v>31.476897689768975</v>
      </c>
      <c r="BC69" s="100">
        <v>726</v>
      </c>
      <c r="BD69" s="100">
        <v>31.052181351582551</v>
      </c>
      <c r="BE69" s="100">
        <v>726</v>
      </c>
      <c r="BF69" s="100">
        <v>31.856077226853884</v>
      </c>
    </row>
    <row r="70" spans="1:58" x14ac:dyDescent="0.25">
      <c r="A70" s="15"/>
      <c r="B70" s="49" t="s">
        <v>18</v>
      </c>
      <c r="C70" s="100">
        <v>255</v>
      </c>
      <c r="D70" s="100">
        <v>5.8272394881170015</v>
      </c>
      <c r="E70" s="100">
        <v>245</v>
      </c>
      <c r="F70" s="100">
        <v>6.4831966128605449</v>
      </c>
      <c r="G70" s="100">
        <v>292</v>
      </c>
      <c r="H70" s="100">
        <v>9.1421415153412653</v>
      </c>
      <c r="I70" s="100">
        <v>326</v>
      </c>
      <c r="J70" s="100">
        <v>10.193871169480925</v>
      </c>
      <c r="K70" s="100">
        <v>385</v>
      </c>
      <c r="L70" s="100">
        <v>11.798958014097456</v>
      </c>
      <c r="M70" s="100">
        <v>411</v>
      </c>
      <c r="N70" s="100">
        <v>12.473444613050075</v>
      </c>
      <c r="O70" s="100">
        <v>433</v>
      </c>
      <c r="P70" s="100">
        <v>13.463930348258707</v>
      </c>
      <c r="Q70" s="100">
        <v>444</v>
      </c>
      <c r="R70" s="100">
        <v>14.203454894433781</v>
      </c>
      <c r="S70" s="100">
        <v>437</v>
      </c>
      <c r="T70" s="100">
        <v>14.552114552114553</v>
      </c>
      <c r="U70" s="100">
        <v>454</v>
      </c>
      <c r="V70" s="100">
        <v>15.769364362625911</v>
      </c>
      <c r="W70" s="100">
        <v>422</v>
      </c>
      <c r="X70" s="100">
        <v>14.87486781811773</v>
      </c>
      <c r="Y70" s="100">
        <v>464</v>
      </c>
      <c r="Z70" s="100">
        <v>16.666666666666668</v>
      </c>
      <c r="AA70" s="100">
        <v>499</v>
      </c>
      <c r="AB70" s="100">
        <v>18.557084417999256</v>
      </c>
      <c r="AC70" s="100">
        <v>522</v>
      </c>
      <c r="AD70" s="100">
        <v>19.528619528619529</v>
      </c>
      <c r="AE70" s="100">
        <v>539</v>
      </c>
      <c r="AF70" s="100">
        <v>20.308967596081388</v>
      </c>
      <c r="AG70" s="100">
        <v>515</v>
      </c>
      <c r="AH70" s="100">
        <v>19.500189322226429</v>
      </c>
      <c r="AI70" s="100">
        <v>517</v>
      </c>
      <c r="AJ70" s="100">
        <v>19.831223628691983</v>
      </c>
      <c r="AK70" s="100">
        <v>494</v>
      </c>
      <c r="AL70" s="100">
        <v>18.956254796623178</v>
      </c>
      <c r="AM70" s="100">
        <v>509</v>
      </c>
      <c r="AN70" s="100">
        <v>19.591993841416475</v>
      </c>
      <c r="AO70" s="100">
        <v>529</v>
      </c>
      <c r="AP70" s="100">
        <v>20.353982300884955</v>
      </c>
      <c r="AQ70" s="100">
        <v>522</v>
      </c>
      <c r="AR70" s="100">
        <v>20.543093270365997</v>
      </c>
      <c r="AS70" s="100">
        <v>509</v>
      </c>
      <c r="AT70" s="100">
        <v>20.126532226176355</v>
      </c>
      <c r="AU70" s="100">
        <v>492</v>
      </c>
      <c r="AV70" s="100">
        <v>19.846712384025817</v>
      </c>
      <c r="AW70" s="100">
        <v>524</v>
      </c>
      <c r="AX70" s="100">
        <v>21.39648836259698</v>
      </c>
      <c r="AY70" s="100">
        <v>569</v>
      </c>
      <c r="AZ70" s="100">
        <v>24.653379549393414</v>
      </c>
      <c r="BA70" s="100">
        <v>554</v>
      </c>
      <c r="BB70" s="100">
        <v>22.854785478547853</v>
      </c>
      <c r="BC70" s="100">
        <v>562</v>
      </c>
      <c r="BD70" s="100">
        <v>24.037639007698889</v>
      </c>
      <c r="BE70" s="100">
        <v>554</v>
      </c>
      <c r="BF70" s="100">
        <v>24.308907415533128</v>
      </c>
    </row>
    <row r="71" spans="1:58" x14ac:dyDescent="0.25">
      <c r="A71" s="15"/>
      <c r="B71" s="49" t="s">
        <v>19</v>
      </c>
      <c r="C71" s="100">
        <v>39</v>
      </c>
      <c r="D71" s="100">
        <v>0.89122486288848257</v>
      </c>
      <c r="E71" s="100">
        <v>21</v>
      </c>
      <c r="F71" s="100">
        <v>0.55570256681661812</v>
      </c>
      <c r="G71" s="100">
        <v>29</v>
      </c>
      <c r="H71" s="100">
        <v>0.90795241077019417</v>
      </c>
      <c r="I71" s="100">
        <v>33</v>
      </c>
      <c r="J71" s="100">
        <v>1.0318949343339587</v>
      </c>
      <c r="K71" s="100">
        <v>38</v>
      </c>
      <c r="L71" s="100">
        <v>1.164572479313515</v>
      </c>
      <c r="M71" s="100">
        <v>39</v>
      </c>
      <c r="N71" s="100">
        <v>1.1836115326251897</v>
      </c>
      <c r="O71" s="100">
        <v>44</v>
      </c>
      <c r="P71" s="100">
        <v>1.3681592039800996</v>
      </c>
      <c r="Q71" s="100">
        <v>41</v>
      </c>
      <c r="R71" s="100">
        <v>1.3115802943058221</v>
      </c>
      <c r="S71" s="100">
        <v>50</v>
      </c>
      <c r="T71" s="100">
        <v>1.665001665001665</v>
      </c>
      <c r="U71" s="100">
        <v>49</v>
      </c>
      <c r="V71" s="100">
        <v>1.7019798541160125</v>
      </c>
      <c r="W71" s="100">
        <v>52</v>
      </c>
      <c r="X71" s="100">
        <v>1.8329221008107155</v>
      </c>
      <c r="Y71" s="100">
        <v>49</v>
      </c>
      <c r="Z71" s="100">
        <v>1.7600574712643677</v>
      </c>
      <c r="AA71" s="100">
        <v>59</v>
      </c>
      <c r="AB71" s="100">
        <v>2.1941242097433991</v>
      </c>
      <c r="AC71" s="100">
        <v>61</v>
      </c>
      <c r="AD71" s="100">
        <v>2.2820800598578375</v>
      </c>
      <c r="AE71" s="100">
        <v>66</v>
      </c>
      <c r="AF71" s="100">
        <v>2.4868123587038431</v>
      </c>
      <c r="AG71" s="100">
        <v>70</v>
      </c>
      <c r="AH71" s="100">
        <v>2.6505111700113595</v>
      </c>
      <c r="AI71" s="100">
        <v>76</v>
      </c>
      <c r="AJ71" s="100">
        <v>2.915228231683928</v>
      </c>
      <c r="AK71" s="100">
        <v>74</v>
      </c>
      <c r="AL71" s="100">
        <v>2.83960092095165</v>
      </c>
      <c r="AM71" s="100">
        <v>88</v>
      </c>
      <c r="AN71" s="100">
        <v>3.3872209391839876</v>
      </c>
      <c r="AO71" s="100">
        <v>91</v>
      </c>
      <c r="AP71" s="100">
        <v>3.5013466717968451</v>
      </c>
      <c r="AQ71" s="100">
        <v>82</v>
      </c>
      <c r="AR71" s="100">
        <v>3.2270759543486816</v>
      </c>
      <c r="AS71" s="100">
        <v>87</v>
      </c>
      <c r="AT71" s="100">
        <v>3.4400948991696323</v>
      </c>
      <c r="AU71" s="100">
        <v>80</v>
      </c>
      <c r="AV71" s="100">
        <v>3.227107704719645</v>
      </c>
      <c r="AW71" s="100">
        <v>83</v>
      </c>
      <c r="AX71" s="100">
        <v>3.3891384238464681</v>
      </c>
      <c r="AY71" s="100">
        <v>9</v>
      </c>
      <c r="AZ71" s="100">
        <v>0.389948006932409</v>
      </c>
      <c r="BA71" s="100">
        <v>104</v>
      </c>
      <c r="BB71" s="100">
        <v>4.2904290429042904</v>
      </c>
      <c r="BC71" s="100">
        <v>102</v>
      </c>
      <c r="BD71" s="100">
        <v>4.3627031650983747</v>
      </c>
      <c r="BE71" s="100">
        <v>89</v>
      </c>
      <c r="BF71" s="100">
        <v>3.905221588415972</v>
      </c>
    </row>
    <row r="72" spans="1:58" x14ac:dyDescent="0.25">
      <c r="A72" s="15"/>
      <c r="B72" s="49" t="s">
        <v>56</v>
      </c>
      <c r="C72" s="100">
        <v>9</v>
      </c>
      <c r="D72" s="100">
        <v>0</v>
      </c>
      <c r="E72" s="100">
        <v>5</v>
      </c>
      <c r="F72" s="100">
        <v>0</v>
      </c>
      <c r="G72" s="100">
        <v>3</v>
      </c>
      <c r="H72" s="100">
        <v>0</v>
      </c>
      <c r="I72" s="100">
        <v>4</v>
      </c>
      <c r="J72" s="100">
        <v>0</v>
      </c>
      <c r="K72" s="100">
        <v>6</v>
      </c>
      <c r="L72" s="100">
        <v>0</v>
      </c>
      <c r="M72" s="100">
        <v>7</v>
      </c>
      <c r="N72" s="100">
        <v>0</v>
      </c>
      <c r="O72" s="100">
        <v>6</v>
      </c>
      <c r="P72" s="100">
        <v>0</v>
      </c>
      <c r="Q72" s="100">
        <v>8</v>
      </c>
      <c r="R72" s="100">
        <v>0.25591810620601407</v>
      </c>
      <c r="S72" s="100">
        <v>10</v>
      </c>
      <c r="T72" s="100">
        <v>0.33300033300033299</v>
      </c>
      <c r="U72" s="100">
        <v>12</v>
      </c>
      <c r="V72" s="100">
        <v>0.41681139284473778</v>
      </c>
      <c r="W72" s="100">
        <v>14</v>
      </c>
      <c r="X72" s="100">
        <v>0.4934790271413465</v>
      </c>
      <c r="Y72" s="100">
        <v>26</v>
      </c>
      <c r="Z72" s="100">
        <v>0.93390804597701149</v>
      </c>
      <c r="AA72" s="100">
        <v>29</v>
      </c>
      <c r="AB72" s="100">
        <v>1.0784678319077725</v>
      </c>
      <c r="AC72" s="100">
        <v>34</v>
      </c>
      <c r="AD72" s="100">
        <v>1.2719790497568275</v>
      </c>
      <c r="AE72" s="100">
        <v>39</v>
      </c>
      <c r="AF72" s="100">
        <v>1.4694800301431801</v>
      </c>
      <c r="AG72" s="100">
        <v>30</v>
      </c>
      <c r="AH72" s="100">
        <v>1.135933358576297</v>
      </c>
      <c r="AI72" s="100">
        <v>31</v>
      </c>
      <c r="AJ72" s="100">
        <v>1.1891062523973916</v>
      </c>
      <c r="AK72" s="100">
        <v>21</v>
      </c>
      <c r="AL72" s="100">
        <v>0.80583269378357636</v>
      </c>
      <c r="AM72" s="100">
        <v>22</v>
      </c>
      <c r="AN72" s="100">
        <v>0.8468052347959969</v>
      </c>
      <c r="AO72" s="100">
        <v>31</v>
      </c>
      <c r="AP72" s="100">
        <v>1.1927664486340901</v>
      </c>
      <c r="AQ72" s="100">
        <v>31</v>
      </c>
      <c r="AR72" s="100">
        <v>1.2199921290830382</v>
      </c>
      <c r="AS72" s="100">
        <v>30</v>
      </c>
      <c r="AT72" s="100">
        <v>1.1862396204033214</v>
      </c>
      <c r="AU72" s="100">
        <v>24</v>
      </c>
      <c r="AV72" s="100">
        <v>0.96813231141589351</v>
      </c>
      <c r="AW72" s="100">
        <v>30</v>
      </c>
      <c r="AX72" s="100">
        <v>1.2249897917517354</v>
      </c>
      <c r="AY72" s="100">
        <v>37</v>
      </c>
      <c r="AZ72" s="100">
        <v>1.6031195840554593</v>
      </c>
      <c r="BA72" s="100">
        <v>34</v>
      </c>
      <c r="BB72" s="100">
        <v>1.4026402640264026</v>
      </c>
      <c r="BC72" s="100">
        <v>31</v>
      </c>
      <c r="BD72" s="100">
        <v>1.3259195893926432</v>
      </c>
      <c r="BE72" s="100">
        <v>30</v>
      </c>
      <c r="BF72" s="100">
        <v>1.3163668275559457</v>
      </c>
    </row>
    <row r="73" spans="1:58" x14ac:dyDescent="0.25">
      <c r="A73" s="15"/>
      <c r="B73" s="50" t="s">
        <v>40</v>
      </c>
      <c r="C73" s="125">
        <v>4376</v>
      </c>
      <c r="D73" s="125"/>
      <c r="E73" s="125">
        <v>3779</v>
      </c>
      <c r="F73" s="125"/>
      <c r="G73" s="125">
        <v>3194</v>
      </c>
      <c r="H73" s="125"/>
      <c r="I73" s="125">
        <v>3198</v>
      </c>
      <c r="J73" s="125"/>
      <c r="K73" s="125">
        <v>3263</v>
      </c>
      <c r="L73" s="125"/>
      <c r="M73" s="125">
        <v>3295</v>
      </c>
      <c r="N73" s="125"/>
      <c r="O73" s="125">
        <v>3216</v>
      </c>
      <c r="P73" s="125"/>
      <c r="Q73" s="125">
        <v>3126</v>
      </c>
      <c r="R73" s="125"/>
      <c r="S73" s="125">
        <v>3003</v>
      </c>
      <c r="T73" s="125"/>
      <c r="U73" s="125">
        <v>2879</v>
      </c>
      <c r="V73" s="125"/>
      <c r="W73" s="125">
        <v>2837</v>
      </c>
      <c r="X73" s="125"/>
      <c r="Y73" s="125">
        <v>2784</v>
      </c>
      <c r="Z73" s="125"/>
      <c r="AA73" s="125">
        <v>2689</v>
      </c>
      <c r="AB73" s="125"/>
      <c r="AC73" s="125">
        <v>2673</v>
      </c>
      <c r="AD73" s="125"/>
      <c r="AE73" s="125">
        <v>2654</v>
      </c>
      <c r="AF73" s="125"/>
      <c r="AG73" s="125">
        <v>2641</v>
      </c>
      <c r="AH73" s="125"/>
      <c r="AI73" s="125">
        <v>2607</v>
      </c>
      <c r="AJ73" s="125"/>
      <c r="AK73" s="125">
        <v>2606</v>
      </c>
      <c r="AL73" s="125"/>
      <c r="AM73" s="125">
        <v>2598</v>
      </c>
      <c r="AN73" s="125"/>
      <c r="AO73" s="125">
        <v>2599</v>
      </c>
      <c r="AP73" s="125"/>
      <c r="AQ73" s="125">
        <v>2541</v>
      </c>
      <c r="AR73" s="125"/>
      <c r="AS73" s="125">
        <v>2529</v>
      </c>
      <c r="AT73" s="125"/>
      <c r="AU73" s="125">
        <v>2479</v>
      </c>
      <c r="AV73" s="125"/>
      <c r="AW73" s="125">
        <v>2449</v>
      </c>
      <c r="AX73" s="125"/>
      <c r="AY73" s="125">
        <v>2308</v>
      </c>
      <c r="AZ73" s="125"/>
      <c r="BA73" s="125">
        <v>2424</v>
      </c>
      <c r="BB73" s="125"/>
      <c r="BC73" s="125">
        <v>2338</v>
      </c>
      <c r="BD73" s="125"/>
      <c r="BE73" s="125">
        <v>2279</v>
      </c>
      <c r="BF73" s="125"/>
    </row>
    <row r="74" spans="1:58" x14ac:dyDescent="0.25">
      <c r="A74" s="41"/>
      <c r="B74" s="50" t="s">
        <v>57</v>
      </c>
      <c r="C74" s="125">
        <v>171491</v>
      </c>
      <c r="D74" s="125"/>
      <c r="E74" s="125">
        <v>157205</v>
      </c>
      <c r="F74" s="125"/>
      <c r="G74" s="125">
        <v>157659</v>
      </c>
      <c r="H74" s="125"/>
      <c r="I74" s="125">
        <v>164415</v>
      </c>
      <c r="J74" s="125"/>
      <c r="K74" s="125">
        <v>174963</v>
      </c>
      <c r="L74" s="125"/>
      <c r="M74" s="125">
        <v>181060</v>
      </c>
      <c r="N74" s="125"/>
      <c r="O74" s="125">
        <v>184491</v>
      </c>
      <c r="P74" s="125"/>
      <c r="Q74" s="125">
        <v>183811</v>
      </c>
      <c r="R74" s="125"/>
      <c r="S74" s="125">
        <v>183728</v>
      </c>
      <c r="T74" s="125"/>
      <c r="U74" s="125">
        <v>182752</v>
      </c>
      <c r="V74" s="125"/>
      <c r="W74" s="125">
        <v>177881</v>
      </c>
      <c r="X74" s="125"/>
      <c r="Y74" s="125">
        <v>183184</v>
      </c>
      <c r="Z74" s="125"/>
      <c r="AA74" s="125">
        <v>187673</v>
      </c>
      <c r="AB74" s="125"/>
      <c r="AC74" s="125">
        <v>194653</v>
      </c>
      <c r="AD74" s="125"/>
      <c r="AE74" s="125">
        <v>196893</v>
      </c>
      <c r="AF74" s="125"/>
      <c r="AG74" s="125">
        <v>190144</v>
      </c>
      <c r="AH74" s="125"/>
      <c r="AI74" s="125">
        <v>190790</v>
      </c>
      <c r="AJ74" s="125"/>
      <c r="AK74" s="125">
        <v>185316</v>
      </c>
      <c r="AL74" s="125"/>
      <c r="AM74" s="125">
        <v>191545</v>
      </c>
      <c r="AN74" s="125"/>
      <c r="AO74" s="125">
        <v>198559</v>
      </c>
      <c r="AP74" s="125"/>
      <c r="AQ74" s="125">
        <v>191463</v>
      </c>
      <c r="AR74" s="125"/>
      <c r="AS74" s="125">
        <v>192114</v>
      </c>
      <c r="AT74" s="125"/>
      <c r="AU74" s="125">
        <v>181781</v>
      </c>
      <c r="AV74" s="125"/>
      <c r="AW74" s="125">
        <v>186236</v>
      </c>
      <c r="AX74" s="125"/>
      <c r="AY74" s="125">
        <v>194644</v>
      </c>
      <c r="AZ74" s="125"/>
      <c r="BA74" s="125">
        <v>195384</v>
      </c>
      <c r="BB74" s="125"/>
      <c r="BC74" s="125">
        <v>194229</v>
      </c>
      <c r="BD74" s="125"/>
      <c r="BE74" s="125">
        <v>186728</v>
      </c>
      <c r="BF74" s="125"/>
    </row>
    <row r="75" spans="1:58" x14ac:dyDescent="0.25">
      <c r="A75" s="15" t="s">
        <v>552</v>
      </c>
      <c r="B75" s="49" t="s">
        <v>55</v>
      </c>
      <c r="C75" s="100">
        <v>11661</v>
      </c>
      <c r="D75" s="100">
        <v>94.436345966958214</v>
      </c>
      <c r="E75" s="100">
        <v>7086</v>
      </c>
      <c r="F75" s="100">
        <v>87.893822872736294</v>
      </c>
      <c r="G75" s="100">
        <v>4883</v>
      </c>
      <c r="H75" s="100">
        <v>79.295225722637213</v>
      </c>
      <c r="I75" s="100">
        <v>4740</v>
      </c>
      <c r="J75" s="100">
        <v>78.646092583374809</v>
      </c>
      <c r="K75" s="100">
        <v>4589</v>
      </c>
      <c r="L75" s="100">
        <v>77.556194017238468</v>
      </c>
      <c r="M75" s="100">
        <v>4286</v>
      </c>
      <c r="N75" s="100">
        <v>77.490508045561384</v>
      </c>
      <c r="O75" s="100">
        <v>3914</v>
      </c>
      <c r="P75" s="100">
        <v>75.559845559845556</v>
      </c>
      <c r="Q75" s="100">
        <v>3471</v>
      </c>
      <c r="R75" s="100">
        <v>72.950819672131146</v>
      </c>
      <c r="S75" s="100">
        <v>3079</v>
      </c>
      <c r="T75" s="100">
        <v>70.025017057084369</v>
      </c>
      <c r="U75" s="100">
        <v>2826</v>
      </c>
      <c r="V75" s="100">
        <v>68.826108134437419</v>
      </c>
      <c r="W75" s="100">
        <v>2782</v>
      </c>
      <c r="X75" s="100">
        <v>69.307424015944193</v>
      </c>
      <c r="Y75" s="100">
        <v>2738</v>
      </c>
      <c r="Z75" s="100">
        <v>68.967254408060455</v>
      </c>
      <c r="AA75" s="100">
        <v>2519</v>
      </c>
      <c r="AB75" s="100">
        <v>66.587364525508846</v>
      </c>
      <c r="AC75" s="100">
        <v>2468</v>
      </c>
      <c r="AD75" s="100">
        <v>65.918803418803421</v>
      </c>
      <c r="AE75" s="100">
        <v>2448</v>
      </c>
      <c r="AF75" s="100">
        <v>65.841850457235068</v>
      </c>
      <c r="AG75" s="100">
        <v>2475</v>
      </c>
      <c r="AH75" s="100">
        <v>67.200651642682601</v>
      </c>
      <c r="AI75" s="100">
        <v>2435</v>
      </c>
      <c r="AJ75" s="100">
        <v>66.950783612867752</v>
      </c>
      <c r="AK75" s="100">
        <v>2473</v>
      </c>
      <c r="AL75" s="100">
        <v>68.770856507230263</v>
      </c>
      <c r="AM75" s="100">
        <v>2457</v>
      </c>
      <c r="AN75" s="100">
        <v>67.592847317744159</v>
      </c>
      <c r="AO75" s="100">
        <v>2435</v>
      </c>
      <c r="AP75" s="100">
        <v>66.639299397920084</v>
      </c>
      <c r="AQ75" s="100">
        <v>2456</v>
      </c>
      <c r="AR75" s="100">
        <v>67.583929554210229</v>
      </c>
      <c r="AS75" s="100">
        <v>2449</v>
      </c>
      <c r="AT75" s="100">
        <v>67.040788393101565</v>
      </c>
      <c r="AU75" s="100">
        <v>2489</v>
      </c>
      <c r="AV75" s="100">
        <v>68.624207333884755</v>
      </c>
      <c r="AW75" s="100">
        <v>2454</v>
      </c>
      <c r="AX75" s="100">
        <v>67.940199335548172</v>
      </c>
      <c r="AY75" s="100">
        <v>2316</v>
      </c>
      <c r="AZ75" s="100">
        <v>65.331452750352611</v>
      </c>
      <c r="BA75" s="100">
        <v>2361</v>
      </c>
      <c r="BB75" s="100">
        <v>65.492371705963933</v>
      </c>
      <c r="BC75" s="100">
        <v>2303</v>
      </c>
      <c r="BD75" s="100">
        <v>64.964739069111417</v>
      </c>
      <c r="BE75" s="100">
        <v>2318</v>
      </c>
      <c r="BF75" s="100">
        <v>65.796196423502693</v>
      </c>
    </row>
    <row r="76" spans="1:58" x14ac:dyDescent="0.25">
      <c r="A76" s="15"/>
      <c r="B76" s="49" t="s">
        <v>35</v>
      </c>
      <c r="C76" s="100">
        <v>598</v>
      </c>
      <c r="D76" s="100">
        <v>4.8428895367670881</v>
      </c>
      <c r="E76" s="100">
        <v>850</v>
      </c>
      <c r="F76" s="100">
        <v>10.543289506325975</v>
      </c>
      <c r="G76" s="100">
        <v>1070</v>
      </c>
      <c r="H76" s="100">
        <v>17.375771354335821</v>
      </c>
      <c r="I76" s="100">
        <v>1063</v>
      </c>
      <c r="J76" s="100">
        <v>17.637298821967811</v>
      </c>
      <c r="K76" s="100">
        <v>1076</v>
      </c>
      <c r="L76" s="100">
        <v>18.184890992056786</v>
      </c>
      <c r="M76" s="100">
        <v>998</v>
      </c>
      <c r="N76" s="100">
        <v>18.043753389983728</v>
      </c>
      <c r="O76" s="100">
        <v>1007</v>
      </c>
      <c r="P76" s="100">
        <v>19.440154440154441</v>
      </c>
      <c r="Q76" s="100">
        <v>1014</v>
      </c>
      <c r="R76" s="100">
        <v>21.311475409836063</v>
      </c>
      <c r="S76" s="100">
        <v>1008</v>
      </c>
      <c r="T76" s="100">
        <v>22.924721400955196</v>
      </c>
      <c r="U76" s="100">
        <v>982</v>
      </c>
      <c r="V76" s="100">
        <v>23.9162201656113</v>
      </c>
      <c r="W76" s="100">
        <v>936</v>
      </c>
      <c r="X76" s="100">
        <v>23.318385650224215</v>
      </c>
      <c r="Y76" s="100">
        <v>903</v>
      </c>
      <c r="Z76" s="100">
        <v>22.7455919395466</v>
      </c>
      <c r="AA76" s="100">
        <v>913</v>
      </c>
      <c r="AB76" s="100">
        <v>24.134284959027227</v>
      </c>
      <c r="AC76" s="100">
        <v>928</v>
      </c>
      <c r="AD76" s="100">
        <v>24.786324786324787</v>
      </c>
      <c r="AE76" s="100">
        <v>915</v>
      </c>
      <c r="AF76" s="100">
        <v>24.610005379236149</v>
      </c>
      <c r="AG76" s="100">
        <v>870</v>
      </c>
      <c r="AH76" s="100">
        <v>23.622047244094489</v>
      </c>
      <c r="AI76" s="100">
        <v>865</v>
      </c>
      <c r="AJ76" s="100">
        <v>23.783337915864724</v>
      </c>
      <c r="AK76" s="100">
        <v>824</v>
      </c>
      <c r="AL76" s="100">
        <v>22.914349276974416</v>
      </c>
      <c r="AM76" s="100">
        <v>846</v>
      </c>
      <c r="AN76" s="100">
        <v>23.27372764786795</v>
      </c>
      <c r="AO76" s="100">
        <v>854</v>
      </c>
      <c r="AP76" s="100">
        <v>23.371647509578544</v>
      </c>
      <c r="AQ76" s="100">
        <v>835</v>
      </c>
      <c r="AR76" s="100">
        <v>22.977435332966429</v>
      </c>
      <c r="AS76" s="100">
        <v>833</v>
      </c>
      <c r="AT76" s="100">
        <v>22.803175472214619</v>
      </c>
      <c r="AU76" s="100">
        <v>771</v>
      </c>
      <c r="AV76" s="100">
        <v>21.257237386269644</v>
      </c>
      <c r="AW76" s="100">
        <v>773</v>
      </c>
      <c r="AX76" s="100">
        <v>21.400885935769658</v>
      </c>
      <c r="AY76" s="100">
        <v>819</v>
      </c>
      <c r="AZ76" s="100">
        <v>23.102961918194641</v>
      </c>
      <c r="BA76" s="100">
        <v>806</v>
      </c>
      <c r="BB76" s="100">
        <v>22.357836338418863</v>
      </c>
      <c r="BC76" s="100">
        <v>818</v>
      </c>
      <c r="BD76" s="100">
        <v>23.074753173483781</v>
      </c>
      <c r="BE76" s="100">
        <v>792</v>
      </c>
      <c r="BF76" s="100">
        <v>22.480840193017315</v>
      </c>
    </row>
    <row r="77" spans="1:58" x14ac:dyDescent="0.25">
      <c r="A77" s="15"/>
      <c r="B77" s="49" t="s">
        <v>18</v>
      </c>
      <c r="C77" s="100">
        <v>83</v>
      </c>
      <c r="D77" s="100">
        <v>0.67217363135730479</v>
      </c>
      <c r="E77" s="100">
        <v>118</v>
      </c>
      <c r="F77" s="100">
        <v>1.463656660878194</v>
      </c>
      <c r="G77" s="100">
        <v>194</v>
      </c>
      <c r="H77" s="100">
        <v>3.1503734978889253</v>
      </c>
      <c r="I77" s="100">
        <v>213</v>
      </c>
      <c r="J77" s="100">
        <v>3.5340965654554504</v>
      </c>
      <c r="K77" s="100">
        <v>239</v>
      </c>
      <c r="L77" s="100">
        <v>4.0392090586445839</v>
      </c>
      <c r="M77" s="100">
        <v>236</v>
      </c>
      <c r="N77" s="100">
        <v>4.2668595190743082</v>
      </c>
      <c r="O77" s="100">
        <v>244</v>
      </c>
      <c r="P77" s="100">
        <v>4.7104247104247108</v>
      </c>
      <c r="Q77" s="100">
        <v>263</v>
      </c>
      <c r="R77" s="100">
        <v>5.5275325767129049</v>
      </c>
      <c r="S77" s="100">
        <v>289</v>
      </c>
      <c r="T77" s="100">
        <v>6.5726631794405268</v>
      </c>
      <c r="U77" s="100">
        <v>275</v>
      </c>
      <c r="V77" s="100">
        <v>6.6975158304919624</v>
      </c>
      <c r="W77" s="100">
        <v>268</v>
      </c>
      <c r="X77" s="100">
        <v>6.676631788739412</v>
      </c>
      <c r="Y77" s="100">
        <v>294</v>
      </c>
      <c r="Z77" s="100">
        <v>7.4055415617128455</v>
      </c>
      <c r="AA77" s="100">
        <v>306</v>
      </c>
      <c r="AB77" s="100">
        <v>8.0888183980967483</v>
      </c>
      <c r="AC77" s="100">
        <v>296</v>
      </c>
      <c r="AD77" s="100">
        <v>7.9059829059829054</v>
      </c>
      <c r="AE77" s="100">
        <v>302</v>
      </c>
      <c r="AF77" s="100">
        <v>8.1226465841850466</v>
      </c>
      <c r="AG77" s="100">
        <v>286</v>
      </c>
      <c r="AH77" s="100">
        <v>7.765408634265544</v>
      </c>
      <c r="AI77" s="100">
        <v>289</v>
      </c>
      <c r="AJ77" s="100">
        <v>7.9461094308496012</v>
      </c>
      <c r="AK77" s="100">
        <v>261</v>
      </c>
      <c r="AL77" s="100">
        <v>7.2580645161290329</v>
      </c>
      <c r="AM77" s="100">
        <v>284</v>
      </c>
      <c r="AN77" s="100">
        <v>7.8129298486932601</v>
      </c>
      <c r="AO77" s="100">
        <v>313</v>
      </c>
      <c r="AP77" s="100">
        <v>8.5659551176792554</v>
      </c>
      <c r="AQ77" s="100">
        <v>297</v>
      </c>
      <c r="AR77" s="100">
        <v>8.1728123280132081</v>
      </c>
      <c r="AS77" s="100">
        <v>321</v>
      </c>
      <c r="AT77" s="100">
        <v>8.787298111141526</v>
      </c>
      <c r="AU77" s="100">
        <v>319</v>
      </c>
      <c r="AV77" s="100">
        <v>8.7951475048249232</v>
      </c>
      <c r="AW77" s="100">
        <v>328</v>
      </c>
      <c r="AX77" s="100">
        <v>9.0808416389811732</v>
      </c>
      <c r="AY77" s="100">
        <v>349</v>
      </c>
      <c r="AZ77" s="100">
        <v>9.8448519040902678</v>
      </c>
      <c r="BA77" s="100">
        <v>374</v>
      </c>
      <c r="BB77" s="100">
        <v>10.374479889042997</v>
      </c>
      <c r="BC77" s="100">
        <v>364</v>
      </c>
      <c r="BD77" s="100">
        <v>10.267983074753174</v>
      </c>
      <c r="BE77" s="100">
        <v>352</v>
      </c>
      <c r="BF77" s="100">
        <v>9.9914845302299167</v>
      </c>
    </row>
    <row r="78" spans="1:58" x14ac:dyDescent="0.25">
      <c r="A78" s="15"/>
      <c r="B78" s="49" t="s">
        <v>19</v>
      </c>
      <c r="C78" s="100">
        <v>3</v>
      </c>
      <c r="D78" s="100">
        <v>2.4295432458697763E-2</v>
      </c>
      <c r="E78" s="100">
        <v>8</v>
      </c>
      <c r="F78" s="100">
        <v>7.4423220044653932E-2</v>
      </c>
      <c r="G78" s="100">
        <v>11</v>
      </c>
      <c r="H78" s="100">
        <v>0.16239038648911985</v>
      </c>
      <c r="I78" s="100">
        <v>11</v>
      </c>
      <c r="J78" s="100">
        <v>0.16592002654720425</v>
      </c>
      <c r="K78" s="100">
        <v>13</v>
      </c>
      <c r="L78" s="100">
        <v>0.20280547574784519</v>
      </c>
      <c r="M78" s="100">
        <v>11</v>
      </c>
      <c r="N78" s="100">
        <v>0.1807991321641656</v>
      </c>
      <c r="O78" s="100">
        <v>15</v>
      </c>
      <c r="P78" s="100">
        <v>0.27027027027027029</v>
      </c>
      <c r="Q78" s="100">
        <v>7</v>
      </c>
      <c r="R78" s="100">
        <v>0.14712063892391761</v>
      </c>
      <c r="S78" s="100">
        <v>21</v>
      </c>
      <c r="T78" s="100">
        <v>0.43211280418467141</v>
      </c>
      <c r="U78" s="100">
        <v>19</v>
      </c>
      <c r="V78" s="100">
        <v>0.46273745737944472</v>
      </c>
      <c r="W78" s="100">
        <v>17</v>
      </c>
      <c r="X78" s="100">
        <v>0.42351768809167911</v>
      </c>
      <c r="Y78" s="100">
        <v>22</v>
      </c>
      <c r="Z78" s="100">
        <v>0.55415617128463479</v>
      </c>
      <c r="AA78" s="100">
        <v>33</v>
      </c>
      <c r="AB78" s="100">
        <v>0.87232355273592388</v>
      </c>
      <c r="AC78" s="100">
        <v>37</v>
      </c>
      <c r="AD78" s="100">
        <v>0.98824786324786318</v>
      </c>
      <c r="AE78" s="100">
        <v>36</v>
      </c>
      <c r="AF78" s="100">
        <v>0.96826250672404512</v>
      </c>
      <c r="AG78" s="100">
        <v>36</v>
      </c>
      <c r="AH78" s="100">
        <v>0.97746402389356501</v>
      </c>
      <c r="AI78" s="100">
        <v>32</v>
      </c>
      <c r="AJ78" s="100">
        <v>0.87984602694528469</v>
      </c>
      <c r="AK78" s="100">
        <v>26</v>
      </c>
      <c r="AL78" s="100">
        <v>0.7230255839822024</v>
      </c>
      <c r="AM78" s="100">
        <v>35</v>
      </c>
      <c r="AN78" s="100">
        <v>0.96286107290233847</v>
      </c>
      <c r="AO78" s="100">
        <v>37</v>
      </c>
      <c r="AP78" s="100">
        <v>1.0125889436234263</v>
      </c>
      <c r="AQ78" s="100">
        <v>33</v>
      </c>
      <c r="AR78" s="100">
        <v>0.9080902586681342</v>
      </c>
      <c r="AS78" s="100">
        <v>35</v>
      </c>
      <c r="AT78" s="100">
        <v>0.95811661647960578</v>
      </c>
      <c r="AU78" s="100">
        <v>30</v>
      </c>
      <c r="AV78" s="100">
        <v>0.82712985938792394</v>
      </c>
      <c r="AW78" s="100">
        <v>42</v>
      </c>
      <c r="AX78" s="100">
        <v>1.1627906976744187</v>
      </c>
      <c r="AY78" s="100">
        <v>41</v>
      </c>
      <c r="AZ78" s="100">
        <v>1.156558533145275</v>
      </c>
      <c r="BA78" s="100">
        <v>49</v>
      </c>
      <c r="BB78" s="100">
        <v>1.3592233009708738</v>
      </c>
      <c r="BC78" s="100">
        <v>44</v>
      </c>
      <c r="BD78" s="100">
        <v>1.2411847672778562</v>
      </c>
      <c r="BE78" s="100">
        <v>48</v>
      </c>
      <c r="BF78" s="100">
        <v>1.3624751632131706</v>
      </c>
    </row>
    <row r="79" spans="1:58" x14ac:dyDescent="0.25">
      <c r="A79" s="15"/>
      <c r="B79" s="49" t="s">
        <v>56</v>
      </c>
      <c r="C79" s="100">
        <v>3</v>
      </c>
      <c r="D79" s="100">
        <v>2.4295432458697763E-2</v>
      </c>
      <c r="E79" s="253" t="s">
        <v>304</v>
      </c>
      <c r="F79" s="100">
        <v>2.4807740014884644E-2</v>
      </c>
      <c r="G79" s="253" t="s">
        <v>304</v>
      </c>
      <c r="H79" s="100">
        <v>1.6239038648911984E-2</v>
      </c>
      <c r="I79" s="253" t="s">
        <v>304</v>
      </c>
      <c r="J79" s="100">
        <v>1.6592002654720425E-2</v>
      </c>
      <c r="K79" s="253" t="s">
        <v>304</v>
      </c>
      <c r="L79" s="100">
        <v>1.6900456312320431E-2</v>
      </c>
      <c r="M79" s="253" t="s">
        <v>304</v>
      </c>
      <c r="N79" s="100">
        <v>1.8079913216416561E-2</v>
      </c>
      <c r="O79" s="253" t="s">
        <v>304</v>
      </c>
      <c r="P79" s="100">
        <v>1.9305019305019305E-2</v>
      </c>
      <c r="Q79" s="100">
        <v>3</v>
      </c>
      <c r="R79" s="100">
        <v>6.3051702395964693E-2</v>
      </c>
      <c r="S79" s="253" t="s">
        <v>304</v>
      </c>
      <c r="T79" s="100">
        <v>4.5485558335228563E-2</v>
      </c>
      <c r="U79" s="100">
        <v>4</v>
      </c>
      <c r="V79" s="100">
        <v>9.7418412079883096E-2</v>
      </c>
      <c r="W79" s="100">
        <v>11</v>
      </c>
      <c r="X79" s="100">
        <v>0.27404085700049824</v>
      </c>
      <c r="Y79" s="100">
        <v>13</v>
      </c>
      <c r="Z79" s="100">
        <v>0.32745591939546598</v>
      </c>
      <c r="AA79" s="100">
        <v>12</v>
      </c>
      <c r="AB79" s="100">
        <v>0.31720856463124503</v>
      </c>
      <c r="AC79" s="100">
        <v>15</v>
      </c>
      <c r="AD79" s="100">
        <v>0.40064102564102561</v>
      </c>
      <c r="AE79" s="100">
        <v>17</v>
      </c>
      <c r="AF79" s="100">
        <v>0.45723507261968799</v>
      </c>
      <c r="AG79" s="100">
        <v>16</v>
      </c>
      <c r="AH79" s="100">
        <v>0.43442845506380667</v>
      </c>
      <c r="AI79" s="100">
        <v>16</v>
      </c>
      <c r="AJ79" s="100">
        <v>0.43992301347264234</v>
      </c>
      <c r="AK79" s="100">
        <v>12</v>
      </c>
      <c r="AL79" s="100">
        <v>0.33370411568409347</v>
      </c>
      <c r="AM79" s="100">
        <v>13</v>
      </c>
      <c r="AN79" s="100">
        <v>0.35763411279229712</v>
      </c>
      <c r="AO79" s="100">
        <v>15</v>
      </c>
      <c r="AP79" s="100">
        <v>0.41050903119868637</v>
      </c>
      <c r="AQ79" s="100">
        <v>13</v>
      </c>
      <c r="AR79" s="100">
        <v>0.3577325261419923</v>
      </c>
      <c r="AS79" s="100">
        <v>15</v>
      </c>
      <c r="AT79" s="100">
        <v>0.41062140706268824</v>
      </c>
      <c r="AU79" s="100">
        <v>18</v>
      </c>
      <c r="AV79" s="100">
        <v>0.49627791563275436</v>
      </c>
      <c r="AW79" s="100">
        <v>15</v>
      </c>
      <c r="AX79" s="100">
        <v>0.41528239202657813</v>
      </c>
      <c r="AY79" s="100">
        <v>20</v>
      </c>
      <c r="AZ79" s="100">
        <v>0.56417489421720735</v>
      </c>
      <c r="BA79" s="100">
        <v>15</v>
      </c>
      <c r="BB79" s="100">
        <v>0.41608876560332869</v>
      </c>
      <c r="BC79" s="100">
        <v>16</v>
      </c>
      <c r="BD79" s="100">
        <v>0.45133991537376583</v>
      </c>
      <c r="BE79" s="100">
        <v>13</v>
      </c>
      <c r="BF79" s="100">
        <v>0.36900369003690037</v>
      </c>
    </row>
    <row r="80" spans="1:58" x14ac:dyDescent="0.25">
      <c r="A80" s="15"/>
      <c r="B80" s="50" t="s">
        <v>40</v>
      </c>
      <c r="C80" s="125">
        <v>12348</v>
      </c>
      <c r="D80" s="125"/>
      <c r="E80" s="125">
        <v>8062</v>
      </c>
      <c r="F80" s="125"/>
      <c r="G80" s="125">
        <v>6158</v>
      </c>
      <c r="H80" s="125"/>
      <c r="I80" s="125">
        <v>6027</v>
      </c>
      <c r="J80" s="125"/>
      <c r="K80" s="125">
        <v>5917</v>
      </c>
      <c r="L80" s="125"/>
      <c r="M80" s="125">
        <v>5531</v>
      </c>
      <c r="N80" s="125"/>
      <c r="O80" s="125">
        <v>5180</v>
      </c>
      <c r="P80" s="125"/>
      <c r="Q80" s="125">
        <v>4758</v>
      </c>
      <c r="R80" s="125"/>
      <c r="S80" s="125">
        <v>4397</v>
      </c>
      <c r="T80" s="125"/>
      <c r="U80" s="125">
        <v>4106</v>
      </c>
      <c r="V80" s="125"/>
      <c r="W80" s="125">
        <v>4014</v>
      </c>
      <c r="X80" s="125"/>
      <c r="Y80" s="125">
        <v>3970</v>
      </c>
      <c r="Z80" s="125"/>
      <c r="AA80" s="125">
        <v>3783</v>
      </c>
      <c r="AB80" s="125"/>
      <c r="AC80" s="125">
        <v>3744</v>
      </c>
      <c r="AD80" s="125"/>
      <c r="AE80" s="125">
        <v>3718</v>
      </c>
      <c r="AF80" s="125"/>
      <c r="AG80" s="125">
        <v>3683</v>
      </c>
      <c r="AH80" s="125"/>
      <c r="AI80" s="125">
        <v>3637</v>
      </c>
      <c r="AJ80" s="125"/>
      <c r="AK80" s="125">
        <v>3596</v>
      </c>
      <c r="AL80" s="125"/>
      <c r="AM80" s="125">
        <v>3635</v>
      </c>
      <c r="AN80" s="125"/>
      <c r="AO80" s="125">
        <v>3654</v>
      </c>
      <c r="AP80" s="125"/>
      <c r="AQ80" s="125">
        <v>3634</v>
      </c>
      <c r="AR80" s="125"/>
      <c r="AS80" s="125">
        <v>3653</v>
      </c>
      <c r="AT80" s="125"/>
      <c r="AU80" s="125">
        <v>3627</v>
      </c>
      <c r="AV80" s="125"/>
      <c r="AW80" s="125">
        <v>3612</v>
      </c>
      <c r="AX80" s="125"/>
      <c r="AY80" s="125">
        <v>3545</v>
      </c>
      <c r="AZ80" s="125"/>
      <c r="BA80" s="125">
        <v>3605</v>
      </c>
      <c r="BB80" s="125"/>
      <c r="BC80" s="125">
        <v>3545</v>
      </c>
      <c r="BD80" s="125"/>
      <c r="BE80" s="125">
        <v>3523</v>
      </c>
      <c r="BF80" s="125"/>
    </row>
    <row r="81" spans="1:58" x14ac:dyDescent="0.25">
      <c r="A81" s="41"/>
      <c r="B81" s="50" t="s">
        <v>57</v>
      </c>
      <c r="C81" s="125">
        <v>227920</v>
      </c>
      <c r="D81" s="125"/>
      <c r="E81" s="125">
        <v>208605</v>
      </c>
      <c r="F81" s="125"/>
      <c r="G81" s="125">
        <v>209529</v>
      </c>
      <c r="H81" s="125"/>
      <c r="I81" s="125">
        <v>210853</v>
      </c>
      <c r="J81" s="125"/>
      <c r="K81" s="125">
        <v>214728</v>
      </c>
      <c r="L81" s="125"/>
      <c r="M81" s="125">
        <v>203993</v>
      </c>
      <c r="N81" s="125"/>
      <c r="O81" s="125">
        <v>200263</v>
      </c>
      <c r="P81" s="125"/>
      <c r="Q81" s="125">
        <v>191157</v>
      </c>
      <c r="R81" s="125"/>
      <c r="S81" s="125">
        <v>188029</v>
      </c>
      <c r="T81" s="125"/>
      <c r="U81" s="125">
        <v>179951</v>
      </c>
      <c r="V81" s="125"/>
      <c r="W81" s="125">
        <v>176329</v>
      </c>
      <c r="X81" s="125"/>
      <c r="Y81" s="125">
        <v>178127</v>
      </c>
      <c r="Z81" s="125"/>
      <c r="AA81" s="125">
        <v>181023</v>
      </c>
      <c r="AB81" s="125"/>
      <c r="AC81" s="125">
        <v>182057</v>
      </c>
      <c r="AD81" s="125"/>
      <c r="AE81" s="125">
        <v>181918</v>
      </c>
      <c r="AF81" s="125"/>
      <c r="AG81" s="125">
        <v>176583</v>
      </c>
      <c r="AH81" s="125"/>
      <c r="AI81" s="125">
        <v>174795</v>
      </c>
      <c r="AJ81" s="125"/>
      <c r="AK81" s="125">
        <v>163926</v>
      </c>
      <c r="AL81" s="125"/>
      <c r="AM81" s="125">
        <v>170199</v>
      </c>
      <c r="AN81" s="125"/>
      <c r="AO81" s="125">
        <v>174100</v>
      </c>
      <c r="AP81" s="125"/>
      <c r="AQ81" s="125">
        <v>170431</v>
      </c>
      <c r="AR81" s="125"/>
      <c r="AS81" s="125">
        <v>175829</v>
      </c>
      <c r="AT81" s="125"/>
      <c r="AU81" s="125">
        <v>169629</v>
      </c>
      <c r="AV81" s="125"/>
      <c r="AW81" s="125">
        <v>172111</v>
      </c>
      <c r="AX81" s="125"/>
      <c r="AY81" s="125">
        <v>176134</v>
      </c>
      <c r="AZ81" s="125"/>
      <c r="BA81" s="125">
        <v>181200</v>
      </c>
      <c r="BB81" s="125"/>
      <c r="BC81" s="125">
        <v>179612</v>
      </c>
      <c r="BD81" s="125"/>
      <c r="BE81" s="125">
        <v>174936</v>
      </c>
      <c r="BF81" s="125"/>
    </row>
    <row r="82" spans="1:58" x14ac:dyDescent="0.25">
      <c r="A82" s="48" t="s">
        <v>46</v>
      </c>
      <c r="B82" s="49" t="s">
        <v>55</v>
      </c>
      <c r="C82" s="100">
        <v>4434</v>
      </c>
      <c r="D82" s="100">
        <v>97.066549912434326</v>
      </c>
      <c r="E82" s="100">
        <v>2457</v>
      </c>
      <c r="F82" s="100">
        <v>90.198237885462547</v>
      </c>
      <c r="G82" s="100">
        <v>1484</v>
      </c>
      <c r="H82" s="100">
        <v>79.528403001071808</v>
      </c>
      <c r="I82" s="100">
        <v>1403</v>
      </c>
      <c r="J82" s="100">
        <v>77.51381215469614</v>
      </c>
      <c r="K82" s="100">
        <v>1365</v>
      </c>
      <c r="L82" s="100">
        <v>76.427771556550951</v>
      </c>
      <c r="M82" s="100">
        <v>1246</v>
      </c>
      <c r="N82" s="100">
        <v>74.834834834834837</v>
      </c>
      <c r="O82" s="100">
        <v>1123</v>
      </c>
      <c r="P82" s="100">
        <v>72.592113768584355</v>
      </c>
      <c r="Q82" s="100">
        <v>1001</v>
      </c>
      <c r="R82" s="100">
        <v>70.692090395480221</v>
      </c>
      <c r="S82" s="100">
        <v>861</v>
      </c>
      <c r="T82" s="100">
        <v>66.486486486486484</v>
      </c>
      <c r="U82" s="100">
        <v>799</v>
      </c>
      <c r="V82" s="100">
        <v>64.748784440842783</v>
      </c>
      <c r="W82" s="100">
        <v>779</v>
      </c>
      <c r="X82" s="100">
        <v>65.242881072026805</v>
      </c>
      <c r="Y82" s="100">
        <v>721</v>
      </c>
      <c r="Z82" s="100">
        <v>62.804878048780488</v>
      </c>
      <c r="AA82" s="100">
        <v>644</v>
      </c>
      <c r="AB82" s="100">
        <v>59.300184162062614</v>
      </c>
      <c r="AC82" s="100">
        <v>638</v>
      </c>
      <c r="AD82" s="100">
        <v>58.693652253909846</v>
      </c>
      <c r="AE82" s="100">
        <v>655</v>
      </c>
      <c r="AF82" s="100">
        <v>60.313075506445671</v>
      </c>
      <c r="AG82" s="100">
        <v>658</v>
      </c>
      <c r="AH82" s="100">
        <v>60.869565217391305</v>
      </c>
      <c r="AI82" s="100">
        <v>634</v>
      </c>
      <c r="AJ82" s="100">
        <v>60.266159695817493</v>
      </c>
      <c r="AK82" s="100">
        <v>659</v>
      </c>
      <c r="AL82" s="100">
        <v>61.761949390815367</v>
      </c>
      <c r="AM82" s="100">
        <v>669</v>
      </c>
      <c r="AN82" s="100">
        <v>62.34855545200373</v>
      </c>
      <c r="AO82" s="100">
        <v>657</v>
      </c>
      <c r="AP82" s="100">
        <v>60.833333333333336</v>
      </c>
      <c r="AQ82" s="100">
        <v>670</v>
      </c>
      <c r="AR82" s="100">
        <v>62.267657992565056</v>
      </c>
      <c r="AS82" s="100">
        <v>672</v>
      </c>
      <c r="AT82" s="100">
        <v>61.764705882352942</v>
      </c>
      <c r="AU82" s="100">
        <v>663</v>
      </c>
      <c r="AV82" s="100">
        <v>62.962962962962962</v>
      </c>
      <c r="AW82" s="100">
        <v>653</v>
      </c>
      <c r="AX82" s="100">
        <v>61.837121212121211</v>
      </c>
      <c r="AY82" s="100">
        <v>629</v>
      </c>
      <c r="AZ82" s="100">
        <v>61.008729388942776</v>
      </c>
      <c r="BA82" s="100">
        <v>644</v>
      </c>
      <c r="BB82" s="100">
        <v>61.744966442953022</v>
      </c>
      <c r="BC82" s="100">
        <v>643</v>
      </c>
      <c r="BD82" s="100">
        <v>63.03921568627451</v>
      </c>
      <c r="BE82" s="100">
        <v>635</v>
      </c>
      <c r="BF82" s="100">
        <v>62.685093780848966</v>
      </c>
    </row>
    <row r="83" spans="1:58" x14ac:dyDescent="0.25">
      <c r="A83" s="48"/>
      <c r="B83" s="49" t="s">
        <v>35</v>
      </c>
      <c r="C83" s="100">
        <v>109</v>
      </c>
      <c r="D83" s="100">
        <v>2.3861646234676006</v>
      </c>
      <c r="E83" s="100">
        <v>223</v>
      </c>
      <c r="F83" s="100">
        <v>8.1864904552129225</v>
      </c>
      <c r="G83" s="100">
        <v>319</v>
      </c>
      <c r="H83" s="100">
        <v>17.095391211146836</v>
      </c>
      <c r="I83" s="100">
        <v>340</v>
      </c>
      <c r="J83" s="100">
        <v>18.784530386740332</v>
      </c>
      <c r="K83" s="100">
        <v>341</v>
      </c>
      <c r="L83" s="100">
        <v>19.092945128779395</v>
      </c>
      <c r="M83" s="100">
        <v>331</v>
      </c>
      <c r="N83" s="100">
        <v>19.87987987987988</v>
      </c>
      <c r="O83" s="100">
        <v>333</v>
      </c>
      <c r="P83" s="100">
        <v>21.525533290239174</v>
      </c>
      <c r="Q83" s="100">
        <v>326</v>
      </c>
      <c r="R83" s="100">
        <v>23.022598870056495</v>
      </c>
      <c r="S83" s="100">
        <v>330</v>
      </c>
      <c r="T83" s="100">
        <v>25.482625482625483</v>
      </c>
      <c r="U83" s="100">
        <v>335</v>
      </c>
      <c r="V83" s="100">
        <v>27.147487844408428</v>
      </c>
      <c r="W83" s="100">
        <v>304</v>
      </c>
      <c r="X83" s="100">
        <v>25.460636515912899</v>
      </c>
      <c r="Y83" s="100">
        <v>312</v>
      </c>
      <c r="Z83" s="100">
        <v>27.177700348432055</v>
      </c>
      <c r="AA83" s="100">
        <v>312</v>
      </c>
      <c r="AB83" s="100">
        <v>28.729281767955801</v>
      </c>
      <c r="AC83" s="100">
        <v>323</v>
      </c>
      <c r="AD83" s="100">
        <v>29.714811407543699</v>
      </c>
      <c r="AE83" s="100">
        <v>306</v>
      </c>
      <c r="AF83" s="100">
        <v>28.176795580110497</v>
      </c>
      <c r="AG83" s="100">
        <v>299</v>
      </c>
      <c r="AH83" s="100">
        <v>27.659574468085108</v>
      </c>
      <c r="AI83" s="100">
        <v>290</v>
      </c>
      <c r="AJ83" s="100">
        <v>27.566539923954373</v>
      </c>
      <c r="AK83" s="100">
        <v>287</v>
      </c>
      <c r="AL83" s="100">
        <v>26.89784442361762</v>
      </c>
      <c r="AM83" s="100">
        <v>271</v>
      </c>
      <c r="AN83" s="100">
        <v>25.256290773532154</v>
      </c>
      <c r="AO83" s="100">
        <v>279</v>
      </c>
      <c r="AP83" s="100">
        <v>25.833333333333332</v>
      </c>
      <c r="AQ83" s="100">
        <v>253</v>
      </c>
      <c r="AR83" s="100">
        <v>23.513011152416357</v>
      </c>
      <c r="AS83" s="100">
        <v>247</v>
      </c>
      <c r="AT83" s="100">
        <v>22.702205882352942</v>
      </c>
      <c r="AU83" s="100">
        <v>236</v>
      </c>
      <c r="AV83" s="100">
        <v>22.412155745489081</v>
      </c>
      <c r="AW83" s="100">
        <v>255</v>
      </c>
      <c r="AX83" s="100">
        <v>24.147727272727273</v>
      </c>
      <c r="AY83" s="100">
        <v>236</v>
      </c>
      <c r="AZ83" s="100">
        <v>22.890397672162948</v>
      </c>
      <c r="BA83" s="100">
        <v>239</v>
      </c>
      <c r="BB83" s="100">
        <v>22.914669223394057</v>
      </c>
      <c r="BC83" s="100">
        <v>220</v>
      </c>
      <c r="BD83" s="100">
        <v>21.568627450980394</v>
      </c>
      <c r="BE83" s="100">
        <v>225</v>
      </c>
      <c r="BF83" s="100">
        <v>22.211253701875616</v>
      </c>
    </row>
    <row r="84" spans="1:58" x14ac:dyDescent="0.25">
      <c r="A84" s="15"/>
      <c r="B84" s="49" t="s">
        <v>18</v>
      </c>
      <c r="C84" s="100">
        <v>25</v>
      </c>
      <c r="D84" s="100">
        <v>0.54728546409807355</v>
      </c>
      <c r="E84" s="100">
        <v>44</v>
      </c>
      <c r="F84" s="100">
        <v>1.6152716593245229</v>
      </c>
      <c r="G84" s="100">
        <v>62</v>
      </c>
      <c r="H84" s="100">
        <v>3.322615219721329</v>
      </c>
      <c r="I84" s="100">
        <v>64</v>
      </c>
      <c r="J84" s="100">
        <v>3.535911602209945</v>
      </c>
      <c r="K84" s="100">
        <v>74</v>
      </c>
      <c r="L84" s="100">
        <v>4.1433370660694289</v>
      </c>
      <c r="M84" s="100">
        <v>86</v>
      </c>
      <c r="N84" s="100">
        <v>5.1651651651651651</v>
      </c>
      <c r="O84" s="100">
        <v>87</v>
      </c>
      <c r="P84" s="100">
        <v>5.6237879767291536</v>
      </c>
      <c r="Q84" s="100">
        <v>83</v>
      </c>
      <c r="R84" s="100">
        <v>5.861581920903955</v>
      </c>
      <c r="S84" s="100">
        <v>92</v>
      </c>
      <c r="T84" s="100">
        <v>7.1042471042471043</v>
      </c>
      <c r="U84" s="100">
        <v>84</v>
      </c>
      <c r="V84" s="100">
        <v>6.8071312803889787</v>
      </c>
      <c r="W84" s="100">
        <v>100</v>
      </c>
      <c r="X84" s="100">
        <v>8.3752093802345051</v>
      </c>
      <c r="Y84" s="100">
        <v>100</v>
      </c>
      <c r="Z84" s="100">
        <v>8.7108013937282234</v>
      </c>
      <c r="AA84" s="100">
        <v>113</v>
      </c>
      <c r="AB84" s="100">
        <v>10.405156537753223</v>
      </c>
      <c r="AC84" s="100">
        <v>103</v>
      </c>
      <c r="AD84" s="100">
        <v>9.475620975160993</v>
      </c>
      <c r="AE84" s="100">
        <v>102</v>
      </c>
      <c r="AF84" s="100">
        <v>9.3922651933701662</v>
      </c>
      <c r="AG84" s="100">
        <v>107</v>
      </c>
      <c r="AH84" s="100">
        <v>9.8982423681776126</v>
      </c>
      <c r="AI84" s="100">
        <v>109</v>
      </c>
      <c r="AJ84" s="100">
        <v>10.361216730038024</v>
      </c>
      <c r="AK84" s="100">
        <v>110</v>
      </c>
      <c r="AL84" s="100">
        <v>10.309278350515465</v>
      </c>
      <c r="AM84" s="100">
        <v>119</v>
      </c>
      <c r="AN84" s="100">
        <v>11.090400745573159</v>
      </c>
      <c r="AO84" s="100">
        <v>123</v>
      </c>
      <c r="AP84" s="100">
        <v>11.388888888888889</v>
      </c>
      <c r="AQ84" s="100">
        <v>136</v>
      </c>
      <c r="AR84" s="100">
        <v>12.639405204460967</v>
      </c>
      <c r="AS84" s="100">
        <v>150</v>
      </c>
      <c r="AT84" s="100">
        <v>13.786764705882353</v>
      </c>
      <c r="AU84" s="100">
        <v>134</v>
      </c>
      <c r="AV84" s="100">
        <v>12.725546058879392</v>
      </c>
      <c r="AW84" s="100">
        <v>131</v>
      </c>
      <c r="AX84" s="100">
        <v>12.405303030303031</v>
      </c>
      <c r="AY84" s="100">
        <v>149</v>
      </c>
      <c r="AZ84" s="100">
        <v>14.451988360814743</v>
      </c>
      <c r="BA84" s="100">
        <v>144</v>
      </c>
      <c r="BB84" s="100">
        <v>13.806327900287632</v>
      </c>
      <c r="BC84" s="100">
        <v>137</v>
      </c>
      <c r="BD84" s="100">
        <v>13.431372549019608</v>
      </c>
      <c r="BE84" s="100">
        <v>134</v>
      </c>
      <c r="BF84" s="100">
        <v>13.228035538005923</v>
      </c>
    </row>
    <row r="85" spans="1:58" x14ac:dyDescent="0.25">
      <c r="A85" s="15"/>
      <c r="B85" s="49" t="s">
        <v>19</v>
      </c>
      <c r="C85" s="100"/>
      <c r="D85" s="100"/>
      <c r="E85" s="100"/>
      <c r="F85" s="100"/>
      <c r="G85" s="100" t="s">
        <v>304</v>
      </c>
      <c r="H85" s="100">
        <v>5.3590568060021437E-2</v>
      </c>
      <c r="I85" s="100" t="s">
        <v>304</v>
      </c>
      <c r="J85" s="100">
        <v>0.11049723756906078</v>
      </c>
      <c r="K85" s="100">
        <v>5</v>
      </c>
      <c r="L85" s="100">
        <v>0.27995520716685329</v>
      </c>
      <c r="M85" s="100" t="s">
        <v>304</v>
      </c>
      <c r="N85" s="100">
        <v>6.006006006006006E-2</v>
      </c>
      <c r="O85" s="100">
        <v>3</v>
      </c>
      <c r="P85" s="100">
        <v>0.19392372333548805</v>
      </c>
      <c r="Q85" s="100">
        <v>5</v>
      </c>
      <c r="R85" s="100">
        <v>0.35310734463276838</v>
      </c>
      <c r="S85" s="100">
        <v>9</v>
      </c>
      <c r="T85" s="100">
        <v>0.69498069498069504</v>
      </c>
      <c r="U85" s="100">
        <v>12</v>
      </c>
      <c r="V85" s="100">
        <v>0.97244732576985415</v>
      </c>
      <c r="W85" s="100">
        <v>11</v>
      </c>
      <c r="X85" s="100">
        <v>0.75376884422110557</v>
      </c>
      <c r="Y85" s="100">
        <v>11</v>
      </c>
      <c r="Z85" s="100">
        <v>0.95818815331010454</v>
      </c>
      <c r="AA85" s="100">
        <v>13</v>
      </c>
      <c r="AB85" s="100">
        <v>1.1970534069981584</v>
      </c>
      <c r="AC85" s="100">
        <v>17</v>
      </c>
      <c r="AD85" s="100">
        <v>1.5639374425022998</v>
      </c>
      <c r="AE85" s="100">
        <v>16</v>
      </c>
      <c r="AF85" s="100">
        <v>1.4732965009208103</v>
      </c>
      <c r="AG85" s="100">
        <v>14</v>
      </c>
      <c r="AH85" s="100">
        <v>1.2950971322849214</v>
      </c>
      <c r="AI85" s="100">
        <v>16</v>
      </c>
      <c r="AJ85" s="100">
        <v>1.520912547528517</v>
      </c>
      <c r="AK85" s="100">
        <v>11</v>
      </c>
      <c r="AL85" s="100">
        <v>0.93720712277413309</v>
      </c>
      <c r="AM85" s="100">
        <v>14</v>
      </c>
      <c r="AN85" s="100">
        <v>1.3047530288909599</v>
      </c>
      <c r="AO85" s="100">
        <v>21</v>
      </c>
      <c r="AP85" s="100">
        <v>1.8518518518518519</v>
      </c>
      <c r="AQ85" s="100">
        <v>13</v>
      </c>
      <c r="AR85" s="100">
        <v>1.20817843866171</v>
      </c>
      <c r="AS85" s="100">
        <v>14</v>
      </c>
      <c r="AT85" s="100">
        <v>1.286764705882353</v>
      </c>
      <c r="AU85" s="100">
        <v>14</v>
      </c>
      <c r="AV85" s="100">
        <v>1.3295346628679963</v>
      </c>
      <c r="AW85" s="100">
        <v>9</v>
      </c>
      <c r="AX85" s="100">
        <v>0.85227272727272729</v>
      </c>
      <c r="AY85" s="100">
        <v>13</v>
      </c>
      <c r="AZ85" s="100">
        <v>1.2609117361784674</v>
      </c>
      <c r="BA85" s="100">
        <v>10</v>
      </c>
      <c r="BB85" s="100">
        <v>0.95877277085330781</v>
      </c>
      <c r="BC85" s="100">
        <v>14</v>
      </c>
      <c r="BD85" s="100">
        <v>1.3725490196078431</v>
      </c>
      <c r="BE85" s="100">
        <v>14</v>
      </c>
      <c r="BF85" s="100">
        <v>1.3820335636722607</v>
      </c>
    </row>
    <row r="86" spans="1:58" x14ac:dyDescent="0.25">
      <c r="A86" s="15"/>
      <c r="B86" s="49" t="s">
        <v>56</v>
      </c>
      <c r="C86" s="100"/>
      <c r="D86" s="100"/>
      <c r="E86" s="100"/>
      <c r="F86" s="100"/>
      <c r="G86" s="100"/>
      <c r="H86" s="100"/>
      <c r="I86" s="100" t="s">
        <v>304</v>
      </c>
      <c r="J86" s="100">
        <v>0</v>
      </c>
      <c r="K86" s="100" t="s">
        <v>304</v>
      </c>
      <c r="L86" s="100">
        <v>0</v>
      </c>
      <c r="M86" s="100" t="s">
        <v>304</v>
      </c>
      <c r="N86" s="100">
        <v>0</v>
      </c>
      <c r="O86" s="100" t="s">
        <v>304</v>
      </c>
      <c r="P86" s="100">
        <v>0</v>
      </c>
      <c r="Q86" s="100" t="s">
        <v>304</v>
      </c>
      <c r="R86" s="100">
        <v>7.0621468926553674E-2</v>
      </c>
      <c r="S86" s="100">
        <v>3</v>
      </c>
      <c r="T86" s="100">
        <v>0.23166023166023167</v>
      </c>
      <c r="U86" s="100">
        <v>4</v>
      </c>
      <c r="V86" s="100">
        <v>0.32414910858995138</v>
      </c>
      <c r="W86" s="100" t="s">
        <v>304</v>
      </c>
      <c r="X86" s="100">
        <v>0.16750418760469013</v>
      </c>
      <c r="Y86" s="100">
        <v>4</v>
      </c>
      <c r="Z86" s="100">
        <v>0.34843205574912894</v>
      </c>
      <c r="AA86" s="100">
        <v>4</v>
      </c>
      <c r="AB86" s="100">
        <v>0.36832412523020258</v>
      </c>
      <c r="AC86" s="100">
        <v>6</v>
      </c>
      <c r="AD86" s="100">
        <v>0.55197792088316466</v>
      </c>
      <c r="AE86" s="100">
        <v>7</v>
      </c>
      <c r="AF86" s="100">
        <v>0.64456721915285453</v>
      </c>
      <c r="AG86" s="100">
        <v>3</v>
      </c>
      <c r="AH86" s="100">
        <v>0.27752081406105455</v>
      </c>
      <c r="AI86" s="100">
        <v>3</v>
      </c>
      <c r="AJ86" s="100">
        <v>0.28517110266159695</v>
      </c>
      <c r="AK86" s="253" t="s">
        <v>304</v>
      </c>
      <c r="AL86" s="100">
        <v>9.3720712277413312E-2</v>
      </c>
      <c r="AM86" s="253"/>
      <c r="AN86" s="100"/>
      <c r="AO86" s="253" t="s">
        <v>304</v>
      </c>
      <c r="AP86" s="100">
        <v>9.2592592592592587E-2</v>
      </c>
      <c r="AQ86" s="253">
        <v>4</v>
      </c>
      <c r="AR86" s="100">
        <v>0.37174721189591076</v>
      </c>
      <c r="AS86" s="253">
        <v>5</v>
      </c>
      <c r="AT86" s="100">
        <v>0.45955882352941174</v>
      </c>
      <c r="AU86" s="253">
        <v>6</v>
      </c>
      <c r="AV86" s="100">
        <v>0.56980056980056981</v>
      </c>
      <c r="AW86" s="253">
        <v>8</v>
      </c>
      <c r="AX86" s="100">
        <v>0.75757575757575757</v>
      </c>
      <c r="AY86" s="253">
        <v>4</v>
      </c>
      <c r="AZ86" s="100">
        <v>0.3879728419010669</v>
      </c>
      <c r="BA86" s="253">
        <v>6</v>
      </c>
      <c r="BB86" s="100">
        <v>0.57526366251198469</v>
      </c>
      <c r="BC86" s="253">
        <v>6</v>
      </c>
      <c r="BD86" s="100">
        <v>0.58823529411764708</v>
      </c>
      <c r="BE86" s="253">
        <v>5</v>
      </c>
      <c r="BF86" s="100">
        <v>0.49358341559723595</v>
      </c>
    </row>
    <row r="87" spans="1:58" x14ac:dyDescent="0.25">
      <c r="A87" s="15"/>
      <c r="B87" s="50" t="s">
        <v>40</v>
      </c>
      <c r="C87" s="125">
        <v>4568</v>
      </c>
      <c r="D87" s="125"/>
      <c r="E87" s="125">
        <v>2724</v>
      </c>
      <c r="F87" s="125"/>
      <c r="G87" s="125">
        <v>1866</v>
      </c>
      <c r="H87" s="125"/>
      <c r="I87" s="125">
        <v>1810</v>
      </c>
      <c r="J87" s="125"/>
      <c r="K87" s="125">
        <v>1786</v>
      </c>
      <c r="L87" s="125"/>
      <c r="M87" s="125">
        <v>1665</v>
      </c>
      <c r="N87" s="125"/>
      <c r="O87" s="125">
        <v>1547</v>
      </c>
      <c r="P87" s="125"/>
      <c r="Q87" s="125">
        <v>1416</v>
      </c>
      <c r="R87" s="125"/>
      <c r="S87" s="125">
        <v>1295</v>
      </c>
      <c r="T87" s="125"/>
      <c r="U87" s="125">
        <v>1234</v>
      </c>
      <c r="V87" s="125"/>
      <c r="W87" s="125">
        <v>1194</v>
      </c>
      <c r="X87" s="125"/>
      <c r="Y87" s="125">
        <v>1148</v>
      </c>
      <c r="Z87" s="125"/>
      <c r="AA87" s="125">
        <v>1086</v>
      </c>
      <c r="AB87" s="125"/>
      <c r="AC87" s="125">
        <v>1087</v>
      </c>
      <c r="AD87" s="125"/>
      <c r="AE87" s="125">
        <v>1086</v>
      </c>
      <c r="AF87" s="125"/>
      <c r="AG87" s="125">
        <v>1081</v>
      </c>
      <c r="AH87" s="125"/>
      <c r="AI87" s="125">
        <v>1052</v>
      </c>
      <c r="AJ87" s="125"/>
      <c r="AK87" s="125">
        <v>1067</v>
      </c>
      <c r="AL87" s="125"/>
      <c r="AM87" s="125">
        <v>1073</v>
      </c>
      <c r="AN87" s="125"/>
      <c r="AO87" s="125">
        <v>1080</v>
      </c>
      <c r="AP87" s="125"/>
      <c r="AQ87" s="125">
        <v>1076</v>
      </c>
      <c r="AR87" s="125"/>
      <c r="AS87" s="125">
        <v>1088</v>
      </c>
      <c r="AT87" s="125"/>
      <c r="AU87" s="125">
        <v>1053</v>
      </c>
      <c r="AV87" s="125"/>
      <c r="AW87" s="125">
        <v>1056</v>
      </c>
      <c r="AX87" s="125"/>
      <c r="AY87" s="125">
        <v>1031</v>
      </c>
      <c r="AZ87" s="125"/>
      <c r="BA87" s="125">
        <v>1043</v>
      </c>
      <c r="BB87" s="125"/>
      <c r="BC87" s="125">
        <v>1020</v>
      </c>
      <c r="BD87" s="125"/>
      <c r="BE87" s="125">
        <v>1013</v>
      </c>
      <c r="BF87" s="125"/>
    </row>
    <row r="88" spans="1:58" x14ac:dyDescent="0.25">
      <c r="A88" s="41"/>
      <c r="B88" s="50" t="s">
        <v>57</v>
      </c>
      <c r="C88" s="125">
        <v>61394</v>
      </c>
      <c r="D88" s="125"/>
      <c r="E88" s="125">
        <v>62500</v>
      </c>
      <c r="F88" s="125"/>
      <c r="G88" s="125">
        <v>60453</v>
      </c>
      <c r="H88" s="125"/>
      <c r="I88" s="125">
        <v>61200</v>
      </c>
      <c r="J88" s="125"/>
      <c r="K88" s="125">
        <v>62513</v>
      </c>
      <c r="L88" s="125"/>
      <c r="M88" s="125">
        <v>61050</v>
      </c>
      <c r="N88" s="125"/>
      <c r="O88" s="125">
        <v>60169</v>
      </c>
      <c r="P88" s="125"/>
      <c r="Q88" s="125">
        <v>57959</v>
      </c>
      <c r="R88" s="125"/>
      <c r="S88" s="125">
        <v>58501</v>
      </c>
      <c r="T88" s="125"/>
      <c r="U88" s="125">
        <v>57312</v>
      </c>
      <c r="V88" s="125"/>
      <c r="W88" s="125">
        <v>55821</v>
      </c>
      <c r="X88" s="125"/>
      <c r="Y88" s="125">
        <v>56019</v>
      </c>
      <c r="Z88" s="125"/>
      <c r="AA88" s="125">
        <v>57080</v>
      </c>
      <c r="AB88" s="125"/>
      <c r="AC88" s="125">
        <v>58006</v>
      </c>
      <c r="AD88" s="125"/>
      <c r="AE88" s="125">
        <v>57511</v>
      </c>
      <c r="AF88" s="125"/>
      <c r="AG88" s="125">
        <v>55582</v>
      </c>
      <c r="AH88" s="125"/>
      <c r="AI88" s="125">
        <v>56015</v>
      </c>
      <c r="AJ88" s="125"/>
      <c r="AK88" s="125">
        <v>53235</v>
      </c>
      <c r="AL88" s="125"/>
      <c r="AM88" s="125">
        <v>55181</v>
      </c>
      <c r="AN88" s="125"/>
      <c r="AO88" s="125">
        <v>57749</v>
      </c>
      <c r="AP88" s="125"/>
      <c r="AQ88" s="125">
        <v>57058</v>
      </c>
      <c r="AR88" s="125"/>
      <c r="AS88" s="125">
        <v>59502</v>
      </c>
      <c r="AT88" s="125"/>
      <c r="AU88" s="125">
        <v>55932</v>
      </c>
      <c r="AV88" s="125"/>
      <c r="AW88" s="125">
        <v>55907</v>
      </c>
      <c r="AX88" s="125"/>
      <c r="AY88" s="125">
        <v>55998</v>
      </c>
      <c r="AZ88" s="125"/>
      <c r="BA88" s="125">
        <v>56584</v>
      </c>
      <c r="BB88" s="125"/>
      <c r="BC88" s="125">
        <v>55764</v>
      </c>
      <c r="BD88" s="125"/>
      <c r="BE88" s="125">
        <v>54366</v>
      </c>
      <c r="BF88" s="125"/>
    </row>
    <row r="89" spans="1:58" x14ac:dyDescent="0.25">
      <c r="A89" s="224" t="s">
        <v>487</v>
      </c>
      <c r="B89" s="49" t="s">
        <v>55</v>
      </c>
      <c r="C89" s="100">
        <v>3071</v>
      </c>
      <c r="D89" s="100">
        <v>89.585764294049014</v>
      </c>
      <c r="E89" s="100">
        <v>1494</v>
      </c>
      <c r="F89" s="100">
        <v>71.689059500959701</v>
      </c>
      <c r="G89" s="100">
        <v>1094</v>
      </c>
      <c r="H89" s="100">
        <v>59.586056644880173</v>
      </c>
      <c r="I89" s="100">
        <v>1076</v>
      </c>
      <c r="J89" s="100">
        <v>59.120879120879124</v>
      </c>
      <c r="K89" s="100">
        <v>1067</v>
      </c>
      <c r="L89" s="100">
        <v>57.582298974635727</v>
      </c>
      <c r="M89" s="100">
        <v>988</v>
      </c>
      <c r="N89" s="100">
        <v>55.50561797752809</v>
      </c>
      <c r="O89" s="100">
        <v>850</v>
      </c>
      <c r="P89" s="100">
        <v>51.703163017031628</v>
      </c>
      <c r="Q89" s="100">
        <v>745</v>
      </c>
      <c r="R89" s="100">
        <v>113.56707317073172</v>
      </c>
      <c r="S89" s="100">
        <v>664</v>
      </c>
      <c r="T89" s="100">
        <v>108.49673202614379</v>
      </c>
      <c r="U89" s="100">
        <v>648</v>
      </c>
      <c r="V89" s="100">
        <v>110.0169779286927</v>
      </c>
      <c r="W89" s="100">
        <v>615</v>
      </c>
      <c r="X89" s="100">
        <v>108.84955752212389</v>
      </c>
      <c r="Y89" s="100">
        <v>601</v>
      </c>
      <c r="Z89" s="100">
        <v>108.28828828828829</v>
      </c>
      <c r="AA89" s="100">
        <v>586</v>
      </c>
      <c r="AB89" s="100">
        <v>106.93430656934306</v>
      </c>
      <c r="AC89" s="100">
        <v>572</v>
      </c>
      <c r="AD89" s="100">
        <v>103.62318840579709</v>
      </c>
      <c r="AE89" s="100">
        <v>558</v>
      </c>
      <c r="AF89" s="100">
        <v>101.82481751824818</v>
      </c>
      <c r="AG89" s="100">
        <v>558</v>
      </c>
      <c r="AH89" s="100">
        <v>105.08474576271186</v>
      </c>
      <c r="AI89" s="100">
        <v>552</v>
      </c>
      <c r="AJ89" s="100">
        <v>101.8450184501845</v>
      </c>
      <c r="AK89" s="100">
        <v>560</v>
      </c>
      <c r="AL89" s="100">
        <v>103.8961038961039</v>
      </c>
      <c r="AM89" s="100">
        <v>556</v>
      </c>
      <c r="AN89" s="100">
        <v>103.15398886827458</v>
      </c>
      <c r="AO89" s="100">
        <v>564</v>
      </c>
      <c r="AP89" s="100">
        <v>101.43884892086331</v>
      </c>
      <c r="AQ89" s="100">
        <v>557</v>
      </c>
      <c r="AR89" s="100">
        <v>101.64233576642336</v>
      </c>
      <c r="AS89" s="100">
        <v>572</v>
      </c>
      <c r="AT89" s="100">
        <v>43.333333333333336</v>
      </c>
      <c r="AU89" s="100">
        <v>575</v>
      </c>
      <c r="AV89" s="100">
        <v>44.367283950617285</v>
      </c>
      <c r="AW89" s="100">
        <v>569</v>
      </c>
      <c r="AX89" s="100">
        <v>44.453125</v>
      </c>
      <c r="AY89" s="100">
        <v>552</v>
      </c>
      <c r="AZ89" s="100">
        <v>45.469522240527183</v>
      </c>
      <c r="BA89" s="100">
        <v>531</v>
      </c>
      <c r="BB89" s="100">
        <v>44.25</v>
      </c>
      <c r="BC89" s="100">
        <v>503</v>
      </c>
      <c r="BD89" s="100">
        <v>43.512110726643598</v>
      </c>
      <c r="BE89" s="100">
        <v>490</v>
      </c>
      <c r="BF89" s="100">
        <v>43.24801412180053</v>
      </c>
    </row>
    <row r="90" spans="1:58" x14ac:dyDescent="0.25">
      <c r="A90" s="28"/>
      <c r="B90" s="49" t="s">
        <v>35</v>
      </c>
      <c r="C90" s="100">
        <v>257</v>
      </c>
      <c r="D90" s="100">
        <v>7.4970828471411899</v>
      </c>
      <c r="E90" s="100">
        <v>383</v>
      </c>
      <c r="F90" s="100">
        <v>18.378119001919384</v>
      </c>
      <c r="G90" s="100">
        <v>482</v>
      </c>
      <c r="H90" s="100">
        <v>26.252723311546838</v>
      </c>
      <c r="I90" s="100">
        <v>459</v>
      </c>
      <c r="J90" s="100">
        <v>25.219780219780219</v>
      </c>
      <c r="K90" s="100">
        <v>476</v>
      </c>
      <c r="L90" s="100">
        <v>25.688073394495415</v>
      </c>
      <c r="M90" s="100">
        <v>487</v>
      </c>
      <c r="N90" s="100">
        <v>27.359550561797754</v>
      </c>
      <c r="O90" s="100">
        <v>469</v>
      </c>
      <c r="P90" s="100">
        <v>28.527980535279806</v>
      </c>
      <c r="Q90" s="100">
        <v>480</v>
      </c>
      <c r="R90" s="100">
        <v>73.170731707317074</v>
      </c>
      <c r="S90" s="100">
        <v>456</v>
      </c>
      <c r="T90" s="100">
        <v>74.509803921568633</v>
      </c>
      <c r="U90" s="100">
        <v>436</v>
      </c>
      <c r="V90" s="100">
        <v>74.023769100169773</v>
      </c>
      <c r="W90" s="100">
        <v>431</v>
      </c>
      <c r="X90" s="100">
        <v>76.283185840707958</v>
      </c>
      <c r="Y90" s="100">
        <v>431</v>
      </c>
      <c r="Z90" s="100">
        <v>77.657657657657651</v>
      </c>
      <c r="AA90" s="100">
        <v>402</v>
      </c>
      <c r="AB90" s="100">
        <v>73.357664233576642</v>
      </c>
      <c r="AC90" s="100">
        <v>392</v>
      </c>
      <c r="AD90" s="100">
        <v>71.014492753623188</v>
      </c>
      <c r="AE90" s="100">
        <v>393</v>
      </c>
      <c r="AF90" s="100">
        <v>71.715328467153284</v>
      </c>
      <c r="AG90" s="100">
        <v>383</v>
      </c>
      <c r="AH90" s="100">
        <v>72.128060263653481</v>
      </c>
      <c r="AI90" s="100">
        <v>391</v>
      </c>
      <c r="AJ90" s="100">
        <v>72.140221402214024</v>
      </c>
      <c r="AK90" s="100">
        <v>398</v>
      </c>
      <c r="AL90" s="100">
        <v>73.840445269016698</v>
      </c>
      <c r="AM90" s="100">
        <v>387</v>
      </c>
      <c r="AN90" s="100">
        <v>71.799628942486081</v>
      </c>
      <c r="AO90" s="100">
        <v>388</v>
      </c>
      <c r="AP90" s="100">
        <v>69.7841726618705</v>
      </c>
      <c r="AQ90" s="100">
        <v>389</v>
      </c>
      <c r="AR90" s="100">
        <v>70.985401459854018</v>
      </c>
      <c r="AS90" s="100">
        <v>376</v>
      </c>
      <c r="AT90" s="100">
        <v>28.484848484848484</v>
      </c>
      <c r="AU90" s="100">
        <v>369</v>
      </c>
      <c r="AV90" s="100">
        <v>28.472222222222221</v>
      </c>
      <c r="AW90" s="100">
        <v>351</v>
      </c>
      <c r="AX90" s="100">
        <v>27.421875</v>
      </c>
      <c r="AY90" s="100">
        <v>303</v>
      </c>
      <c r="AZ90" s="100">
        <v>24.958813838550245</v>
      </c>
      <c r="BA90" s="100">
        <v>301</v>
      </c>
      <c r="BB90" s="100">
        <v>25.083333333333332</v>
      </c>
      <c r="BC90" s="100">
        <v>288</v>
      </c>
      <c r="BD90" s="100">
        <v>24.913494809688583</v>
      </c>
      <c r="BE90" s="100">
        <v>280</v>
      </c>
      <c r="BF90" s="100">
        <v>24.713150926743161</v>
      </c>
    </row>
    <row r="91" spans="1:58" x14ac:dyDescent="0.25">
      <c r="A91" s="15"/>
      <c r="B91" s="49" t="s">
        <v>18</v>
      </c>
      <c r="C91" s="100">
        <v>91</v>
      </c>
      <c r="D91" s="100">
        <v>2.6546091015169195</v>
      </c>
      <c r="E91" s="100">
        <v>186</v>
      </c>
      <c r="F91" s="100">
        <v>8.9251439539347395</v>
      </c>
      <c r="G91" s="100">
        <v>236</v>
      </c>
      <c r="H91" s="100">
        <v>12.854030501089325</v>
      </c>
      <c r="I91" s="100">
        <v>255</v>
      </c>
      <c r="J91" s="100">
        <v>14.010989010989011</v>
      </c>
      <c r="K91" s="100">
        <v>276</v>
      </c>
      <c r="L91" s="100">
        <v>14.894765245547761</v>
      </c>
      <c r="M91" s="100">
        <v>268</v>
      </c>
      <c r="N91" s="100">
        <v>15.056179775280897</v>
      </c>
      <c r="O91" s="100">
        <v>279</v>
      </c>
      <c r="P91" s="100">
        <v>16.970802919708028</v>
      </c>
      <c r="Q91" s="100">
        <v>259</v>
      </c>
      <c r="R91" s="100">
        <v>39.481707317073173</v>
      </c>
      <c r="S91" s="100">
        <v>276</v>
      </c>
      <c r="T91" s="100">
        <v>45.098039215686278</v>
      </c>
      <c r="U91" s="100">
        <v>258</v>
      </c>
      <c r="V91" s="100">
        <v>43.803056027164686</v>
      </c>
      <c r="W91" s="100">
        <v>248</v>
      </c>
      <c r="X91" s="100">
        <v>43.89380530973451</v>
      </c>
      <c r="Y91" s="100">
        <v>226</v>
      </c>
      <c r="Z91" s="100">
        <v>40.72072072072072</v>
      </c>
      <c r="AA91" s="100">
        <v>234</v>
      </c>
      <c r="AB91" s="100">
        <v>42.700729927007302</v>
      </c>
      <c r="AC91" s="100">
        <v>254</v>
      </c>
      <c r="AD91" s="100">
        <v>46.014492753623188</v>
      </c>
      <c r="AE91" s="100">
        <v>249</v>
      </c>
      <c r="AF91" s="100">
        <v>45.43795620437956</v>
      </c>
      <c r="AG91" s="100">
        <v>251</v>
      </c>
      <c r="AH91" s="100">
        <v>47.269303201506588</v>
      </c>
      <c r="AI91" s="100">
        <v>245</v>
      </c>
      <c r="AJ91" s="100">
        <v>45.202952029520297</v>
      </c>
      <c r="AK91" s="100">
        <v>233</v>
      </c>
      <c r="AL91" s="100">
        <v>43.228200371057511</v>
      </c>
      <c r="AM91" s="100">
        <v>258</v>
      </c>
      <c r="AN91" s="100">
        <v>47.86641929499072</v>
      </c>
      <c r="AO91" s="100">
        <v>267</v>
      </c>
      <c r="AP91" s="100">
        <v>48.021582733812949</v>
      </c>
      <c r="AQ91" s="100">
        <v>269</v>
      </c>
      <c r="AR91" s="100">
        <v>49.087591240875909</v>
      </c>
      <c r="AS91" s="100">
        <v>262</v>
      </c>
      <c r="AT91" s="100">
        <v>19.848484848484848</v>
      </c>
      <c r="AU91" s="100">
        <v>254</v>
      </c>
      <c r="AV91" s="100">
        <v>19.598765432098766</v>
      </c>
      <c r="AW91" s="100">
        <v>254</v>
      </c>
      <c r="AX91" s="100">
        <v>19.84375</v>
      </c>
      <c r="AY91" s="100">
        <v>254</v>
      </c>
      <c r="AZ91" s="100">
        <v>20.922570016474463</v>
      </c>
      <c r="BA91" s="100">
        <v>258</v>
      </c>
      <c r="BB91" s="100">
        <v>21.5</v>
      </c>
      <c r="BC91" s="100">
        <v>268</v>
      </c>
      <c r="BD91" s="100">
        <v>23.183391003460208</v>
      </c>
      <c r="BE91" s="100">
        <v>267</v>
      </c>
      <c r="BF91" s="100">
        <v>23.565754633715798</v>
      </c>
    </row>
    <row r="92" spans="1:58" x14ac:dyDescent="0.25">
      <c r="A92" s="15"/>
      <c r="B92" s="49" t="s">
        <v>19</v>
      </c>
      <c r="C92" s="100">
        <v>6</v>
      </c>
      <c r="D92" s="100">
        <v>0.1750291715285881</v>
      </c>
      <c r="E92" s="100">
        <v>18</v>
      </c>
      <c r="F92" s="100">
        <v>0.8637236084452975</v>
      </c>
      <c r="G92" s="100">
        <v>21</v>
      </c>
      <c r="H92" s="100">
        <v>1.1437908496732025</v>
      </c>
      <c r="I92" s="100">
        <v>26</v>
      </c>
      <c r="J92" s="100">
        <v>1.4285714285714286</v>
      </c>
      <c r="K92" s="100">
        <v>31</v>
      </c>
      <c r="L92" s="100">
        <v>1.6729627630868862</v>
      </c>
      <c r="M92" s="100">
        <v>34</v>
      </c>
      <c r="N92" s="100">
        <v>1.9101123595505618</v>
      </c>
      <c r="O92" s="100">
        <v>41</v>
      </c>
      <c r="P92" s="100">
        <v>2.4939172749391729</v>
      </c>
      <c r="Q92" s="100">
        <v>46</v>
      </c>
      <c r="R92" s="100">
        <v>7.01219512195122</v>
      </c>
      <c r="S92" s="100">
        <v>47</v>
      </c>
      <c r="T92" s="100">
        <v>7.6797385620915035</v>
      </c>
      <c r="U92" s="100">
        <v>49</v>
      </c>
      <c r="V92" s="100">
        <v>8.3191850594227503</v>
      </c>
      <c r="W92" s="100">
        <v>48</v>
      </c>
      <c r="X92" s="100">
        <v>8.4955752212389388</v>
      </c>
      <c r="Y92" s="100">
        <v>49</v>
      </c>
      <c r="Z92" s="100">
        <v>8.8288288288288292</v>
      </c>
      <c r="AA92" s="100">
        <v>57</v>
      </c>
      <c r="AB92" s="100">
        <v>10.401459854014599</v>
      </c>
      <c r="AC92" s="100">
        <v>53</v>
      </c>
      <c r="AD92" s="100">
        <v>9.6014492753623184</v>
      </c>
      <c r="AE92" s="100">
        <v>59</v>
      </c>
      <c r="AF92" s="100">
        <v>10.766423357664234</v>
      </c>
      <c r="AG92" s="100">
        <v>61</v>
      </c>
      <c r="AH92" s="100">
        <v>11.487758945386064</v>
      </c>
      <c r="AI92" s="100">
        <v>61</v>
      </c>
      <c r="AJ92" s="100">
        <v>11.254612546125461</v>
      </c>
      <c r="AK92" s="100">
        <v>68</v>
      </c>
      <c r="AL92" s="100">
        <v>12.61595547309833</v>
      </c>
      <c r="AM92" s="100">
        <v>67</v>
      </c>
      <c r="AN92" s="100">
        <v>12.430426716141001</v>
      </c>
      <c r="AO92" s="100">
        <v>76</v>
      </c>
      <c r="AP92" s="100">
        <v>13.669064748201439</v>
      </c>
      <c r="AQ92" s="100">
        <v>71</v>
      </c>
      <c r="AR92" s="100">
        <v>12.956204379562044</v>
      </c>
      <c r="AS92" s="100">
        <v>82</v>
      </c>
      <c r="AT92" s="100">
        <v>6.2121212121212119</v>
      </c>
      <c r="AU92" s="100">
        <v>85</v>
      </c>
      <c r="AV92" s="100">
        <v>6.5586419753086416</v>
      </c>
      <c r="AW92" s="100">
        <v>80</v>
      </c>
      <c r="AX92" s="100">
        <v>6.25</v>
      </c>
      <c r="AY92" s="100">
        <v>77</v>
      </c>
      <c r="AZ92" s="100">
        <v>6.3426688632619443</v>
      </c>
      <c r="BA92" s="100">
        <v>79</v>
      </c>
      <c r="BB92" s="100">
        <v>6.583333333333333</v>
      </c>
      <c r="BC92" s="100">
        <v>71</v>
      </c>
      <c r="BD92" s="100">
        <v>6.1418685121107268</v>
      </c>
      <c r="BE92" s="100">
        <v>74</v>
      </c>
      <c r="BF92" s="100">
        <v>6.5313327449249776</v>
      </c>
    </row>
    <row r="93" spans="1:58" x14ac:dyDescent="0.25">
      <c r="A93" s="15"/>
      <c r="B93" s="49" t="s">
        <v>56</v>
      </c>
      <c r="C93" s="100">
        <v>3</v>
      </c>
      <c r="D93" s="100">
        <v>0</v>
      </c>
      <c r="E93" s="100">
        <v>3</v>
      </c>
      <c r="F93" s="100">
        <v>0</v>
      </c>
      <c r="G93" s="100">
        <v>3</v>
      </c>
      <c r="H93" s="100">
        <v>0</v>
      </c>
      <c r="I93" s="100">
        <v>4</v>
      </c>
      <c r="J93" s="100">
        <v>0</v>
      </c>
      <c r="K93" s="100">
        <v>3</v>
      </c>
      <c r="L93" s="100">
        <v>0</v>
      </c>
      <c r="M93" s="100">
        <v>3</v>
      </c>
      <c r="N93" s="100">
        <v>0</v>
      </c>
      <c r="O93" s="100">
        <v>5</v>
      </c>
      <c r="P93" s="100">
        <v>0</v>
      </c>
      <c r="Q93" s="100">
        <v>4</v>
      </c>
      <c r="R93" s="100">
        <v>0.6097560975609756</v>
      </c>
      <c r="S93" s="100">
        <v>5</v>
      </c>
      <c r="T93" s="100">
        <v>0.81699346405228757</v>
      </c>
      <c r="U93" s="100">
        <v>6</v>
      </c>
      <c r="V93" s="100">
        <v>1.0186757215619695</v>
      </c>
      <c r="W93" s="100">
        <v>8</v>
      </c>
      <c r="X93" s="100">
        <v>1.415929203539823</v>
      </c>
      <c r="Y93" s="100">
        <v>10</v>
      </c>
      <c r="Z93" s="100">
        <v>1.8018018018018018</v>
      </c>
      <c r="AA93" s="100">
        <v>14</v>
      </c>
      <c r="AB93" s="100">
        <v>2.5547445255474455</v>
      </c>
      <c r="AC93" s="100">
        <v>17</v>
      </c>
      <c r="AD93" s="100">
        <v>3.0797101449275361</v>
      </c>
      <c r="AE93" s="100">
        <v>16</v>
      </c>
      <c r="AF93" s="100">
        <v>2.9197080291970803</v>
      </c>
      <c r="AG93" s="100">
        <v>13</v>
      </c>
      <c r="AH93" s="100">
        <v>2.4482109227871938</v>
      </c>
      <c r="AI93" s="100">
        <v>17</v>
      </c>
      <c r="AJ93" s="100">
        <v>3.1365313653136533</v>
      </c>
      <c r="AK93" s="100">
        <v>15</v>
      </c>
      <c r="AL93" s="100">
        <v>2.7829313543599259</v>
      </c>
      <c r="AM93" s="100">
        <v>24</v>
      </c>
      <c r="AN93" s="100">
        <v>4.4526901669758816</v>
      </c>
      <c r="AO93" s="100">
        <v>27</v>
      </c>
      <c r="AP93" s="100">
        <v>4.8561151079136691</v>
      </c>
      <c r="AQ93" s="100">
        <v>27</v>
      </c>
      <c r="AR93" s="100">
        <v>4.9270072992700733</v>
      </c>
      <c r="AS93" s="100">
        <v>28</v>
      </c>
      <c r="AT93" s="100">
        <v>2.1212121212121211</v>
      </c>
      <c r="AU93" s="100">
        <v>23</v>
      </c>
      <c r="AV93" s="100">
        <v>1.7746913580246915</v>
      </c>
      <c r="AW93" s="100">
        <v>26</v>
      </c>
      <c r="AX93" s="100">
        <v>2.03125</v>
      </c>
      <c r="AY93" s="100">
        <v>28</v>
      </c>
      <c r="AZ93" s="100">
        <v>2.3064250411861615</v>
      </c>
      <c r="BA93" s="100">
        <v>31</v>
      </c>
      <c r="BB93" s="100">
        <v>2.5833333333333335</v>
      </c>
      <c r="BC93" s="100">
        <v>26</v>
      </c>
      <c r="BD93" s="100">
        <v>2.2491349480968856</v>
      </c>
      <c r="BE93" s="100">
        <v>22</v>
      </c>
      <c r="BF93" s="100">
        <v>1.941747572815534</v>
      </c>
    </row>
    <row r="94" spans="1:58" x14ac:dyDescent="0.25">
      <c r="A94" s="15"/>
      <c r="B94" s="50" t="s">
        <v>40</v>
      </c>
      <c r="C94" s="125">
        <v>3428</v>
      </c>
      <c r="D94" s="125">
        <v>0</v>
      </c>
      <c r="E94" s="125">
        <v>2084</v>
      </c>
      <c r="F94" s="125">
        <v>0</v>
      </c>
      <c r="G94" s="125">
        <v>1836</v>
      </c>
      <c r="H94" s="125"/>
      <c r="I94" s="125">
        <v>1820</v>
      </c>
      <c r="J94" s="125"/>
      <c r="K94" s="125">
        <v>1853</v>
      </c>
      <c r="L94" s="125"/>
      <c r="M94" s="125">
        <v>1780</v>
      </c>
      <c r="N94" s="125"/>
      <c r="O94" s="125">
        <v>1644</v>
      </c>
      <c r="P94" s="125"/>
      <c r="Q94" s="125">
        <v>1534</v>
      </c>
      <c r="R94" s="125"/>
      <c r="S94" s="125">
        <v>1448</v>
      </c>
      <c r="T94" s="125"/>
      <c r="U94" s="125">
        <v>1397</v>
      </c>
      <c r="V94" s="125"/>
      <c r="W94" s="125">
        <v>1350</v>
      </c>
      <c r="X94" s="125"/>
      <c r="Y94" s="125">
        <v>1317</v>
      </c>
      <c r="Z94" s="125"/>
      <c r="AA94" s="125">
        <v>1293</v>
      </c>
      <c r="AB94" s="125"/>
      <c r="AC94" s="125">
        <v>1288</v>
      </c>
      <c r="AD94" s="125"/>
      <c r="AE94" s="125">
        <v>1275</v>
      </c>
      <c r="AF94" s="125"/>
      <c r="AG94" s="125">
        <v>1266</v>
      </c>
      <c r="AH94" s="125"/>
      <c r="AI94" s="125">
        <v>1266</v>
      </c>
      <c r="AJ94" s="125"/>
      <c r="AK94" s="125">
        <v>1274</v>
      </c>
      <c r="AL94" s="125"/>
      <c r="AM94" s="125">
        <v>1292</v>
      </c>
      <c r="AN94" s="125"/>
      <c r="AO94" s="125">
        <v>1322</v>
      </c>
      <c r="AP94" s="125"/>
      <c r="AQ94" s="125">
        <v>1313</v>
      </c>
      <c r="AR94" s="125"/>
      <c r="AS94" s="125">
        <v>1320</v>
      </c>
      <c r="AT94" s="125"/>
      <c r="AU94" s="125">
        <v>1306</v>
      </c>
      <c r="AV94" s="125"/>
      <c r="AW94" s="125">
        <v>1280</v>
      </c>
      <c r="AX94" s="125"/>
      <c r="AY94" s="125">
        <v>1214</v>
      </c>
      <c r="AZ94" s="125"/>
      <c r="BA94" s="125">
        <v>1200</v>
      </c>
      <c r="BB94" s="125"/>
      <c r="BC94" s="125">
        <v>1156</v>
      </c>
      <c r="BD94" s="125"/>
      <c r="BE94" s="125">
        <v>1133</v>
      </c>
      <c r="BF94" s="125"/>
    </row>
    <row r="95" spans="1:58" x14ac:dyDescent="0.25">
      <c r="A95" s="41"/>
      <c r="B95" s="50" t="s">
        <v>57</v>
      </c>
      <c r="C95" s="125">
        <v>71601</v>
      </c>
      <c r="D95" s="125">
        <v>0</v>
      </c>
      <c r="E95" s="125">
        <v>84562</v>
      </c>
      <c r="F95" s="125">
        <v>0</v>
      </c>
      <c r="G95" s="125">
        <v>96749</v>
      </c>
      <c r="H95" s="125"/>
      <c r="I95" s="125">
        <v>98187</v>
      </c>
      <c r="J95" s="125"/>
      <c r="K95" s="125">
        <v>102846</v>
      </c>
      <c r="L95" s="125"/>
      <c r="M95" s="125">
        <v>102383</v>
      </c>
      <c r="N95" s="125"/>
      <c r="O95" s="125">
        <v>101163</v>
      </c>
      <c r="P95" s="125"/>
      <c r="Q95" s="125">
        <v>99037</v>
      </c>
      <c r="R95" s="125"/>
      <c r="S95" s="125">
        <v>98725</v>
      </c>
      <c r="T95" s="125"/>
      <c r="U95" s="125">
        <v>95464</v>
      </c>
      <c r="V95" s="125"/>
      <c r="W95" s="125">
        <v>93221</v>
      </c>
      <c r="X95" s="125"/>
      <c r="Y95" s="125">
        <v>90455</v>
      </c>
      <c r="Z95" s="125"/>
      <c r="AA95" s="125">
        <v>92457</v>
      </c>
      <c r="AB95" s="125"/>
      <c r="AC95" s="125">
        <v>95020</v>
      </c>
      <c r="AD95" s="125"/>
      <c r="AE95" s="125">
        <v>95340</v>
      </c>
      <c r="AF95" s="125"/>
      <c r="AG95" s="125">
        <v>94543</v>
      </c>
      <c r="AH95" s="125"/>
      <c r="AI95" s="125">
        <v>95520</v>
      </c>
      <c r="AJ95" s="125"/>
      <c r="AK95" s="125">
        <v>93972</v>
      </c>
      <c r="AL95" s="125"/>
      <c r="AM95" s="125">
        <v>99257</v>
      </c>
      <c r="AN95" s="125"/>
      <c r="AO95" s="125">
        <v>104382</v>
      </c>
      <c r="AP95" s="125"/>
      <c r="AQ95" s="125">
        <v>104620</v>
      </c>
      <c r="AR95" s="125"/>
      <c r="AS95" s="125">
        <v>107217</v>
      </c>
      <c r="AT95" s="125"/>
      <c r="AU95" s="125">
        <v>104736</v>
      </c>
      <c r="AV95" s="125"/>
      <c r="AW95" s="125">
        <v>102930</v>
      </c>
      <c r="AX95" s="125"/>
      <c r="AY95" s="125">
        <v>99071</v>
      </c>
      <c r="AZ95" s="125"/>
      <c r="BA95" s="125">
        <v>100486</v>
      </c>
      <c r="BB95" s="125"/>
      <c r="BC95" s="125">
        <v>98083</v>
      </c>
      <c r="BD95" s="125"/>
      <c r="BE95" s="125">
        <v>95490</v>
      </c>
      <c r="BF95" s="125"/>
    </row>
    <row r="96" spans="1:58" x14ac:dyDescent="0.25">
      <c r="A96" s="15" t="s">
        <v>14</v>
      </c>
      <c r="B96" s="49" t="s">
        <v>55</v>
      </c>
      <c r="C96" s="100">
        <v>5114</v>
      </c>
      <c r="D96" s="100">
        <v>97.168915067452019</v>
      </c>
      <c r="E96" s="100">
        <v>2202</v>
      </c>
      <c r="F96" s="100">
        <v>81.919642857142861</v>
      </c>
      <c r="G96" s="100">
        <v>1020</v>
      </c>
      <c r="H96" s="100">
        <v>61.930783242258649</v>
      </c>
      <c r="I96" s="100">
        <v>944</v>
      </c>
      <c r="J96" s="100">
        <v>59.259259259259252</v>
      </c>
      <c r="K96" s="100">
        <v>901</v>
      </c>
      <c r="L96" s="100">
        <v>57.206349206349202</v>
      </c>
      <c r="M96" s="100">
        <v>830</v>
      </c>
      <c r="N96" s="100">
        <v>55.407209612817084</v>
      </c>
      <c r="O96" s="100">
        <v>712</v>
      </c>
      <c r="P96" s="100">
        <v>51.333813987022346</v>
      </c>
      <c r="Q96" s="100">
        <v>629</v>
      </c>
      <c r="R96" s="100">
        <v>48.797517455391777</v>
      </c>
      <c r="S96" s="100">
        <v>549</v>
      </c>
      <c r="T96" s="100">
        <v>45.371900826446279</v>
      </c>
      <c r="U96" s="100">
        <v>528</v>
      </c>
      <c r="V96" s="100">
        <v>44.519392917369309</v>
      </c>
      <c r="W96" s="100">
        <v>516</v>
      </c>
      <c r="X96" s="100">
        <v>44.482758620689658</v>
      </c>
      <c r="Y96" s="100">
        <v>473</v>
      </c>
      <c r="Z96" s="100">
        <v>42.26988382484361</v>
      </c>
      <c r="AA96" s="100">
        <v>448</v>
      </c>
      <c r="AB96" s="100">
        <v>40.801457194899818</v>
      </c>
      <c r="AC96" s="100">
        <v>430</v>
      </c>
      <c r="AD96" s="100">
        <v>39.594843462246779</v>
      </c>
      <c r="AE96" s="100">
        <v>419</v>
      </c>
      <c r="AF96" s="100">
        <v>39.195509822263801</v>
      </c>
      <c r="AG96" s="100">
        <v>414</v>
      </c>
      <c r="AH96" s="100">
        <v>39.056603773584904</v>
      </c>
      <c r="AI96" s="100">
        <v>411</v>
      </c>
      <c r="AJ96" s="100">
        <v>39.217557251908396</v>
      </c>
      <c r="AK96" s="100">
        <v>407</v>
      </c>
      <c r="AL96" s="100">
        <v>39.901960784313722</v>
      </c>
      <c r="AM96" s="100">
        <v>379</v>
      </c>
      <c r="AN96" s="100">
        <v>38.052208835341368</v>
      </c>
      <c r="AO96" s="100">
        <v>375</v>
      </c>
      <c r="AP96" s="100">
        <v>37.802419354838712</v>
      </c>
      <c r="AQ96" s="100">
        <v>385</v>
      </c>
      <c r="AR96" s="100">
        <v>39.487179487179489</v>
      </c>
      <c r="AS96" s="100">
        <v>367</v>
      </c>
      <c r="AT96" s="100">
        <v>38.031088082901555</v>
      </c>
      <c r="AU96" s="100">
        <v>356</v>
      </c>
      <c r="AV96" s="100">
        <v>38.864628820960696</v>
      </c>
      <c r="AW96" s="100">
        <v>331</v>
      </c>
      <c r="AX96" s="100">
        <v>38.310185185185183</v>
      </c>
      <c r="AY96" s="100">
        <v>336</v>
      </c>
      <c r="AZ96" s="100">
        <v>40.095465393794747</v>
      </c>
      <c r="BA96" s="100">
        <v>334</v>
      </c>
      <c r="BB96" s="100">
        <v>39.433293978748523</v>
      </c>
      <c r="BC96" s="100">
        <v>319</v>
      </c>
      <c r="BD96" s="100">
        <v>39.627329192546583</v>
      </c>
      <c r="BE96" s="100">
        <v>315</v>
      </c>
      <c r="BF96" s="100">
        <v>40.025412960609913</v>
      </c>
    </row>
    <row r="97" spans="1:58" x14ac:dyDescent="0.25">
      <c r="A97" s="15"/>
      <c r="B97" s="49" t="s">
        <v>35</v>
      </c>
      <c r="C97" s="100">
        <v>121</v>
      </c>
      <c r="D97" s="100">
        <v>2.2990689720691617</v>
      </c>
      <c r="E97" s="100">
        <v>352</v>
      </c>
      <c r="F97" s="100">
        <v>13.095238095238097</v>
      </c>
      <c r="G97" s="100">
        <v>419</v>
      </c>
      <c r="H97" s="100">
        <v>25.440194292653306</v>
      </c>
      <c r="I97" s="100">
        <v>420</v>
      </c>
      <c r="J97" s="100">
        <v>26.365348399246702</v>
      </c>
      <c r="K97" s="100">
        <v>434</v>
      </c>
      <c r="L97" s="100">
        <v>27.555555555555557</v>
      </c>
      <c r="M97" s="100">
        <v>431</v>
      </c>
      <c r="N97" s="100">
        <v>28.7716955941255</v>
      </c>
      <c r="O97" s="100">
        <v>421</v>
      </c>
      <c r="P97" s="100">
        <v>30.353280461427541</v>
      </c>
      <c r="Q97" s="100">
        <v>392</v>
      </c>
      <c r="R97" s="100">
        <v>30.411171450737008</v>
      </c>
      <c r="S97" s="100">
        <v>382</v>
      </c>
      <c r="T97" s="100">
        <v>31.570247933884296</v>
      </c>
      <c r="U97" s="100">
        <v>373</v>
      </c>
      <c r="V97" s="100">
        <v>31.450252951096122</v>
      </c>
      <c r="W97" s="100">
        <v>355</v>
      </c>
      <c r="X97" s="100">
        <v>30.603448275862068</v>
      </c>
      <c r="Y97" s="100">
        <v>350</v>
      </c>
      <c r="Z97" s="100">
        <v>31.277926720285969</v>
      </c>
      <c r="AA97" s="100">
        <v>334</v>
      </c>
      <c r="AB97" s="100">
        <v>30.418943533697632</v>
      </c>
      <c r="AC97" s="100">
        <v>336</v>
      </c>
      <c r="AD97" s="100">
        <v>30.939226519337016</v>
      </c>
      <c r="AE97" s="100">
        <v>344</v>
      </c>
      <c r="AF97" s="100">
        <v>32.179607109448085</v>
      </c>
      <c r="AG97" s="100">
        <v>327</v>
      </c>
      <c r="AH97" s="100">
        <v>30.849056603773583</v>
      </c>
      <c r="AI97" s="100">
        <v>329</v>
      </c>
      <c r="AJ97" s="100">
        <v>31.393129770992367</v>
      </c>
      <c r="AK97" s="100">
        <v>310</v>
      </c>
      <c r="AL97" s="100">
        <v>30.392156862745097</v>
      </c>
      <c r="AM97" s="100">
        <v>312</v>
      </c>
      <c r="AN97" s="100">
        <v>31.325301204819276</v>
      </c>
      <c r="AO97" s="100">
        <v>289</v>
      </c>
      <c r="AP97" s="100">
        <v>29.133064516129032</v>
      </c>
      <c r="AQ97" s="100">
        <v>293</v>
      </c>
      <c r="AR97" s="100">
        <v>30.051282051282051</v>
      </c>
      <c r="AS97" s="100">
        <v>279</v>
      </c>
      <c r="AT97" s="100">
        <v>28.911917098445596</v>
      </c>
      <c r="AU97" s="100">
        <v>262</v>
      </c>
      <c r="AV97" s="100">
        <v>28.602620087336245</v>
      </c>
      <c r="AW97" s="100">
        <v>236</v>
      </c>
      <c r="AX97" s="100">
        <v>27.314814814814813</v>
      </c>
      <c r="AY97" s="100">
        <v>207</v>
      </c>
      <c r="AZ97" s="100">
        <v>24.70167064439141</v>
      </c>
      <c r="BA97" s="100">
        <v>228</v>
      </c>
      <c r="BB97" s="100">
        <v>26.918536009445102</v>
      </c>
      <c r="BC97" s="100">
        <v>209</v>
      </c>
      <c r="BD97" s="100">
        <v>25.962732919254659</v>
      </c>
      <c r="BE97" s="100">
        <v>200</v>
      </c>
      <c r="BF97" s="100">
        <v>25.412960609911053</v>
      </c>
    </row>
    <row r="98" spans="1:58" x14ac:dyDescent="0.25">
      <c r="A98" s="15"/>
      <c r="B98" s="49" t="s">
        <v>18</v>
      </c>
      <c r="C98" s="100">
        <v>24</v>
      </c>
      <c r="D98" s="100">
        <v>0.45601368041041229</v>
      </c>
      <c r="E98" s="100">
        <v>124</v>
      </c>
      <c r="F98" s="100">
        <v>4.6130952380952381</v>
      </c>
      <c r="G98" s="100">
        <v>199</v>
      </c>
      <c r="H98" s="100">
        <v>12.082574377656345</v>
      </c>
      <c r="I98" s="100">
        <v>214</v>
      </c>
      <c r="J98" s="100">
        <v>13.433772755806652</v>
      </c>
      <c r="K98" s="100">
        <v>220</v>
      </c>
      <c r="L98" s="100">
        <v>13.968253968253968</v>
      </c>
      <c r="M98" s="100">
        <v>214</v>
      </c>
      <c r="N98" s="100">
        <v>14.285714285714285</v>
      </c>
      <c r="O98" s="100">
        <v>223</v>
      </c>
      <c r="P98" s="100">
        <v>16.077865897620764</v>
      </c>
      <c r="Q98" s="100">
        <v>231</v>
      </c>
      <c r="R98" s="100">
        <v>17.92086889061288</v>
      </c>
      <c r="S98" s="100">
        <v>234</v>
      </c>
      <c r="T98" s="100">
        <v>19.33884297520661</v>
      </c>
      <c r="U98" s="100">
        <v>238</v>
      </c>
      <c r="V98" s="100">
        <v>20.067453625632378</v>
      </c>
      <c r="W98" s="100">
        <v>236</v>
      </c>
      <c r="X98" s="100">
        <v>20.344827586206897</v>
      </c>
      <c r="Y98" s="100">
        <v>231</v>
      </c>
      <c r="Z98" s="100">
        <v>20.64343163538874</v>
      </c>
      <c r="AA98" s="100">
        <v>257</v>
      </c>
      <c r="AB98" s="100">
        <v>23.406193078324225</v>
      </c>
      <c r="AC98" s="100">
        <v>246</v>
      </c>
      <c r="AD98" s="100">
        <v>22.651933701657459</v>
      </c>
      <c r="AE98" s="100">
        <v>233</v>
      </c>
      <c r="AF98" s="100">
        <v>21.796071094480823</v>
      </c>
      <c r="AG98" s="100">
        <v>244</v>
      </c>
      <c r="AH98" s="100">
        <v>23.018867924528301</v>
      </c>
      <c r="AI98" s="100">
        <v>237</v>
      </c>
      <c r="AJ98" s="100">
        <v>22.614503816793892</v>
      </c>
      <c r="AK98" s="100">
        <v>231</v>
      </c>
      <c r="AL98" s="100">
        <v>22.647058823529413</v>
      </c>
      <c r="AM98" s="100">
        <v>226</v>
      </c>
      <c r="AN98" s="100">
        <v>22.690763052208837</v>
      </c>
      <c r="AO98" s="100">
        <v>244</v>
      </c>
      <c r="AP98" s="100">
        <v>24.596774193548388</v>
      </c>
      <c r="AQ98" s="100">
        <v>209</v>
      </c>
      <c r="AR98" s="100">
        <v>21.435897435897434</v>
      </c>
      <c r="AS98" s="100">
        <v>222</v>
      </c>
      <c r="AT98" s="100">
        <v>23.005181347150259</v>
      </c>
      <c r="AU98" s="100">
        <v>206</v>
      </c>
      <c r="AV98" s="100">
        <v>22.489082969432314</v>
      </c>
      <c r="AW98" s="100">
        <v>206</v>
      </c>
      <c r="AX98" s="100">
        <v>23.842592592592592</v>
      </c>
      <c r="AY98" s="100">
        <v>204</v>
      </c>
      <c r="AZ98" s="100">
        <v>24.343675417661096</v>
      </c>
      <c r="BA98" s="100">
        <v>198</v>
      </c>
      <c r="BB98" s="100">
        <v>23.376623376623378</v>
      </c>
      <c r="BC98" s="100">
        <v>192</v>
      </c>
      <c r="BD98" s="100">
        <v>23.850931677018632</v>
      </c>
      <c r="BE98" s="100">
        <v>191</v>
      </c>
      <c r="BF98" s="100">
        <v>24.269377382465056</v>
      </c>
    </row>
    <row r="99" spans="1:58" x14ac:dyDescent="0.25">
      <c r="A99" s="15"/>
      <c r="B99" s="49" t="s">
        <v>19</v>
      </c>
      <c r="C99" s="100" t="s">
        <v>304</v>
      </c>
      <c r="D99" s="100">
        <v>3.8001140034201027E-2</v>
      </c>
      <c r="E99" s="100">
        <v>9</v>
      </c>
      <c r="F99" s="100">
        <v>0.33482142857142855</v>
      </c>
      <c r="G99" s="100">
        <v>6</v>
      </c>
      <c r="H99" s="100">
        <v>0.36429872495446264</v>
      </c>
      <c r="I99" s="100">
        <v>11</v>
      </c>
      <c r="J99" s="100">
        <v>0.69052102950408034</v>
      </c>
      <c r="K99" s="100">
        <v>16</v>
      </c>
      <c r="L99" s="100">
        <v>1.0158730158730158</v>
      </c>
      <c r="M99" s="100">
        <v>19</v>
      </c>
      <c r="N99" s="100">
        <v>1.2683578104138851</v>
      </c>
      <c r="O99" s="100">
        <v>26</v>
      </c>
      <c r="P99" s="100">
        <v>1.8745493871665464</v>
      </c>
      <c r="Q99" s="100">
        <v>30</v>
      </c>
      <c r="R99" s="100">
        <v>2.3273855702094646</v>
      </c>
      <c r="S99" s="100">
        <v>35</v>
      </c>
      <c r="T99" s="100">
        <v>2.8925619834710745</v>
      </c>
      <c r="U99" s="100">
        <v>39</v>
      </c>
      <c r="V99" s="100">
        <v>3.2883642495784149</v>
      </c>
      <c r="W99" s="100">
        <v>39</v>
      </c>
      <c r="X99" s="100">
        <v>3.3620689655172415</v>
      </c>
      <c r="Y99" s="100">
        <v>51</v>
      </c>
      <c r="Z99" s="100">
        <v>4.5576407506702417</v>
      </c>
      <c r="AA99" s="100">
        <v>42</v>
      </c>
      <c r="AB99" s="100">
        <v>3.8251366120218577</v>
      </c>
      <c r="AC99" s="100">
        <v>58</v>
      </c>
      <c r="AD99" s="100">
        <v>5.3406998158379375</v>
      </c>
      <c r="AE99" s="100">
        <v>57</v>
      </c>
      <c r="AF99" s="100">
        <v>5.3320860617399441</v>
      </c>
      <c r="AG99" s="100">
        <v>54</v>
      </c>
      <c r="AH99" s="100">
        <v>5.0943396226415096</v>
      </c>
      <c r="AI99" s="100">
        <v>52</v>
      </c>
      <c r="AJ99" s="100">
        <v>4.9618320610687023</v>
      </c>
      <c r="AK99" s="100">
        <v>55</v>
      </c>
      <c r="AL99" s="100">
        <v>5.3921568627450984</v>
      </c>
      <c r="AM99" s="100">
        <v>60</v>
      </c>
      <c r="AN99" s="100">
        <v>6.024096385542169</v>
      </c>
      <c r="AO99" s="100">
        <v>62</v>
      </c>
      <c r="AP99" s="100">
        <v>6.25</v>
      </c>
      <c r="AQ99" s="100">
        <v>64</v>
      </c>
      <c r="AR99" s="100">
        <v>6.5641025641025639</v>
      </c>
      <c r="AS99" s="100">
        <v>65</v>
      </c>
      <c r="AT99" s="100">
        <v>6.7357512953367875</v>
      </c>
      <c r="AU99" s="100">
        <v>63</v>
      </c>
      <c r="AV99" s="100">
        <v>6.8777292576419216</v>
      </c>
      <c r="AW99" s="100">
        <v>64</v>
      </c>
      <c r="AX99" s="100">
        <v>7.4074074074074074</v>
      </c>
      <c r="AY99" s="100">
        <v>58</v>
      </c>
      <c r="AZ99" s="100">
        <v>6.921241050119332</v>
      </c>
      <c r="BA99" s="100">
        <v>54</v>
      </c>
      <c r="BB99" s="100">
        <v>6.3754427390791024</v>
      </c>
      <c r="BC99" s="100">
        <v>57</v>
      </c>
      <c r="BD99" s="100">
        <v>7.0807453416149064</v>
      </c>
      <c r="BE99" s="100">
        <v>50</v>
      </c>
      <c r="BF99" s="100">
        <v>6.3532401524777633</v>
      </c>
    </row>
    <row r="100" spans="1:58" x14ac:dyDescent="0.25">
      <c r="A100" s="15"/>
      <c r="B100" s="49" t="s">
        <v>56</v>
      </c>
      <c r="C100" s="100" t="s">
        <v>304</v>
      </c>
      <c r="D100" s="100">
        <v>0</v>
      </c>
      <c r="E100" s="100" t="s">
        <v>304</v>
      </c>
      <c r="F100" s="100">
        <v>0</v>
      </c>
      <c r="G100" s="100">
        <v>3</v>
      </c>
      <c r="H100" s="100">
        <v>0</v>
      </c>
      <c r="I100" s="100">
        <v>4</v>
      </c>
      <c r="J100" s="100">
        <v>0</v>
      </c>
      <c r="K100" s="100">
        <v>4</v>
      </c>
      <c r="L100" s="100">
        <v>0</v>
      </c>
      <c r="M100" s="100">
        <v>4</v>
      </c>
      <c r="N100" s="100">
        <v>0</v>
      </c>
      <c r="O100" s="100">
        <v>5</v>
      </c>
      <c r="P100" s="100">
        <v>0</v>
      </c>
      <c r="Q100" s="100">
        <v>7</v>
      </c>
      <c r="R100" s="100">
        <v>0.54305663304887508</v>
      </c>
      <c r="S100" s="100">
        <v>10</v>
      </c>
      <c r="T100" s="100">
        <v>0.82644628099173556</v>
      </c>
      <c r="U100" s="100">
        <v>8</v>
      </c>
      <c r="V100" s="100">
        <v>0.67453625632377745</v>
      </c>
      <c r="W100" s="100">
        <v>14</v>
      </c>
      <c r="X100" s="100">
        <v>1.2068965517241379</v>
      </c>
      <c r="Y100" s="100">
        <v>14</v>
      </c>
      <c r="Z100" s="100">
        <v>1.2511170688114388</v>
      </c>
      <c r="AA100" s="100">
        <v>17</v>
      </c>
      <c r="AB100" s="100">
        <v>1.5482695810564664</v>
      </c>
      <c r="AC100" s="100">
        <v>16</v>
      </c>
      <c r="AD100" s="100">
        <v>1.4732965009208103</v>
      </c>
      <c r="AE100" s="100">
        <v>16</v>
      </c>
      <c r="AF100" s="100">
        <v>1.4967259120673526</v>
      </c>
      <c r="AG100" s="100">
        <v>21</v>
      </c>
      <c r="AH100" s="100">
        <v>1.9811320754716981</v>
      </c>
      <c r="AI100" s="100">
        <v>19</v>
      </c>
      <c r="AJ100" s="100">
        <v>1.8129770992366412</v>
      </c>
      <c r="AK100" s="100">
        <v>17</v>
      </c>
      <c r="AL100" s="100">
        <v>1.6666666666666667</v>
      </c>
      <c r="AM100" s="100">
        <v>19</v>
      </c>
      <c r="AN100" s="100">
        <v>1.9076305220883534</v>
      </c>
      <c r="AO100" s="100">
        <v>22</v>
      </c>
      <c r="AP100" s="100">
        <v>2.217741935483871</v>
      </c>
      <c r="AQ100" s="100">
        <v>24</v>
      </c>
      <c r="AR100" s="100">
        <v>2.4615384615384617</v>
      </c>
      <c r="AS100" s="100">
        <v>32</v>
      </c>
      <c r="AT100" s="100">
        <v>3.3160621761658029</v>
      </c>
      <c r="AU100" s="100">
        <v>29</v>
      </c>
      <c r="AV100" s="100">
        <v>3.1659388646288211</v>
      </c>
      <c r="AW100" s="100">
        <v>27</v>
      </c>
      <c r="AX100" s="100">
        <v>3.125</v>
      </c>
      <c r="AY100" s="100">
        <v>33</v>
      </c>
      <c r="AZ100" s="100">
        <v>3.9379474940334127</v>
      </c>
      <c r="BA100" s="100">
        <v>33</v>
      </c>
      <c r="BB100" s="100">
        <v>3.8961038961038961</v>
      </c>
      <c r="BC100" s="100">
        <v>28</v>
      </c>
      <c r="BD100" s="100">
        <v>3.4782608695652173</v>
      </c>
      <c r="BE100" s="100">
        <v>31</v>
      </c>
      <c r="BF100" s="100">
        <v>3.9390088945362134</v>
      </c>
    </row>
    <row r="101" spans="1:58" x14ac:dyDescent="0.25">
      <c r="A101" s="15"/>
      <c r="B101" s="50" t="s">
        <v>40</v>
      </c>
      <c r="C101" s="125">
        <v>5263</v>
      </c>
      <c r="D101" s="125"/>
      <c r="E101" s="125">
        <v>2688</v>
      </c>
      <c r="F101" s="125"/>
      <c r="G101" s="125">
        <v>1647</v>
      </c>
      <c r="H101" s="125"/>
      <c r="I101" s="125">
        <v>1593</v>
      </c>
      <c r="J101" s="125"/>
      <c r="K101" s="125">
        <v>1575</v>
      </c>
      <c r="L101" s="125"/>
      <c r="M101" s="125">
        <v>1498</v>
      </c>
      <c r="N101" s="125"/>
      <c r="O101" s="125">
        <v>1387</v>
      </c>
      <c r="P101" s="125"/>
      <c r="Q101" s="125">
        <v>1289</v>
      </c>
      <c r="R101" s="125"/>
      <c r="S101" s="125">
        <v>1210</v>
      </c>
      <c r="T101" s="125"/>
      <c r="U101" s="125">
        <v>1186</v>
      </c>
      <c r="V101" s="125"/>
      <c r="W101" s="125">
        <v>1160</v>
      </c>
      <c r="X101" s="125"/>
      <c r="Y101" s="125">
        <v>1119</v>
      </c>
      <c r="Z101" s="125"/>
      <c r="AA101" s="125">
        <v>1098</v>
      </c>
      <c r="AB101" s="125"/>
      <c r="AC101" s="125">
        <v>1086</v>
      </c>
      <c r="AD101" s="125"/>
      <c r="AE101" s="125">
        <v>1069</v>
      </c>
      <c r="AF101" s="125"/>
      <c r="AG101" s="125">
        <v>1060</v>
      </c>
      <c r="AH101" s="125"/>
      <c r="AI101" s="125">
        <v>1048</v>
      </c>
      <c r="AJ101" s="125"/>
      <c r="AK101" s="125">
        <v>1020</v>
      </c>
      <c r="AL101" s="125"/>
      <c r="AM101" s="125">
        <v>996</v>
      </c>
      <c r="AN101" s="125"/>
      <c r="AO101" s="125">
        <v>992</v>
      </c>
      <c r="AP101" s="125"/>
      <c r="AQ101" s="125">
        <v>975</v>
      </c>
      <c r="AR101" s="125"/>
      <c r="AS101" s="125">
        <v>965</v>
      </c>
      <c r="AT101" s="125"/>
      <c r="AU101" s="125">
        <v>916</v>
      </c>
      <c r="AV101" s="125"/>
      <c r="AW101" s="125">
        <v>864</v>
      </c>
      <c r="AX101" s="125"/>
      <c r="AY101" s="125">
        <v>838</v>
      </c>
      <c r="AZ101" s="125"/>
      <c r="BA101" s="125">
        <v>847</v>
      </c>
      <c r="BB101" s="125"/>
      <c r="BC101" s="125">
        <v>805</v>
      </c>
      <c r="BD101" s="125"/>
      <c r="BE101" s="125">
        <v>787</v>
      </c>
      <c r="BF101" s="125"/>
    </row>
    <row r="102" spans="1:58" x14ac:dyDescent="0.25">
      <c r="A102" s="41"/>
      <c r="B102" s="50" t="s">
        <v>57</v>
      </c>
      <c r="C102" s="125">
        <v>64585</v>
      </c>
      <c r="D102" s="125"/>
      <c r="E102" s="125">
        <v>81132</v>
      </c>
      <c r="F102" s="125"/>
      <c r="G102" s="125">
        <v>81467</v>
      </c>
      <c r="H102" s="125"/>
      <c r="I102" s="125">
        <v>83299</v>
      </c>
      <c r="J102" s="125"/>
      <c r="K102" s="125">
        <v>85698</v>
      </c>
      <c r="L102" s="125"/>
      <c r="M102" s="125">
        <v>84698</v>
      </c>
      <c r="N102" s="125"/>
      <c r="O102" s="125">
        <v>84094</v>
      </c>
      <c r="P102" s="125"/>
      <c r="Q102" s="125">
        <v>84171</v>
      </c>
      <c r="R102" s="125"/>
      <c r="S102" s="125">
        <v>83575</v>
      </c>
      <c r="T102" s="125"/>
      <c r="U102" s="125">
        <v>84281</v>
      </c>
      <c r="V102" s="125"/>
      <c r="W102" s="125">
        <v>84606</v>
      </c>
      <c r="X102" s="125"/>
      <c r="Y102" s="125">
        <v>85612</v>
      </c>
      <c r="Z102" s="125"/>
      <c r="AA102" s="125">
        <v>86856</v>
      </c>
      <c r="AB102" s="125"/>
      <c r="AC102" s="125">
        <v>88409</v>
      </c>
      <c r="AD102" s="125"/>
      <c r="AE102" s="125">
        <v>86961</v>
      </c>
      <c r="AF102" s="125"/>
      <c r="AG102" s="125">
        <v>87506</v>
      </c>
      <c r="AH102" s="125"/>
      <c r="AI102" s="125">
        <v>87115</v>
      </c>
      <c r="AJ102" s="125"/>
      <c r="AK102" s="125">
        <v>83463</v>
      </c>
      <c r="AL102" s="125"/>
      <c r="AM102" s="125">
        <v>84880</v>
      </c>
      <c r="AN102" s="125"/>
      <c r="AO102" s="125">
        <v>86884</v>
      </c>
      <c r="AP102" s="125"/>
      <c r="AQ102" s="125">
        <v>85365</v>
      </c>
      <c r="AR102" s="125"/>
      <c r="AS102" s="125">
        <v>87624</v>
      </c>
      <c r="AT102" s="125"/>
      <c r="AU102" s="125">
        <v>82052</v>
      </c>
      <c r="AV102" s="125"/>
      <c r="AW102" s="125">
        <v>80094</v>
      </c>
      <c r="AX102" s="125"/>
      <c r="AY102" s="125">
        <v>77520</v>
      </c>
      <c r="AZ102" s="125"/>
      <c r="BA102" s="125">
        <v>78086</v>
      </c>
      <c r="BB102" s="125"/>
      <c r="BC102" s="125">
        <v>75669</v>
      </c>
      <c r="BD102" s="125"/>
      <c r="BE102" s="125">
        <v>72599</v>
      </c>
      <c r="BF102" s="125"/>
    </row>
    <row r="103" spans="1:58" x14ac:dyDescent="0.25">
      <c r="A103" s="15" t="s">
        <v>678</v>
      </c>
      <c r="B103" s="49" t="s">
        <v>55</v>
      </c>
      <c r="C103" s="100">
        <v>3954</v>
      </c>
      <c r="D103" s="100">
        <v>97.509247842170168</v>
      </c>
      <c r="E103" s="100">
        <v>1575</v>
      </c>
      <c r="F103" s="100">
        <v>82.417582417582409</v>
      </c>
      <c r="G103" s="100">
        <v>688</v>
      </c>
      <c r="H103" s="100">
        <v>61.759425493716336</v>
      </c>
      <c r="I103" s="100">
        <v>639</v>
      </c>
      <c r="J103" s="100">
        <v>59.166666666666664</v>
      </c>
      <c r="K103" s="100">
        <v>573</v>
      </c>
      <c r="L103" s="100">
        <v>54.727793696275072</v>
      </c>
      <c r="M103" s="100">
        <v>530</v>
      </c>
      <c r="N103" s="100">
        <v>53.481331987891025</v>
      </c>
      <c r="O103" s="100">
        <v>456</v>
      </c>
      <c r="P103" s="100">
        <v>49.727371864776444</v>
      </c>
      <c r="Q103" s="100">
        <v>379</v>
      </c>
      <c r="R103" s="100">
        <v>45.443645083932857</v>
      </c>
      <c r="S103" s="100">
        <v>301</v>
      </c>
      <c r="T103" s="100">
        <v>40.402684563758392</v>
      </c>
      <c r="U103" s="100">
        <v>285</v>
      </c>
      <c r="V103" s="100">
        <v>40.028089887640448</v>
      </c>
      <c r="W103" s="100">
        <v>272</v>
      </c>
      <c r="X103" s="100">
        <v>41.149773071104384</v>
      </c>
      <c r="Y103" s="100">
        <v>239</v>
      </c>
      <c r="Z103" s="100">
        <v>38.548387096774192</v>
      </c>
      <c r="AA103" s="100">
        <v>225</v>
      </c>
      <c r="AB103" s="100">
        <v>37.878787878787875</v>
      </c>
      <c r="AC103" s="100">
        <v>213</v>
      </c>
      <c r="AD103" s="100">
        <v>37.368421052631582</v>
      </c>
      <c r="AE103" s="100">
        <v>201</v>
      </c>
      <c r="AF103" s="100">
        <v>37.153419593345653</v>
      </c>
      <c r="AG103" s="100">
        <v>179</v>
      </c>
      <c r="AH103" s="100">
        <v>33.901515151515149</v>
      </c>
      <c r="AI103" s="100">
        <v>170</v>
      </c>
      <c r="AJ103" s="100">
        <v>33.138401559454188</v>
      </c>
      <c r="AK103" s="100">
        <v>177</v>
      </c>
      <c r="AL103" s="100">
        <v>34.5703125</v>
      </c>
      <c r="AM103" s="100">
        <v>169</v>
      </c>
      <c r="AN103" s="100">
        <v>34.279918864097361</v>
      </c>
      <c r="AO103" s="100">
        <v>165</v>
      </c>
      <c r="AP103" s="100">
        <v>33.333333333333336</v>
      </c>
      <c r="AQ103" s="100">
        <v>154</v>
      </c>
      <c r="AR103" s="100">
        <v>32.421052631578945</v>
      </c>
      <c r="AS103" s="100">
        <v>138</v>
      </c>
      <c r="AT103" s="100">
        <v>30.065359477124183</v>
      </c>
      <c r="AU103" s="100">
        <v>146</v>
      </c>
      <c r="AV103" s="100">
        <v>33.0316742081448</v>
      </c>
      <c r="AW103" s="100"/>
      <c r="AX103" s="100"/>
      <c r="AY103" s="100"/>
      <c r="AZ103" s="100"/>
      <c r="BA103" s="100"/>
      <c r="BB103" s="100"/>
      <c r="BC103" s="100"/>
      <c r="BD103" s="100"/>
      <c r="BE103" s="100">
        <v>129</v>
      </c>
      <c r="BF103" s="100">
        <v>34.864864864864863</v>
      </c>
    </row>
    <row r="104" spans="1:58" x14ac:dyDescent="0.25">
      <c r="A104" s="15"/>
      <c r="B104" s="49" t="s">
        <v>35</v>
      </c>
      <c r="C104" s="100">
        <v>92</v>
      </c>
      <c r="D104" s="100">
        <v>2.2688039457459928</v>
      </c>
      <c r="E104" s="100">
        <v>266</v>
      </c>
      <c r="F104" s="100">
        <v>13.91941391941392</v>
      </c>
      <c r="G104" s="100">
        <v>308</v>
      </c>
      <c r="H104" s="100">
        <v>27.648114901256733</v>
      </c>
      <c r="I104" s="100">
        <v>311</v>
      </c>
      <c r="J104" s="100">
        <v>28.796296296296298</v>
      </c>
      <c r="K104" s="100">
        <v>321</v>
      </c>
      <c r="L104" s="100">
        <v>30.659025787965614</v>
      </c>
      <c r="M104" s="100">
        <v>295</v>
      </c>
      <c r="N104" s="100">
        <v>29.767911200807269</v>
      </c>
      <c r="O104" s="100">
        <v>297</v>
      </c>
      <c r="P104" s="100">
        <v>32.388222464558339</v>
      </c>
      <c r="Q104" s="100">
        <v>280</v>
      </c>
      <c r="R104" s="100">
        <v>33.573141486810556</v>
      </c>
      <c r="S104" s="100">
        <v>262</v>
      </c>
      <c r="T104" s="100">
        <v>35.167785234899327</v>
      </c>
      <c r="U104" s="100">
        <v>246</v>
      </c>
      <c r="V104" s="100">
        <v>34.550561797752806</v>
      </c>
      <c r="W104" s="100">
        <v>223</v>
      </c>
      <c r="X104" s="100">
        <v>33.736762481089258</v>
      </c>
      <c r="Y104" s="100">
        <v>212</v>
      </c>
      <c r="Z104" s="100">
        <v>34.193548387096776</v>
      </c>
      <c r="AA104" s="100">
        <v>202</v>
      </c>
      <c r="AB104" s="100">
        <v>34.006734006734007</v>
      </c>
      <c r="AC104" s="100">
        <v>183</v>
      </c>
      <c r="AD104" s="100">
        <v>32.10526315789474</v>
      </c>
      <c r="AE104" s="100">
        <v>183</v>
      </c>
      <c r="AF104" s="100">
        <v>33.826247689463955</v>
      </c>
      <c r="AG104" s="100">
        <v>177</v>
      </c>
      <c r="AH104" s="100">
        <v>33.522727272727273</v>
      </c>
      <c r="AI104" s="100">
        <v>166</v>
      </c>
      <c r="AJ104" s="100">
        <v>32.358674463937625</v>
      </c>
      <c r="AK104" s="100">
        <v>157</v>
      </c>
      <c r="AL104" s="100">
        <v>30.6640625</v>
      </c>
      <c r="AM104" s="100">
        <v>138</v>
      </c>
      <c r="AN104" s="100">
        <v>27.99188640973631</v>
      </c>
      <c r="AO104" s="100">
        <v>141</v>
      </c>
      <c r="AP104" s="100">
        <v>28.484848484848484</v>
      </c>
      <c r="AQ104" s="100">
        <v>134</v>
      </c>
      <c r="AR104" s="100">
        <v>28.210526315789473</v>
      </c>
      <c r="AS104" s="100">
        <v>132</v>
      </c>
      <c r="AT104" s="100">
        <v>28.758169934640524</v>
      </c>
      <c r="AU104" s="100">
        <v>110</v>
      </c>
      <c r="AV104" s="100">
        <v>24.886877828054299</v>
      </c>
      <c r="AW104" s="100"/>
      <c r="AX104" s="100"/>
      <c r="AY104" s="100"/>
      <c r="AZ104" s="100"/>
      <c r="BA104" s="100"/>
      <c r="BB104" s="100"/>
      <c r="BC104" s="100"/>
      <c r="BD104" s="100"/>
      <c r="BE104" s="100">
        <v>93</v>
      </c>
      <c r="BF104" s="100">
        <v>25.135135135135133</v>
      </c>
    </row>
    <row r="105" spans="1:58" x14ac:dyDescent="0.25">
      <c r="A105" s="15"/>
      <c r="B105" s="49" t="s">
        <v>18</v>
      </c>
      <c r="C105" s="100">
        <v>9</v>
      </c>
      <c r="D105" s="100">
        <v>0.22194821208384713</v>
      </c>
      <c r="E105" s="100">
        <v>66</v>
      </c>
      <c r="F105" s="100">
        <v>3.4536891679748818</v>
      </c>
      <c r="G105" s="100">
        <v>112</v>
      </c>
      <c r="H105" s="100">
        <v>10.053859964093357</v>
      </c>
      <c r="I105" s="100">
        <v>122</v>
      </c>
      <c r="J105" s="100">
        <v>11.296296296296296</v>
      </c>
      <c r="K105" s="100">
        <v>144</v>
      </c>
      <c r="L105" s="100">
        <v>13.753581661891118</v>
      </c>
      <c r="M105" s="100">
        <v>153</v>
      </c>
      <c r="N105" s="100">
        <v>15.438950554994953</v>
      </c>
      <c r="O105" s="100">
        <v>151</v>
      </c>
      <c r="P105" s="100">
        <v>16.466739367502726</v>
      </c>
      <c r="Q105" s="100">
        <v>160</v>
      </c>
      <c r="R105" s="100">
        <v>19.18465227817746</v>
      </c>
      <c r="S105" s="100">
        <v>158</v>
      </c>
      <c r="T105" s="100">
        <v>21.208053691275168</v>
      </c>
      <c r="U105" s="100">
        <v>155</v>
      </c>
      <c r="V105" s="100">
        <v>21.769662921348313</v>
      </c>
      <c r="W105" s="100">
        <v>142</v>
      </c>
      <c r="X105" s="100">
        <v>21.482602118003026</v>
      </c>
      <c r="Y105" s="100">
        <v>142</v>
      </c>
      <c r="Z105" s="100">
        <v>22.903225806451612</v>
      </c>
      <c r="AA105" s="100">
        <v>142</v>
      </c>
      <c r="AB105" s="100">
        <v>23.905723905723907</v>
      </c>
      <c r="AC105" s="100">
        <v>147</v>
      </c>
      <c r="AD105" s="100">
        <v>25.789473684210527</v>
      </c>
      <c r="AE105" s="100">
        <v>133</v>
      </c>
      <c r="AF105" s="100">
        <v>24.584103512014789</v>
      </c>
      <c r="AG105" s="100">
        <v>145</v>
      </c>
      <c r="AH105" s="100">
        <v>27.462121212121211</v>
      </c>
      <c r="AI105" s="100">
        <v>146</v>
      </c>
      <c r="AJ105" s="100">
        <v>28.460038986354775</v>
      </c>
      <c r="AK105" s="100">
        <v>148</v>
      </c>
      <c r="AL105" s="100">
        <v>28.90625</v>
      </c>
      <c r="AM105" s="100">
        <v>150</v>
      </c>
      <c r="AN105" s="100">
        <v>30.425963488843813</v>
      </c>
      <c r="AO105" s="100">
        <v>151</v>
      </c>
      <c r="AP105" s="100">
        <v>30.505050505050505</v>
      </c>
      <c r="AQ105" s="100">
        <v>141</v>
      </c>
      <c r="AR105" s="100">
        <v>29.684210526315791</v>
      </c>
      <c r="AS105" s="100">
        <v>141</v>
      </c>
      <c r="AT105" s="100">
        <v>30.718954248366014</v>
      </c>
      <c r="AU105" s="100">
        <v>140</v>
      </c>
      <c r="AV105" s="100">
        <v>31.674208144796381</v>
      </c>
      <c r="AW105" s="100"/>
      <c r="AX105" s="100"/>
      <c r="AY105" s="100"/>
      <c r="AZ105" s="100"/>
      <c r="BA105" s="100"/>
      <c r="BB105" s="100"/>
      <c r="BC105" s="100"/>
      <c r="BD105" s="100"/>
      <c r="BE105" s="100">
        <v>98</v>
      </c>
      <c r="BF105" s="100">
        <v>26.486486486486488</v>
      </c>
    </row>
    <row r="106" spans="1:58" x14ac:dyDescent="0.25">
      <c r="A106" s="15"/>
      <c r="B106" s="49" t="s">
        <v>19</v>
      </c>
      <c r="C106" s="100">
        <v>0</v>
      </c>
      <c r="D106" s="100">
        <v>0</v>
      </c>
      <c r="E106" s="100">
        <v>4</v>
      </c>
      <c r="F106" s="100">
        <v>0.20931449502878074</v>
      </c>
      <c r="G106" s="100">
        <v>6</v>
      </c>
      <c r="H106" s="100">
        <v>0.53859964093357271</v>
      </c>
      <c r="I106" s="100">
        <v>8</v>
      </c>
      <c r="J106" s="100">
        <v>0.74074074074074081</v>
      </c>
      <c r="K106" s="100">
        <v>9</v>
      </c>
      <c r="L106" s="100">
        <v>0.8595988538681949</v>
      </c>
      <c r="M106" s="100">
        <v>13</v>
      </c>
      <c r="N106" s="100">
        <v>1.3118062563067607</v>
      </c>
      <c r="O106" s="100">
        <v>13</v>
      </c>
      <c r="P106" s="100">
        <v>1.4176663031624863</v>
      </c>
      <c r="Q106" s="100">
        <v>15</v>
      </c>
      <c r="R106" s="100">
        <v>1.6786570743405276</v>
      </c>
      <c r="S106" s="100">
        <v>24</v>
      </c>
      <c r="T106" s="100">
        <v>3.087248322147651</v>
      </c>
      <c r="U106" s="100">
        <v>26</v>
      </c>
      <c r="V106" s="100">
        <v>3.5112359550561796</v>
      </c>
      <c r="W106" s="100">
        <v>20</v>
      </c>
      <c r="X106" s="100">
        <v>3.02571860816944</v>
      </c>
      <c r="Y106" s="100">
        <v>21</v>
      </c>
      <c r="Z106" s="100">
        <v>3.3870967741935485</v>
      </c>
      <c r="AA106" s="100">
        <v>19</v>
      </c>
      <c r="AB106" s="100">
        <v>3.1986531986531985</v>
      </c>
      <c r="AC106" s="100">
        <v>21</v>
      </c>
      <c r="AD106" s="100">
        <v>3.6842105263157894</v>
      </c>
      <c r="AE106" s="100">
        <v>15</v>
      </c>
      <c r="AF106" s="100">
        <v>2.7726432532347505</v>
      </c>
      <c r="AG106" s="100">
        <v>20</v>
      </c>
      <c r="AH106" s="100">
        <v>3.7878787878787881</v>
      </c>
      <c r="AI106" s="100">
        <v>23</v>
      </c>
      <c r="AJ106" s="100">
        <v>4.4834307992202733</v>
      </c>
      <c r="AK106" s="100">
        <v>23</v>
      </c>
      <c r="AL106" s="100">
        <v>4.4921875</v>
      </c>
      <c r="AM106" s="100">
        <v>30</v>
      </c>
      <c r="AN106" s="100">
        <v>6.0851926977687629</v>
      </c>
      <c r="AO106" s="100">
        <v>31</v>
      </c>
      <c r="AP106" s="100">
        <v>6.262626262626263</v>
      </c>
      <c r="AQ106" s="100">
        <v>38</v>
      </c>
      <c r="AR106" s="100">
        <v>8</v>
      </c>
      <c r="AS106" s="100">
        <v>37</v>
      </c>
      <c r="AT106" s="100">
        <v>8.0610021786492378</v>
      </c>
      <c r="AU106" s="100">
        <v>35</v>
      </c>
      <c r="AV106" s="100">
        <v>7.9185520361990953</v>
      </c>
      <c r="AW106" s="100"/>
      <c r="AX106" s="100"/>
      <c r="AY106" s="100"/>
      <c r="AZ106" s="100"/>
      <c r="BA106" s="100"/>
      <c r="BB106" s="100"/>
      <c r="BC106" s="100"/>
      <c r="BD106" s="100"/>
      <c r="BE106" s="100">
        <v>42</v>
      </c>
      <c r="BF106" s="100">
        <v>11.351351351351353</v>
      </c>
    </row>
    <row r="107" spans="1:58" x14ac:dyDescent="0.25">
      <c r="A107" s="15"/>
      <c r="B107" s="49" t="s">
        <v>56</v>
      </c>
      <c r="C107" s="100">
        <v>0</v>
      </c>
      <c r="D107" s="100">
        <v>0</v>
      </c>
      <c r="E107" s="100">
        <v>0</v>
      </c>
      <c r="F107" s="100">
        <v>0</v>
      </c>
      <c r="G107" s="100"/>
      <c r="H107" s="100"/>
      <c r="I107" s="100">
        <v>0</v>
      </c>
      <c r="J107" s="100">
        <v>0</v>
      </c>
      <c r="K107" s="100">
        <v>0</v>
      </c>
      <c r="L107" s="100">
        <v>0</v>
      </c>
      <c r="M107" s="100">
        <v>0</v>
      </c>
      <c r="N107" s="100">
        <v>0</v>
      </c>
      <c r="O107" s="100">
        <v>0</v>
      </c>
      <c r="P107" s="100">
        <v>0</v>
      </c>
      <c r="Q107" s="253" t="s">
        <v>304</v>
      </c>
      <c r="R107" s="100">
        <v>0.1199040767386091</v>
      </c>
      <c r="S107" s="253" t="s">
        <v>304</v>
      </c>
      <c r="T107" s="100">
        <v>0.13422818791946309</v>
      </c>
      <c r="U107" s="253" t="s">
        <v>304</v>
      </c>
      <c r="V107" s="100">
        <v>0.1404494382022472</v>
      </c>
      <c r="W107" s="100">
        <v>4</v>
      </c>
      <c r="X107" s="100">
        <v>0.60514372163388808</v>
      </c>
      <c r="Y107" s="100">
        <v>6</v>
      </c>
      <c r="Z107" s="100">
        <v>0.967741935483871</v>
      </c>
      <c r="AA107" s="100">
        <v>6</v>
      </c>
      <c r="AB107" s="100">
        <v>1.0101010101010102</v>
      </c>
      <c r="AC107" s="100">
        <v>6</v>
      </c>
      <c r="AD107" s="100">
        <v>1.0526315789473684</v>
      </c>
      <c r="AE107" s="100">
        <v>9</v>
      </c>
      <c r="AF107" s="100">
        <v>1.6635859519408502</v>
      </c>
      <c r="AG107" s="100">
        <v>7</v>
      </c>
      <c r="AH107" s="100">
        <v>1.3257575757575757</v>
      </c>
      <c r="AI107" s="100">
        <v>8</v>
      </c>
      <c r="AJ107" s="100">
        <v>1.5594541910331383</v>
      </c>
      <c r="AK107" s="100">
        <v>7</v>
      </c>
      <c r="AL107" s="100">
        <v>1.3671875</v>
      </c>
      <c r="AM107" s="100">
        <v>6</v>
      </c>
      <c r="AN107" s="100">
        <v>1.2170385395537526</v>
      </c>
      <c r="AO107" s="100">
        <v>7</v>
      </c>
      <c r="AP107" s="100">
        <v>1.4141414141414141</v>
      </c>
      <c r="AQ107" s="100">
        <v>8</v>
      </c>
      <c r="AR107" s="100">
        <v>1.6842105263157894</v>
      </c>
      <c r="AS107" s="100">
        <v>11</v>
      </c>
      <c r="AT107" s="100">
        <v>2.3965141612200438</v>
      </c>
      <c r="AU107" s="100">
        <v>11</v>
      </c>
      <c r="AV107" s="100">
        <v>2.4886877828054299</v>
      </c>
      <c r="AW107" s="100"/>
      <c r="AX107" s="100"/>
      <c r="AY107" s="100"/>
      <c r="AZ107" s="100"/>
      <c r="BA107" s="100"/>
      <c r="BB107" s="100"/>
      <c r="BC107" s="100"/>
      <c r="BD107" s="100"/>
      <c r="BE107" s="100">
        <v>8</v>
      </c>
      <c r="BF107" s="100">
        <v>2.1621621621621623</v>
      </c>
    </row>
    <row r="108" spans="1:58" x14ac:dyDescent="0.25">
      <c r="A108" s="15"/>
      <c r="B108" s="50" t="s">
        <v>40</v>
      </c>
      <c r="C108" s="125">
        <v>4055</v>
      </c>
      <c r="D108" s="125">
        <v>0</v>
      </c>
      <c r="E108" s="125">
        <v>1911</v>
      </c>
      <c r="F108" s="125">
        <v>0</v>
      </c>
      <c r="G108" s="125">
        <v>1114</v>
      </c>
      <c r="H108" s="125"/>
      <c r="I108" s="125">
        <v>1080</v>
      </c>
      <c r="J108" s="125"/>
      <c r="K108" s="125">
        <v>1047</v>
      </c>
      <c r="L108" s="125"/>
      <c r="M108" s="125">
        <v>991</v>
      </c>
      <c r="N108" s="125"/>
      <c r="O108" s="125">
        <v>917</v>
      </c>
      <c r="P108" s="125"/>
      <c r="Q108" s="125">
        <v>834</v>
      </c>
      <c r="R108" s="125"/>
      <c r="S108" s="125">
        <v>745</v>
      </c>
      <c r="T108" s="125"/>
      <c r="U108" s="125">
        <v>712</v>
      </c>
      <c r="V108" s="125"/>
      <c r="W108" s="125">
        <v>661</v>
      </c>
      <c r="X108" s="125"/>
      <c r="Y108" s="125">
        <v>620</v>
      </c>
      <c r="Z108" s="125"/>
      <c r="AA108" s="125">
        <v>594</v>
      </c>
      <c r="AB108" s="125"/>
      <c r="AC108" s="125">
        <v>570</v>
      </c>
      <c r="AD108" s="125"/>
      <c r="AE108" s="125">
        <v>541</v>
      </c>
      <c r="AF108" s="125"/>
      <c r="AG108" s="125">
        <v>528</v>
      </c>
      <c r="AH108" s="125"/>
      <c r="AI108" s="125">
        <v>513</v>
      </c>
      <c r="AJ108" s="125"/>
      <c r="AK108" s="125">
        <v>512</v>
      </c>
      <c r="AL108" s="125"/>
      <c r="AM108" s="125">
        <v>493</v>
      </c>
      <c r="AN108" s="125"/>
      <c r="AO108" s="125">
        <v>495</v>
      </c>
      <c r="AP108" s="125"/>
      <c r="AQ108" s="125">
        <v>475</v>
      </c>
      <c r="AR108" s="125"/>
      <c r="AS108" s="125">
        <v>459</v>
      </c>
      <c r="AT108" s="125"/>
      <c r="AU108" s="125">
        <v>442</v>
      </c>
      <c r="AV108" s="125"/>
      <c r="AW108" s="125"/>
      <c r="AX108" s="125"/>
      <c r="AY108" s="125"/>
      <c r="AZ108" s="125"/>
      <c r="BA108" s="125"/>
      <c r="BB108" s="125"/>
      <c r="BC108" s="125"/>
      <c r="BD108" s="125"/>
      <c r="BE108" s="125">
        <v>370</v>
      </c>
      <c r="BF108" s="125"/>
    </row>
    <row r="109" spans="1:58" x14ac:dyDescent="0.25">
      <c r="A109" s="41"/>
      <c r="B109" s="50" t="s">
        <v>57</v>
      </c>
      <c r="C109" s="125">
        <v>51564</v>
      </c>
      <c r="D109" s="125">
        <v>0</v>
      </c>
      <c r="E109" s="125">
        <v>55870</v>
      </c>
      <c r="F109" s="125">
        <v>0</v>
      </c>
      <c r="G109" s="125">
        <v>53491</v>
      </c>
      <c r="H109" s="125"/>
      <c r="I109" s="125">
        <v>55148</v>
      </c>
      <c r="J109" s="125"/>
      <c r="K109" s="125">
        <v>56964</v>
      </c>
      <c r="L109" s="125"/>
      <c r="M109" s="125">
        <v>56924</v>
      </c>
      <c r="N109" s="125"/>
      <c r="O109" s="125">
        <v>55533</v>
      </c>
      <c r="P109" s="125"/>
      <c r="Q109" s="125">
        <v>54432</v>
      </c>
      <c r="R109" s="125"/>
      <c r="S109" s="125">
        <v>53069</v>
      </c>
      <c r="T109" s="125"/>
      <c r="U109" s="125">
        <v>52267</v>
      </c>
      <c r="V109" s="125"/>
      <c r="W109" s="125">
        <v>48838</v>
      </c>
      <c r="X109" s="125"/>
      <c r="Y109" s="125">
        <v>48202</v>
      </c>
      <c r="Z109" s="125"/>
      <c r="AA109" s="125">
        <v>47164</v>
      </c>
      <c r="AB109" s="125"/>
      <c r="AC109" s="125">
        <v>46794</v>
      </c>
      <c r="AD109" s="125"/>
      <c r="AE109" s="125">
        <v>43565</v>
      </c>
      <c r="AF109" s="125"/>
      <c r="AG109" s="125">
        <v>44803</v>
      </c>
      <c r="AH109" s="125"/>
      <c r="AI109" s="125">
        <v>45556</v>
      </c>
      <c r="AJ109" s="125"/>
      <c r="AK109" s="125">
        <v>45413</v>
      </c>
      <c r="AL109" s="125"/>
      <c r="AM109" s="125">
        <v>45622</v>
      </c>
      <c r="AN109" s="125"/>
      <c r="AO109" s="125">
        <v>46526</v>
      </c>
      <c r="AP109" s="125"/>
      <c r="AQ109" s="125">
        <v>45993</v>
      </c>
      <c r="AR109" s="125"/>
      <c r="AS109" s="125">
        <v>45792</v>
      </c>
      <c r="AT109" s="125"/>
      <c r="AU109" s="125">
        <v>44492</v>
      </c>
      <c r="AV109" s="125"/>
      <c r="AW109" s="125"/>
      <c r="AX109" s="125"/>
      <c r="AY109" s="125"/>
      <c r="AZ109" s="125"/>
      <c r="BA109" s="125"/>
      <c r="BB109" s="125"/>
      <c r="BC109" s="125"/>
      <c r="BD109" s="125"/>
      <c r="BE109" s="125">
        <v>37217</v>
      </c>
      <c r="BF109" s="125"/>
    </row>
    <row r="110" spans="1:58" x14ac:dyDescent="0.25">
      <c r="A110" s="15" t="s">
        <v>16</v>
      </c>
      <c r="B110" s="49" t="s">
        <v>55</v>
      </c>
      <c r="C110" s="100">
        <v>963</v>
      </c>
      <c r="D110" s="100">
        <v>96.686746987951807</v>
      </c>
      <c r="E110" s="100">
        <v>429</v>
      </c>
      <c r="F110" s="100">
        <v>85.458167330677298</v>
      </c>
      <c r="G110" s="100">
        <v>168</v>
      </c>
      <c r="H110" s="100">
        <v>64.122137404580144</v>
      </c>
      <c r="I110" s="100">
        <v>155</v>
      </c>
      <c r="J110" s="100">
        <v>64.049586776859499</v>
      </c>
      <c r="K110" s="100">
        <v>149</v>
      </c>
      <c r="L110" s="100">
        <v>62.343096234309627</v>
      </c>
      <c r="M110" s="100">
        <v>126</v>
      </c>
      <c r="N110" s="100">
        <v>57.534246575342465</v>
      </c>
      <c r="O110" s="100">
        <v>113</v>
      </c>
      <c r="P110" s="100">
        <v>55.121951219512198</v>
      </c>
      <c r="Q110" s="100">
        <v>96</v>
      </c>
      <c r="R110" s="100">
        <v>51.891891891891895</v>
      </c>
      <c r="S110" s="100">
        <v>86</v>
      </c>
      <c r="T110" s="100">
        <v>49.710982658959537</v>
      </c>
      <c r="U110" s="100">
        <v>84</v>
      </c>
      <c r="V110" s="100">
        <v>51.851851851851855</v>
      </c>
      <c r="W110" s="100">
        <v>71</v>
      </c>
      <c r="X110" s="100">
        <v>47.333333333333336</v>
      </c>
      <c r="Y110" s="100">
        <v>67</v>
      </c>
      <c r="Z110" s="100">
        <v>46.206896551724135</v>
      </c>
      <c r="AA110" s="100">
        <v>52</v>
      </c>
      <c r="AB110" s="100">
        <v>40.944881889763778</v>
      </c>
      <c r="AC110" s="100">
        <v>55</v>
      </c>
      <c r="AD110" s="100">
        <v>43.30708661417323</v>
      </c>
      <c r="AE110" s="100">
        <v>57</v>
      </c>
      <c r="AF110" s="100">
        <v>44.53125</v>
      </c>
      <c r="AG110" s="100">
        <v>53</v>
      </c>
      <c r="AH110" s="100">
        <v>43.08943089430894</v>
      </c>
      <c r="AI110" s="100">
        <v>53</v>
      </c>
      <c r="AJ110" s="100">
        <v>44.166666666666664</v>
      </c>
      <c r="AK110" s="100">
        <v>53</v>
      </c>
      <c r="AL110" s="100">
        <v>43.08943089430894</v>
      </c>
      <c r="AM110" s="100">
        <v>59</v>
      </c>
      <c r="AN110" s="100">
        <v>47.58064516129032</v>
      </c>
      <c r="AO110" s="100">
        <v>64</v>
      </c>
      <c r="AP110" s="100">
        <v>47.407407407407405</v>
      </c>
      <c r="AQ110" s="100">
        <v>68</v>
      </c>
      <c r="AR110" s="100">
        <v>50.746268656716417</v>
      </c>
      <c r="AS110" s="100">
        <v>68</v>
      </c>
      <c r="AT110" s="100">
        <v>51.515151515151516</v>
      </c>
      <c r="AU110" s="100">
        <v>67</v>
      </c>
      <c r="AV110" s="100">
        <v>52.34375</v>
      </c>
      <c r="AW110" s="100"/>
      <c r="AX110" s="100"/>
      <c r="AY110" s="100"/>
      <c r="AZ110" s="100"/>
      <c r="BA110" s="100"/>
      <c r="BB110" s="100"/>
      <c r="BC110" s="100"/>
      <c r="BD110" s="100"/>
      <c r="BE110" s="100">
        <v>61</v>
      </c>
      <c r="BF110" s="100">
        <v>50.833333333333329</v>
      </c>
    </row>
    <row r="111" spans="1:58" x14ac:dyDescent="0.25">
      <c r="A111" s="15"/>
      <c r="B111" s="49" t="s">
        <v>35</v>
      </c>
      <c r="C111" s="100">
        <v>29</v>
      </c>
      <c r="D111" s="100">
        <v>2.9116465863453818</v>
      </c>
      <c r="E111" s="100">
        <v>51</v>
      </c>
      <c r="F111" s="100">
        <v>10.159362549800797</v>
      </c>
      <c r="G111" s="100">
        <v>65</v>
      </c>
      <c r="H111" s="100">
        <v>24.809160305343511</v>
      </c>
      <c r="I111" s="100">
        <v>57</v>
      </c>
      <c r="J111" s="100">
        <v>23.553719008264462</v>
      </c>
      <c r="K111" s="100">
        <v>53</v>
      </c>
      <c r="L111" s="100">
        <v>22.17573221757322</v>
      </c>
      <c r="M111" s="100">
        <v>54</v>
      </c>
      <c r="N111" s="100">
        <v>24.657534246575342</v>
      </c>
      <c r="O111" s="100">
        <v>53</v>
      </c>
      <c r="P111" s="100">
        <v>25.853658536585368</v>
      </c>
      <c r="Q111" s="100">
        <v>53</v>
      </c>
      <c r="R111" s="100">
        <v>28.648648648648649</v>
      </c>
      <c r="S111" s="100">
        <v>51</v>
      </c>
      <c r="T111" s="100">
        <v>29.479768786127167</v>
      </c>
      <c r="U111" s="100">
        <v>47</v>
      </c>
      <c r="V111" s="100">
        <v>29.012345679012345</v>
      </c>
      <c r="W111" s="100">
        <v>45</v>
      </c>
      <c r="X111" s="100">
        <v>30</v>
      </c>
      <c r="Y111" s="100">
        <v>43</v>
      </c>
      <c r="Z111" s="100">
        <v>29.655172413793103</v>
      </c>
      <c r="AA111" s="100">
        <v>42</v>
      </c>
      <c r="AB111" s="100">
        <v>33.070866141732282</v>
      </c>
      <c r="AC111" s="100">
        <v>35</v>
      </c>
      <c r="AD111" s="100">
        <v>27.559055118110237</v>
      </c>
      <c r="AE111" s="100">
        <v>36</v>
      </c>
      <c r="AF111" s="100">
        <v>28.125</v>
      </c>
      <c r="AG111" s="100">
        <v>38</v>
      </c>
      <c r="AH111" s="100">
        <v>30.894308943089431</v>
      </c>
      <c r="AI111" s="100">
        <v>32</v>
      </c>
      <c r="AJ111" s="100">
        <v>26.666666666666668</v>
      </c>
      <c r="AK111" s="100">
        <v>32</v>
      </c>
      <c r="AL111" s="100">
        <v>26.016260162601625</v>
      </c>
      <c r="AM111" s="100">
        <v>26</v>
      </c>
      <c r="AN111" s="100">
        <v>20.967741935483872</v>
      </c>
      <c r="AO111" s="100">
        <v>30</v>
      </c>
      <c r="AP111" s="100">
        <v>22.222222222222221</v>
      </c>
      <c r="AQ111" s="100">
        <v>26</v>
      </c>
      <c r="AR111" s="100">
        <v>19.402985074626866</v>
      </c>
      <c r="AS111" s="100">
        <v>25</v>
      </c>
      <c r="AT111" s="100">
        <v>18.939393939393938</v>
      </c>
      <c r="AU111" s="100">
        <v>23</v>
      </c>
      <c r="AV111" s="100">
        <v>17.96875</v>
      </c>
      <c r="AW111" s="100"/>
      <c r="AX111" s="100"/>
      <c r="AY111" s="100"/>
      <c r="AZ111" s="100"/>
      <c r="BA111" s="100"/>
      <c r="BB111" s="100"/>
      <c r="BC111" s="100"/>
      <c r="BD111" s="100"/>
      <c r="BE111" s="100">
        <v>19</v>
      </c>
      <c r="BF111" s="100">
        <v>15.833333333333332</v>
      </c>
    </row>
    <row r="112" spans="1:58" x14ac:dyDescent="0.25">
      <c r="A112" s="15"/>
      <c r="B112" s="49" t="s">
        <v>18</v>
      </c>
      <c r="C112" s="100">
        <v>4</v>
      </c>
      <c r="D112" s="100">
        <v>0.30120481927710846</v>
      </c>
      <c r="E112" s="100">
        <v>22</v>
      </c>
      <c r="F112" s="100">
        <v>4.3824701195219129</v>
      </c>
      <c r="G112" s="100">
        <v>29</v>
      </c>
      <c r="H112" s="100">
        <v>10.305343511450381</v>
      </c>
      <c r="I112" s="100">
        <v>30</v>
      </c>
      <c r="J112" s="100">
        <v>11.983471074380166</v>
      </c>
      <c r="K112" s="100">
        <v>37</v>
      </c>
      <c r="L112" s="100">
        <v>14.644351464435147</v>
      </c>
      <c r="M112" s="100">
        <v>39</v>
      </c>
      <c r="N112" s="100">
        <v>16.894977168949772</v>
      </c>
      <c r="O112" s="100">
        <v>35</v>
      </c>
      <c r="P112" s="100">
        <v>17.073170731707318</v>
      </c>
      <c r="Q112" s="100">
        <v>33</v>
      </c>
      <c r="R112" s="100">
        <v>17.837837837837839</v>
      </c>
      <c r="S112" s="100">
        <v>31</v>
      </c>
      <c r="T112" s="100">
        <v>17.919075144508671</v>
      </c>
      <c r="U112" s="100">
        <v>27</v>
      </c>
      <c r="V112" s="100">
        <v>16.666666666666668</v>
      </c>
      <c r="W112" s="100">
        <v>29</v>
      </c>
      <c r="X112" s="100">
        <v>19.333333333333332</v>
      </c>
      <c r="Y112" s="100">
        <v>29</v>
      </c>
      <c r="Z112" s="100">
        <v>20</v>
      </c>
      <c r="AA112" s="100">
        <v>27</v>
      </c>
      <c r="AB112" s="100">
        <v>21.259842519685041</v>
      </c>
      <c r="AC112" s="100">
        <v>31</v>
      </c>
      <c r="AD112" s="100">
        <v>24.409448818897637</v>
      </c>
      <c r="AE112" s="100">
        <v>26</v>
      </c>
      <c r="AF112" s="100">
        <v>20.3125</v>
      </c>
      <c r="AG112" s="100">
        <v>25</v>
      </c>
      <c r="AH112" s="100">
        <v>20.325203252032519</v>
      </c>
      <c r="AI112" s="100">
        <v>28</v>
      </c>
      <c r="AJ112" s="100">
        <v>23.333333333333332</v>
      </c>
      <c r="AK112" s="100">
        <v>31</v>
      </c>
      <c r="AL112" s="100">
        <v>25.203252032520325</v>
      </c>
      <c r="AM112" s="100">
        <v>29</v>
      </c>
      <c r="AN112" s="100">
        <v>23.387096774193548</v>
      </c>
      <c r="AO112" s="100">
        <v>30</v>
      </c>
      <c r="AP112" s="100">
        <v>22.222222222222221</v>
      </c>
      <c r="AQ112" s="100">
        <v>31</v>
      </c>
      <c r="AR112" s="100">
        <v>23.134328358208954</v>
      </c>
      <c r="AS112" s="100">
        <v>28</v>
      </c>
      <c r="AT112" s="100">
        <v>21.212121212121211</v>
      </c>
      <c r="AU112" s="100">
        <v>27</v>
      </c>
      <c r="AV112" s="100">
        <v>21.09375</v>
      </c>
      <c r="AW112" s="100"/>
      <c r="AX112" s="100"/>
      <c r="AY112" s="100"/>
      <c r="AZ112" s="100"/>
      <c r="BA112" s="100"/>
      <c r="BB112" s="100"/>
      <c r="BC112" s="100"/>
      <c r="BD112" s="100"/>
      <c r="BE112" s="100">
        <v>32</v>
      </c>
      <c r="BF112" s="100">
        <v>26.666666666666668</v>
      </c>
    </row>
    <row r="113" spans="1:58" x14ac:dyDescent="0.25">
      <c r="A113" s="15"/>
      <c r="B113" s="49" t="s">
        <v>19</v>
      </c>
      <c r="C113" s="253" t="s">
        <v>304</v>
      </c>
      <c r="D113" s="100">
        <v>0.1004016064257028</v>
      </c>
      <c r="E113" s="100">
        <v>0</v>
      </c>
      <c r="F113" s="100">
        <v>0</v>
      </c>
      <c r="G113" s="253" t="s">
        <v>304</v>
      </c>
      <c r="H113" s="100">
        <v>0.76335877862595414</v>
      </c>
      <c r="I113" s="253" t="s">
        <v>304</v>
      </c>
      <c r="J113" s="100">
        <v>0.41322314049586778</v>
      </c>
      <c r="K113" s="253" t="s">
        <v>304</v>
      </c>
      <c r="L113" s="100">
        <v>0.83682008368200833</v>
      </c>
      <c r="M113" s="253" t="s">
        <v>304</v>
      </c>
      <c r="N113" s="100">
        <v>0.91324200913242004</v>
      </c>
      <c r="O113" s="100">
        <v>4</v>
      </c>
      <c r="P113" s="100">
        <v>1.9512195121951219</v>
      </c>
      <c r="Q113" s="100">
        <v>3</v>
      </c>
      <c r="R113" s="100">
        <v>1.6216216216216217</v>
      </c>
      <c r="S113" s="100">
        <v>5</v>
      </c>
      <c r="T113" s="100">
        <v>2.8901734104046244</v>
      </c>
      <c r="U113" s="100">
        <v>4</v>
      </c>
      <c r="V113" s="100">
        <v>2.4691358024691357</v>
      </c>
      <c r="W113" s="100">
        <v>5</v>
      </c>
      <c r="X113" s="100">
        <v>3.3333333333333335</v>
      </c>
      <c r="Y113" s="100">
        <v>6</v>
      </c>
      <c r="Z113" s="100">
        <v>4.1379310344827589</v>
      </c>
      <c r="AA113" s="100">
        <v>6</v>
      </c>
      <c r="AB113" s="100">
        <v>4.7244094488188972</v>
      </c>
      <c r="AC113" s="100">
        <v>6</v>
      </c>
      <c r="AD113" s="100">
        <v>4.7244094488188972</v>
      </c>
      <c r="AE113" s="100">
        <v>9</v>
      </c>
      <c r="AF113" s="100">
        <v>7.03125</v>
      </c>
      <c r="AG113" s="100">
        <v>7</v>
      </c>
      <c r="AH113" s="100">
        <v>5.691056910569106</v>
      </c>
      <c r="AI113" s="100">
        <v>7</v>
      </c>
      <c r="AJ113" s="100">
        <v>4.166666666666667</v>
      </c>
      <c r="AK113" s="100">
        <v>4</v>
      </c>
      <c r="AL113" s="100">
        <v>3.2520325203252032</v>
      </c>
      <c r="AM113" s="100">
        <v>10</v>
      </c>
      <c r="AN113" s="100">
        <v>7.258064516129032</v>
      </c>
      <c r="AO113" s="100">
        <v>11</v>
      </c>
      <c r="AP113" s="100">
        <v>6.666666666666667</v>
      </c>
      <c r="AQ113" s="100">
        <v>9</v>
      </c>
      <c r="AR113" s="100">
        <v>5.2238805970149258</v>
      </c>
      <c r="AS113" s="100">
        <v>11</v>
      </c>
      <c r="AT113" s="100">
        <v>6.8181818181818183</v>
      </c>
      <c r="AU113" s="100">
        <v>11</v>
      </c>
      <c r="AV113" s="100">
        <v>7.8125</v>
      </c>
      <c r="AW113" s="100"/>
      <c r="AX113" s="100"/>
      <c r="AY113" s="100"/>
      <c r="AZ113" s="100"/>
      <c r="BA113" s="100"/>
      <c r="BB113" s="100"/>
      <c r="BC113" s="100"/>
      <c r="BD113" s="100"/>
      <c r="BE113" s="100">
        <v>8</v>
      </c>
      <c r="BF113" s="100">
        <v>5.833333333333333</v>
      </c>
    </row>
    <row r="114" spans="1:58" x14ac:dyDescent="0.25">
      <c r="A114" s="15"/>
      <c r="B114" s="49" t="s">
        <v>56</v>
      </c>
      <c r="C114" s="100">
        <v>0</v>
      </c>
      <c r="D114" s="100">
        <v>0</v>
      </c>
      <c r="E114" s="100">
        <v>0</v>
      </c>
      <c r="F114" s="100">
        <v>0</v>
      </c>
      <c r="G114" s="100"/>
      <c r="H114" s="100"/>
      <c r="I114" s="100">
        <v>0</v>
      </c>
      <c r="J114" s="100">
        <v>0</v>
      </c>
      <c r="K114" s="100">
        <v>0</v>
      </c>
      <c r="L114" s="100">
        <v>0</v>
      </c>
      <c r="M114" s="100">
        <v>0</v>
      </c>
      <c r="N114" s="100">
        <v>0</v>
      </c>
      <c r="O114" s="100">
        <v>0</v>
      </c>
      <c r="P114" s="100">
        <v>0</v>
      </c>
      <c r="Q114" s="100">
        <v>0</v>
      </c>
      <c r="R114" s="100">
        <v>0</v>
      </c>
      <c r="S114" s="100">
        <v>0</v>
      </c>
      <c r="T114" s="100">
        <v>0</v>
      </c>
      <c r="U114" s="100">
        <v>0</v>
      </c>
      <c r="V114" s="100">
        <v>0</v>
      </c>
      <c r="W114" s="100">
        <v>0</v>
      </c>
      <c r="X114" s="100">
        <v>0</v>
      </c>
      <c r="Y114" s="100">
        <v>0</v>
      </c>
      <c r="Z114" s="100">
        <v>2</v>
      </c>
      <c r="AA114" s="100">
        <v>0</v>
      </c>
      <c r="AB114" s="100">
        <v>3</v>
      </c>
      <c r="AC114" s="100">
        <v>0</v>
      </c>
      <c r="AD114" s="100">
        <v>1</v>
      </c>
      <c r="AE114" s="100">
        <v>0</v>
      </c>
      <c r="AF114" s="100">
        <v>2</v>
      </c>
      <c r="AG114" s="100">
        <v>0</v>
      </c>
      <c r="AH114" s="100">
        <v>2</v>
      </c>
      <c r="AI114" s="253" t="s">
        <v>304</v>
      </c>
      <c r="AJ114" s="100">
        <v>1.6666666666666667</v>
      </c>
      <c r="AK114" s="100">
        <v>3</v>
      </c>
      <c r="AL114" s="100">
        <v>2.4390243902439024</v>
      </c>
      <c r="AM114" s="253" t="s">
        <v>304</v>
      </c>
      <c r="AN114" s="100">
        <v>0.80645161290322576</v>
      </c>
      <c r="AO114" s="253" t="s">
        <v>304</v>
      </c>
      <c r="AP114" s="100">
        <v>1.4814814814814814</v>
      </c>
      <c r="AQ114" s="253" t="s">
        <v>304</v>
      </c>
      <c r="AR114" s="100">
        <v>1.4925373134328359</v>
      </c>
      <c r="AS114" s="253" t="s">
        <v>304</v>
      </c>
      <c r="AT114" s="100">
        <v>1.5151515151515151</v>
      </c>
      <c r="AU114" s="253" t="s">
        <v>304</v>
      </c>
      <c r="AV114" s="100">
        <v>0.78125</v>
      </c>
      <c r="AW114" s="100"/>
      <c r="AX114" s="100"/>
      <c r="AY114" s="100"/>
      <c r="AZ114" s="100"/>
      <c r="BA114" s="100"/>
      <c r="BB114" s="100"/>
      <c r="BC114" s="100"/>
      <c r="BD114" s="100"/>
      <c r="BE114" s="253" t="s">
        <v>304</v>
      </c>
      <c r="BF114" s="100">
        <v>0.83333333333333337</v>
      </c>
    </row>
    <row r="115" spans="1:58" x14ac:dyDescent="0.25">
      <c r="A115" s="15"/>
      <c r="B115" s="50" t="s">
        <v>40</v>
      </c>
      <c r="C115" s="125">
        <v>996</v>
      </c>
      <c r="D115" s="125">
        <v>0</v>
      </c>
      <c r="E115" s="125">
        <v>502</v>
      </c>
      <c r="F115" s="125">
        <v>0</v>
      </c>
      <c r="G115" s="125">
        <v>262</v>
      </c>
      <c r="H115" s="125"/>
      <c r="I115" s="125">
        <v>242</v>
      </c>
      <c r="J115" s="125"/>
      <c r="K115" s="125">
        <v>239</v>
      </c>
      <c r="L115" s="125"/>
      <c r="M115" s="125">
        <v>219</v>
      </c>
      <c r="N115" s="125"/>
      <c r="O115" s="125">
        <v>205</v>
      </c>
      <c r="P115" s="125"/>
      <c r="Q115" s="125">
        <v>185</v>
      </c>
      <c r="R115" s="125"/>
      <c r="S115" s="125">
        <v>173</v>
      </c>
      <c r="T115" s="125"/>
      <c r="U115" s="125">
        <v>162</v>
      </c>
      <c r="V115" s="125"/>
      <c r="W115" s="125">
        <v>150</v>
      </c>
      <c r="X115" s="125"/>
      <c r="Y115" s="125">
        <v>145</v>
      </c>
      <c r="Z115" s="125"/>
      <c r="AA115" s="125">
        <v>127</v>
      </c>
      <c r="AB115" s="125"/>
      <c r="AC115" s="125">
        <v>127</v>
      </c>
      <c r="AD115" s="125"/>
      <c r="AE115" s="125">
        <v>128</v>
      </c>
      <c r="AF115" s="125"/>
      <c r="AG115" s="125">
        <v>123</v>
      </c>
      <c r="AH115" s="125"/>
      <c r="AI115" s="125">
        <v>120</v>
      </c>
      <c r="AJ115" s="125"/>
      <c r="AK115" s="125">
        <v>123</v>
      </c>
      <c r="AL115" s="125"/>
      <c r="AM115" s="125">
        <v>124</v>
      </c>
      <c r="AN115" s="125"/>
      <c r="AO115" s="125">
        <v>135</v>
      </c>
      <c r="AP115" s="125"/>
      <c r="AQ115" s="125">
        <v>134</v>
      </c>
      <c r="AR115" s="125"/>
      <c r="AS115" s="125">
        <v>132</v>
      </c>
      <c r="AT115" s="125"/>
      <c r="AU115" s="125">
        <v>128</v>
      </c>
      <c r="AV115" s="125"/>
      <c r="AW115" s="125"/>
      <c r="AX115" s="125"/>
      <c r="AY115" s="125"/>
      <c r="AZ115" s="125"/>
      <c r="BA115" s="125"/>
      <c r="BB115" s="125"/>
      <c r="BC115" s="125"/>
      <c r="BD115" s="125"/>
      <c r="BE115" s="125">
        <v>120</v>
      </c>
      <c r="BF115" s="125"/>
    </row>
    <row r="116" spans="1:58" x14ac:dyDescent="0.25">
      <c r="A116" s="41"/>
      <c r="B116" s="50" t="s">
        <v>57</v>
      </c>
      <c r="C116" s="125">
        <v>13768</v>
      </c>
      <c r="D116" s="125">
        <v>0</v>
      </c>
      <c r="E116" s="125">
        <v>13904</v>
      </c>
      <c r="F116" s="125">
        <v>0</v>
      </c>
      <c r="G116" s="125">
        <v>12351</v>
      </c>
      <c r="H116" s="125"/>
      <c r="I116" s="125">
        <v>11568</v>
      </c>
      <c r="J116" s="125"/>
      <c r="K116" s="125">
        <v>11773</v>
      </c>
      <c r="L116" s="125"/>
      <c r="M116" s="125">
        <v>11419</v>
      </c>
      <c r="N116" s="125"/>
      <c r="O116" s="125">
        <v>11461</v>
      </c>
      <c r="P116" s="125"/>
      <c r="Q116" s="125">
        <v>10961</v>
      </c>
      <c r="R116" s="125"/>
      <c r="S116" s="125">
        <v>11008</v>
      </c>
      <c r="T116" s="125"/>
      <c r="U116" s="125">
        <v>10370</v>
      </c>
      <c r="V116" s="125"/>
      <c r="W116" s="125">
        <v>10299</v>
      </c>
      <c r="X116" s="125"/>
      <c r="Y116" s="125">
        <v>10181</v>
      </c>
      <c r="Z116" s="125"/>
      <c r="AA116" s="125">
        <v>9803</v>
      </c>
      <c r="AB116" s="125"/>
      <c r="AC116" s="125">
        <v>9800</v>
      </c>
      <c r="AD116" s="125"/>
      <c r="AE116" s="125">
        <v>9781</v>
      </c>
      <c r="AF116" s="125"/>
      <c r="AG116" s="125">
        <v>9518</v>
      </c>
      <c r="AH116" s="125"/>
      <c r="AI116" s="125">
        <v>9442</v>
      </c>
      <c r="AJ116" s="125"/>
      <c r="AK116" s="125">
        <v>9749</v>
      </c>
      <c r="AL116" s="125"/>
      <c r="AM116" s="125">
        <v>9825</v>
      </c>
      <c r="AN116" s="125"/>
      <c r="AO116" s="125">
        <v>10414</v>
      </c>
      <c r="AP116" s="125"/>
      <c r="AQ116" s="125">
        <v>10367</v>
      </c>
      <c r="AR116" s="125"/>
      <c r="AS116" s="125">
        <v>10171</v>
      </c>
      <c r="AT116" s="125"/>
      <c r="AU116" s="125">
        <v>9669</v>
      </c>
      <c r="AV116" s="125"/>
      <c r="AW116" s="125"/>
      <c r="AX116" s="125"/>
      <c r="AY116" s="125"/>
      <c r="AZ116" s="125"/>
      <c r="BA116" s="125"/>
      <c r="BB116" s="125"/>
      <c r="BC116" s="125"/>
      <c r="BD116" s="125"/>
      <c r="BE116" s="125">
        <v>9418</v>
      </c>
      <c r="BF116" s="125"/>
    </row>
    <row r="117" spans="1:58" x14ac:dyDescent="0.25">
      <c r="A117" s="15" t="s">
        <v>561</v>
      </c>
      <c r="B117" s="49" t="s">
        <v>55</v>
      </c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100"/>
      <c r="AV117" s="100"/>
      <c r="AW117" s="100">
        <v>216</v>
      </c>
      <c r="AX117" s="100">
        <v>38.571428571428577</v>
      </c>
      <c r="AY117" s="100">
        <v>196</v>
      </c>
      <c r="AZ117" s="100">
        <v>36.22920517560074</v>
      </c>
      <c r="BA117" s="100">
        <v>194</v>
      </c>
      <c r="BB117" s="100">
        <v>36.397748592870542</v>
      </c>
      <c r="BC117" s="100">
        <v>188</v>
      </c>
      <c r="BD117" s="100">
        <v>37.08086785009862</v>
      </c>
      <c r="BE117" s="100"/>
      <c r="BF117" s="100"/>
    </row>
    <row r="118" spans="1:58" x14ac:dyDescent="0.25">
      <c r="A118" s="15"/>
      <c r="B118" s="49" t="s">
        <v>35</v>
      </c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100"/>
      <c r="AO118" s="100"/>
      <c r="AP118" s="100"/>
      <c r="AQ118" s="100"/>
      <c r="AR118" s="100"/>
      <c r="AS118" s="100"/>
      <c r="AT118" s="100"/>
      <c r="AU118" s="100"/>
      <c r="AV118" s="100"/>
      <c r="AW118" s="100">
        <v>127</v>
      </c>
      <c r="AX118" s="100">
        <v>22.678571428571427</v>
      </c>
      <c r="AY118" s="100">
        <v>133</v>
      </c>
      <c r="AZ118" s="100">
        <v>24.584103512014789</v>
      </c>
      <c r="BA118" s="100">
        <v>129</v>
      </c>
      <c r="BB118" s="100">
        <v>24.202626641651033</v>
      </c>
      <c r="BC118" s="100">
        <v>123</v>
      </c>
      <c r="BD118" s="100">
        <v>24.260355029585799</v>
      </c>
      <c r="BE118" s="100"/>
      <c r="BF118" s="100"/>
    </row>
    <row r="119" spans="1:58" x14ac:dyDescent="0.25">
      <c r="A119" s="15"/>
      <c r="B119" s="49" t="s">
        <v>18</v>
      </c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00"/>
      <c r="AU119" s="100"/>
      <c r="AV119" s="100"/>
      <c r="AW119" s="100">
        <v>158</v>
      </c>
      <c r="AX119" s="100">
        <v>28.214285714285715</v>
      </c>
      <c r="AY119" s="100">
        <v>148</v>
      </c>
      <c r="AZ119" s="100">
        <v>27.35674676524954</v>
      </c>
      <c r="BA119" s="100">
        <v>144</v>
      </c>
      <c r="BB119" s="100">
        <v>27.016885553470921</v>
      </c>
      <c r="BC119" s="100">
        <v>135</v>
      </c>
      <c r="BD119" s="100">
        <v>26.627218934911244</v>
      </c>
      <c r="BE119" s="100"/>
      <c r="BF119" s="100"/>
    </row>
    <row r="120" spans="1:58" x14ac:dyDescent="0.25">
      <c r="A120" s="15"/>
      <c r="B120" s="49" t="s">
        <v>19</v>
      </c>
      <c r="C120" s="253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  <c r="AT120" s="100"/>
      <c r="AU120" s="100"/>
      <c r="AV120" s="100"/>
      <c r="AW120" s="100">
        <v>45</v>
      </c>
      <c r="AX120" s="100">
        <v>8.0357142857142865</v>
      </c>
      <c r="AY120" s="100">
        <v>51</v>
      </c>
      <c r="AZ120" s="100">
        <v>9.426987060998151</v>
      </c>
      <c r="BA120" s="100">
        <v>52</v>
      </c>
      <c r="BB120" s="100">
        <v>9.7560975609756095</v>
      </c>
      <c r="BC120" s="100">
        <v>50</v>
      </c>
      <c r="BD120" s="100">
        <v>9.8619329388560164</v>
      </c>
      <c r="BE120" s="100"/>
      <c r="BF120" s="100"/>
    </row>
    <row r="121" spans="1:58" x14ac:dyDescent="0.25">
      <c r="A121" s="15"/>
      <c r="B121" s="49" t="s">
        <v>56</v>
      </c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253"/>
      <c r="R121" s="100"/>
      <c r="S121" s="253"/>
      <c r="T121" s="100"/>
      <c r="U121" s="253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100"/>
      <c r="AQ121" s="100"/>
      <c r="AR121" s="100"/>
      <c r="AS121" s="100"/>
      <c r="AT121" s="100"/>
      <c r="AU121" s="100"/>
      <c r="AV121" s="100"/>
      <c r="AW121" s="100">
        <v>14</v>
      </c>
      <c r="AX121" s="100">
        <v>2.5</v>
      </c>
      <c r="AY121" s="100">
        <v>13</v>
      </c>
      <c r="AZ121" s="100">
        <v>2.4029574861367835</v>
      </c>
      <c r="BA121" s="100">
        <v>14</v>
      </c>
      <c r="BB121" s="100">
        <v>2.6266416510318953</v>
      </c>
      <c r="BC121" s="100">
        <v>11</v>
      </c>
      <c r="BD121" s="100">
        <v>2.1696252465483234</v>
      </c>
      <c r="BE121" s="100"/>
      <c r="BF121" s="100"/>
    </row>
    <row r="122" spans="1:58" x14ac:dyDescent="0.25">
      <c r="A122" s="15"/>
      <c r="B122" s="50" t="s">
        <v>40</v>
      </c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  <c r="AF122" s="125"/>
      <c r="AG122" s="125"/>
      <c r="AH122" s="125"/>
      <c r="AI122" s="125"/>
      <c r="AJ122" s="125"/>
      <c r="AK122" s="125"/>
      <c r="AL122" s="125"/>
      <c r="AM122" s="125"/>
      <c r="AN122" s="125"/>
      <c r="AO122" s="125"/>
      <c r="AP122" s="125"/>
      <c r="AQ122" s="125"/>
      <c r="AR122" s="125"/>
      <c r="AS122" s="125"/>
      <c r="AT122" s="125"/>
      <c r="AU122" s="125"/>
      <c r="AV122" s="125"/>
      <c r="AW122" s="125">
        <v>560</v>
      </c>
      <c r="AX122" s="125"/>
      <c r="AY122" s="125">
        <v>541</v>
      </c>
      <c r="AZ122" s="125"/>
      <c r="BA122" s="125">
        <v>533</v>
      </c>
      <c r="BB122" s="125"/>
      <c r="BC122" s="125">
        <v>507</v>
      </c>
      <c r="BD122" s="125"/>
      <c r="BE122" s="125"/>
      <c r="BF122" s="125"/>
    </row>
    <row r="123" spans="1:58" x14ac:dyDescent="0.25">
      <c r="A123" s="41"/>
      <c r="B123" s="50" t="s">
        <v>57</v>
      </c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  <c r="X123" s="125"/>
      <c r="Y123" s="125"/>
      <c r="Z123" s="125"/>
      <c r="AA123" s="125"/>
      <c r="AB123" s="125"/>
      <c r="AC123" s="125"/>
      <c r="AD123" s="125"/>
      <c r="AE123" s="125"/>
      <c r="AF123" s="125"/>
      <c r="AG123" s="125"/>
      <c r="AH123" s="125"/>
      <c r="AI123" s="125"/>
      <c r="AJ123" s="125"/>
      <c r="AK123" s="125"/>
      <c r="AL123" s="125"/>
      <c r="AM123" s="125"/>
      <c r="AN123" s="125"/>
      <c r="AO123" s="125"/>
      <c r="AP123" s="125"/>
      <c r="AQ123" s="125"/>
      <c r="AR123" s="125"/>
      <c r="AS123" s="125"/>
      <c r="AT123" s="125"/>
      <c r="AU123" s="125"/>
      <c r="AV123" s="125"/>
      <c r="AW123" s="125">
        <v>53703</v>
      </c>
      <c r="AX123" s="125"/>
      <c r="AY123" s="125">
        <v>52882</v>
      </c>
      <c r="AZ123" s="125"/>
      <c r="BA123" s="125">
        <v>52611</v>
      </c>
      <c r="BB123" s="125"/>
      <c r="BC123" s="125">
        <v>49479</v>
      </c>
      <c r="BD123" s="125"/>
      <c r="BE123" s="125"/>
      <c r="BF123" s="125"/>
    </row>
    <row r="124" spans="1:58" x14ac:dyDescent="0.25">
      <c r="A124" s="42" t="s">
        <v>74</v>
      </c>
      <c r="B124" s="49" t="s">
        <v>55</v>
      </c>
      <c r="C124" s="100">
        <v>40932</v>
      </c>
      <c r="D124" s="100">
        <v>91.953093408815207</v>
      </c>
      <c r="E124" s="100">
        <v>23496</v>
      </c>
      <c r="F124" s="100">
        <v>81.33762592169488</v>
      </c>
      <c r="G124" s="100">
        <v>15787</v>
      </c>
      <c r="H124" s="100">
        <v>69.518693029195475</v>
      </c>
      <c r="I124" s="100">
        <v>15171</v>
      </c>
      <c r="J124" s="100">
        <v>68.217995413462845</v>
      </c>
      <c r="K124" s="100">
        <v>14675</v>
      </c>
      <c r="L124" s="100">
        <v>66.369680249649505</v>
      </c>
      <c r="M124" s="100">
        <v>13712</v>
      </c>
      <c r="N124" s="100">
        <v>64.862819299905397</v>
      </c>
      <c r="O124" s="100">
        <v>12408</v>
      </c>
      <c r="P124" s="100">
        <v>62.323572253754591</v>
      </c>
      <c r="Q124" s="100">
        <v>11146</v>
      </c>
      <c r="R124" s="100">
        <v>59.837869758952053</v>
      </c>
      <c r="S124" s="100">
        <v>9892</v>
      </c>
      <c r="T124" s="100">
        <v>56.850574712643677</v>
      </c>
      <c r="U124" s="100">
        <v>9213</v>
      </c>
      <c r="V124" s="100">
        <v>55.701330108827086</v>
      </c>
      <c r="W124" s="100">
        <v>9013</v>
      </c>
      <c r="X124" s="100">
        <v>56.46181795401867</v>
      </c>
      <c r="Y124" s="100">
        <v>8613</v>
      </c>
      <c r="Z124" s="100">
        <v>55.396192436326217</v>
      </c>
      <c r="AA124" s="100">
        <v>7987</v>
      </c>
      <c r="AB124" s="100">
        <v>53.478406427854033</v>
      </c>
      <c r="AC124" s="100">
        <v>7785</v>
      </c>
      <c r="AD124" s="100">
        <v>52.67609445835307</v>
      </c>
      <c r="AE124" s="100">
        <v>7700</v>
      </c>
      <c r="AF124" s="100">
        <v>52.531041069723017</v>
      </c>
      <c r="AG124" s="100">
        <v>7720</v>
      </c>
      <c r="AH124" s="100">
        <v>53.069361380353335</v>
      </c>
      <c r="AI124" s="100">
        <v>7596</v>
      </c>
      <c r="AJ124" s="100">
        <v>52.790325943429011</v>
      </c>
      <c r="AK124" s="100">
        <v>7736</v>
      </c>
      <c r="AL124" s="100">
        <v>53.83812373860394</v>
      </c>
      <c r="AM124" s="100">
        <v>7680</v>
      </c>
      <c r="AN124" s="100">
        <v>53.13040470425458</v>
      </c>
      <c r="AO124" s="100">
        <v>7619</v>
      </c>
      <c r="AP124" s="100">
        <v>52.102851672023526</v>
      </c>
      <c r="AQ124" s="100">
        <v>7655</v>
      </c>
      <c r="AR124" s="100">
        <v>52.975778546712803</v>
      </c>
      <c r="AS124" s="100">
        <v>7635</v>
      </c>
      <c r="AT124" s="100">
        <v>52.833713929831845</v>
      </c>
      <c r="AU124" s="100">
        <v>7620</v>
      </c>
      <c r="AV124" s="100">
        <v>54.4674767691208</v>
      </c>
      <c r="AW124" s="100">
        <v>7429</v>
      </c>
      <c r="AX124" s="100">
        <v>53.806040414282613</v>
      </c>
      <c r="AY124" s="100">
        <v>7002</v>
      </c>
      <c r="AZ124" s="100">
        <v>52.331838565022423</v>
      </c>
      <c r="BA124" s="100">
        <v>7090</v>
      </c>
      <c r="BB124" s="100">
        <v>52.220667305001108</v>
      </c>
      <c r="BC124" s="100">
        <v>6837</v>
      </c>
      <c r="BD124" s="100">
        <v>51.956835625807429</v>
      </c>
      <c r="BE124" s="100">
        <v>6750</v>
      </c>
      <c r="BF124" s="100">
        <v>52.30125523012552</v>
      </c>
    </row>
    <row r="125" spans="1:58" x14ac:dyDescent="0.25">
      <c r="A125" s="42"/>
      <c r="B125" s="49" t="s">
        <v>35</v>
      </c>
      <c r="C125" s="100">
        <v>2827</v>
      </c>
      <c r="D125" s="100">
        <v>6.3508109808150248</v>
      </c>
      <c r="E125" s="100">
        <v>4216</v>
      </c>
      <c r="F125" s="100">
        <v>14.594800429258836</v>
      </c>
      <c r="G125" s="100">
        <v>5223</v>
      </c>
      <c r="H125" s="100">
        <v>22.999691752168744</v>
      </c>
      <c r="I125" s="100">
        <v>5227</v>
      </c>
      <c r="J125" s="100">
        <v>23.503754665227753</v>
      </c>
      <c r="K125" s="100">
        <v>5384</v>
      </c>
      <c r="L125" s="100">
        <v>24.349871104879924</v>
      </c>
      <c r="M125" s="100">
        <v>5307</v>
      </c>
      <c r="N125" s="100">
        <v>25.104068117313151</v>
      </c>
      <c r="O125" s="100">
        <v>5261</v>
      </c>
      <c r="P125" s="100">
        <v>26.425234818423824</v>
      </c>
      <c r="Q125" s="100">
        <v>5190</v>
      </c>
      <c r="R125" s="100">
        <v>27.862779835722339</v>
      </c>
      <c r="S125" s="100">
        <v>5095</v>
      </c>
      <c r="T125" s="100">
        <v>29.2816091954023</v>
      </c>
      <c r="U125" s="100">
        <v>4944</v>
      </c>
      <c r="V125" s="100">
        <v>29.891172914147521</v>
      </c>
      <c r="W125" s="100">
        <v>4668</v>
      </c>
      <c r="X125" s="100">
        <v>29.242623566998684</v>
      </c>
      <c r="Y125" s="100">
        <v>4545</v>
      </c>
      <c r="Z125" s="100">
        <v>29.23205556984821</v>
      </c>
      <c r="AA125" s="100">
        <v>4419</v>
      </c>
      <c r="AB125" s="100">
        <v>29.588215600937396</v>
      </c>
      <c r="AC125" s="100">
        <v>4357</v>
      </c>
      <c r="AD125" s="100">
        <v>29.481020366736587</v>
      </c>
      <c r="AE125" s="100">
        <v>4305</v>
      </c>
      <c r="AF125" s="100">
        <v>29.369627507163322</v>
      </c>
      <c r="AG125" s="100">
        <v>4196</v>
      </c>
      <c r="AH125" s="100">
        <v>28.844435278751632</v>
      </c>
      <c r="AI125" s="100">
        <v>4124</v>
      </c>
      <c r="AJ125" s="100">
        <v>28.660782542219753</v>
      </c>
      <c r="AK125" s="100">
        <v>4050</v>
      </c>
      <c r="AL125" s="100">
        <v>28.185677500173984</v>
      </c>
      <c r="AM125" s="100">
        <v>4019</v>
      </c>
      <c r="AN125" s="100">
        <v>27.803528190937392</v>
      </c>
      <c r="AO125" s="100">
        <v>4078</v>
      </c>
      <c r="AP125" s="100">
        <v>27.887574369144499</v>
      </c>
      <c r="AQ125" s="100">
        <v>3930</v>
      </c>
      <c r="AR125" s="100">
        <v>27.197231833910035</v>
      </c>
      <c r="AS125" s="100">
        <v>3852</v>
      </c>
      <c r="AT125" s="100">
        <v>26.655594768528129</v>
      </c>
      <c r="AU125" s="100">
        <v>3601</v>
      </c>
      <c r="AV125" s="100">
        <v>25.739814152966403</v>
      </c>
      <c r="AW125" s="100">
        <v>3533</v>
      </c>
      <c r="AX125" s="100">
        <v>25.588469616861012</v>
      </c>
      <c r="AY125" s="100">
        <v>3451</v>
      </c>
      <c r="AZ125" s="100">
        <v>25.792227204783259</v>
      </c>
      <c r="BA125" s="100">
        <v>3470</v>
      </c>
      <c r="BB125" s="100">
        <v>25.557928850261472</v>
      </c>
      <c r="BC125" s="100">
        <v>3340</v>
      </c>
      <c r="BD125" s="100">
        <v>25.381867923094461</v>
      </c>
      <c r="BE125" s="100">
        <v>3265</v>
      </c>
      <c r="BF125" s="100">
        <v>25.298310863164421</v>
      </c>
    </row>
    <row r="126" spans="1:58" x14ac:dyDescent="0.25">
      <c r="A126" s="42"/>
      <c r="B126" s="49" t="s">
        <v>18</v>
      </c>
      <c r="C126" s="100">
        <v>677</v>
      </c>
      <c r="D126" s="100">
        <v>1.5208698387024306</v>
      </c>
      <c r="E126" s="100">
        <v>1091</v>
      </c>
      <c r="F126" s="100">
        <v>3.7767854051995711</v>
      </c>
      <c r="G126" s="100">
        <v>1587</v>
      </c>
      <c r="H126" s="100">
        <v>6.9884186886256554</v>
      </c>
      <c r="I126" s="100">
        <v>1705</v>
      </c>
      <c r="J126" s="100">
        <v>7.6667116327172993</v>
      </c>
      <c r="K126" s="100">
        <v>1885</v>
      </c>
      <c r="L126" s="100">
        <v>8.5251684681832565</v>
      </c>
      <c r="M126" s="100">
        <v>1942</v>
      </c>
      <c r="N126" s="100">
        <v>9.1863765373699149</v>
      </c>
      <c r="O126" s="100">
        <v>2025</v>
      </c>
      <c r="P126" s="100">
        <v>10.171279320910141</v>
      </c>
      <c r="Q126" s="100">
        <v>2063</v>
      </c>
      <c r="R126" s="100">
        <v>11.075320770923927</v>
      </c>
      <c r="S126" s="100">
        <v>2127</v>
      </c>
      <c r="T126" s="100">
        <v>12.224137931034482</v>
      </c>
      <c r="U126" s="100">
        <v>2080</v>
      </c>
      <c r="V126" s="100">
        <v>12.575574365175333</v>
      </c>
      <c r="W126" s="100">
        <v>1971</v>
      </c>
      <c r="X126" s="100">
        <v>12.347303138507799</v>
      </c>
      <c r="Y126" s="100">
        <v>2032</v>
      </c>
      <c r="Z126" s="100">
        <v>13.069205042449189</v>
      </c>
      <c r="AA126" s="100">
        <v>2126</v>
      </c>
      <c r="AB126" s="100">
        <v>14.235018413123536</v>
      </c>
      <c r="AC126" s="100">
        <v>2185</v>
      </c>
      <c r="AD126" s="100">
        <v>14.784491508221125</v>
      </c>
      <c r="AE126" s="100">
        <v>2186</v>
      </c>
      <c r="AF126" s="100">
        <v>14.913357893300587</v>
      </c>
      <c r="AG126" s="100">
        <v>2162</v>
      </c>
      <c r="AH126" s="100">
        <v>14.862170894342476</v>
      </c>
      <c r="AI126" s="100">
        <v>2170</v>
      </c>
      <c r="AJ126" s="100">
        <v>15.080964625755787</v>
      </c>
      <c r="AK126" s="100">
        <v>2117</v>
      </c>
      <c r="AL126" s="100">
        <v>14.733105992066253</v>
      </c>
      <c r="AM126" s="100">
        <v>2227</v>
      </c>
      <c r="AN126" s="100">
        <v>15.406433759944656</v>
      </c>
      <c r="AO126" s="100">
        <v>2329</v>
      </c>
      <c r="AP126" s="100">
        <v>15.92696437119606</v>
      </c>
      <c r="AQ126" s="100">
        <v>2274</v>
      </c>
      <c r="AR126" s="100">
        <v>15.737024221453288</v>
      </c>
      <c r="AS126" s="100">
        <v>2328</v>
      </c>
      <c r="AT126" s="100">
        <v>16.109611791571517</v>
      </c>
      <c r="AU126" s="100">
        <v>2183</v>
      </c>
      <c r="AV126" s="100">
        <v>15.604002859185131</v>
      </c>
      <c r="AW126" s="100">
        <v>2255</v>
      </c>
      <c r="AX126" s="100">
        <v>16.332295212573332</v>
      </c>
      <c r="AY126" s="100">
        <v>2364</v>
      </c>
      <c r="AZ126" s="100">
        <v>17.668161434977577</v>
      </c>
      <c r="BA126" s="100">
        <v>2354</v>
      </c>
      <c r="BB126" s="100">
        <v>17.33814539294395</v>
      </c>
      <c r="BC126" s="100">
        <v>2356</v>
      </c>
      <c r="BD126" s="100">
        <v>17.904096055931301</v>
      </c>
      <c r="BE126" s="100">
        <v>2290</v>
      </c>
      <c r="BF126" s="100">
        <v>17.743685107701843</v>
      </c>
    </row>
    <row r="127" spans="1:58" x14ac:dyDescent="0.25">
      <c r="A127" s="42"/>
      <c r="B127" s="49" t="s">
        <v>19</v>
      </c>
      <c r="C127" s="100">
        <v>59</v>
      </c>
      <c r="D127" s="100">
        <v>0.13254257087657817</v>
      </c>
      <c r="E127" s="100">
        <v>72</v>
      </c>
      <c r="F127" s="100">
        <v>0.24924706615432549</v>
      </c>
      <c r="G127" s="100">
        <v>101</v>
      </c>
      <c r="H127" s="100">
        <v>0.44475758509841917</v>
      </c>
      <c r="I127" s="100">
        <v>121</v>
      </c>
      <c r="J127" s="100">
        <v>0.54408921264445342</v>
      </c>
      <c r="K127" s="100">
        <v>149</v>
      </c>
      <c r="L127" s="100">
        <v>0.67387273302880923</v>
      </c>
      <c r="M127" s="100">
        <v>160</v>
      </c>
      <c r="N127" s="100">
        <v>0.7568590350047304</v>
      </c>
      <c r="O127" s="100">
        <v>195</v>
      </c>
      <c r="P127" s="100">
        <v>0.97945652719875431</v>
      </c>
      <c r="Q127" s="100">
        <v>199</v>
      </c>
      <c r="R127" s="100">
        <v>1.0683416545874269</v>
      </c>
      <c r="S127" s="100">
        <v>246</v>
      </c>
      <c r="T127" s="100">
        <v>1.4137931034482758</v>
      </c>
      <c r="U127" s="100">
        <v>262</v>
      </c>
      <c r="V127" s="100">
        <v>1.5840386940749698</v>
      </c>
      <c r="W127" s="100">
        <v>248</v>
      </c>
      <c r="X127" s="100">
        <v>1.5535926830796216</v>
      </c>
      <c r="Y127" s="100">
        <v>271</v>
      </c>
      <c r="Z127" s="100">
        <v>1.7429894520195524</v>
      </c>
      <c r="AA127" s="100">
        <v>303</v>
      </c>
      <c r="AB127" s="100">
        <v>2.0287914295279545</v>
      </c>
      <c r="AC127" s="100">
        <v>337</v>
      </c>
      <c r="AD127" s="100">
        <v>2.2802625346775831</v>
      </c>
      <c r="AE127" s="100">
        <v>339</v>
      </c>
      <c r="AF127" s="100">
        <v>2.3127302496930002</v>
      </c>
      <c r="AG127" s="100">
        <v>351</v>
      </c>
      <c r="AH127" s="100">
        <v>2.4128686327077746</v>
      </c>
      <c r="AI127" s="100">
        <v>373</v>
      </c>
      <c r="AJ127" s="100">
        <v>2.592257974841893</v>
      </c>
      <c r="AK127" s="100">
        <v>362</v>
      </c>
      <c r="AL127" s="100">
        <v>2.5193124086575267</v>
      </c>
      <c r="AM127" s="100">
        <v>404</v>
      </c>
      <c r="AN127" s="100">
        <v>2.794880664130059</v>
      </c>
      <c r="AO127" s="100">
        <v>450</v>
      </c>
      <c r="AP127" s="100">
        <v>3.0773439102783287</v>
      </c>
      <c r="AQ127" s="100">
        <v>438</v>
      </c>
      <c r="AR127" s="100">
        <v>3.0311418685121105</v>
      </c>
      <c r="AS127" s="100">
        <v>468</v>
      </c>
      <c r="AT127" s="100">
        <v>3.238530205522109</v>
      </c>
      <c r="AU127" s="100">
        <v>437</v>
      </c>
      <c r="AV127" s="100">
        <v>3.1236597569692637</v>
      </c>
      <c r="AW127" s="100">
        <v>429</v>
      </c>
      <c r="AX127" s="100">
        <v>3.1071195770261459</v>
      </c>
      <c r="AY127" s="100">
        <v>386</v>
      </c>
      <c r="AZ127" s="100">
        <v>2.8849028400597909</v>
      </c>
      <c r="BA127" s="100">
        <v>491</v>
      </c>
      <c r="BB127" s="100">
        <v>3.6164101053251825</v>
      </c>
      <c r="BC127" s="100">
        <v>470</v>
      </c>
      <c r="BD127" s="100">
        <v>3.5716999772019151</v>
      </c>
      <c r="BE127" s="100">
        <v>454</v>
      </c>
      <c r="BF127" s="100">
        <v>3.517743685107702</v>
      </c>
    </row>
    <row r="128" spans="1:58" x14ac:dyDescent="0.25">
      <c r="A128" s="42"/>
      <c r="B128" s="49" t="s">
        <v>56</v>
      </c>
      <c r="C128" s="100">
        <v>19</v>
      </c>
      <c r="D128" s="100">
        <v>0</v>
      </c>
      <c r="E128" s="100">
        <v>12</v>
      </c>
      <c r="F128" s="100">
        <v>0</v>
      </c>
      <c r="G128" s="100">
        <v>11</v>
      </c>
      <c r="H128" s="100">
        <v>0</v>
      </c>
      <c r="I128" s="100">
        <v>15</v>
      </c>
      <c r="J128" s="100">
        <v>0</v>
      </c>
      <c r="K128" s="100">
        <v>18</v>
      </c>
      <c r="L128" s="100">
        <v>0</v>
      </c>
      <c r="M128" s="100">
        <v>19</v>
      </c>
      <c r="N128" s="100">
        <v>0</v>
      </c>
      <c r="O128" s="100">
        <v>20</v>
      </c>
      <c r="P128" s="100">
        <v>0</v>
      </c>
      <c r="Q128" s="100">
        <v>29</v>
      </c>
      <c r="R128" s="100">
        <v>0.15568797981424812</v>
      </c>
      <c r="S128" s="100">
        <v>40</v>
      </c>
      <c r="T128" s="100">
        <v>0.22988505747126436</v>
      </c>
      <c r="U128" s="100">
        <v>41</v>
      </c>
      <c r="V128" s="100">
        <v>0.2478839177750907</v>
      </c>
      <c r="W128" s="100">
        <v>63</v>
      </c>
      <c r="X128" s="100">
        <v>0.39466265739522643</v>
      </c>
      <c r="Y128" s="100">
        <v>87</v>
      </c>
      <c r="Z128" s="100">
        <v>0.55955749935683041</v>
      </c>
      <c r="AA128" s="100">
        <v>100</v>
      </c>
      <c r="AB128" s="100">
        <v>0.6695681285570807</v>
      </c>
      <c r="AC128" s="100">
        <v>115</v>
      </c>
      <c r="AD128" s="100">
        <v>0.77813113201163808</v>
      </c>
      <c r="AE128" s="100">
        <v>128</v>
      </c>
      <c r="AF128" s="100">
        <v>0.87324328012007091</v>
      </c>
      <c r="AG128" s="100">
        <v>118</v>
      </c>
      <c r="AH128" s="100">
        <v>0.81116381384477898</v>
      </c>
      <c r="AI128" s="100">
        <v>126</v>
      </c>
      <c r="AJ128" s="100">
        <v>0.87566891375356171</v>
      </c>
      <c r="AK128" s="100">
        <v>104</v>
      </c>
      <c r="AL128" s="100">
        <v>0.72378036049829497</v>
      </c>
      <c r="AM128" s="100">
        <v>125</v>
      </c>
      <c r="AN128" s="100">
        <v>0.86475268073331024</v>
      </c>
      <c r="AO128" s="100">
        <v>147</v>
      </c>
      <c r="AP128" s="100">
        <v>1.0052656773575874</v>
      </c>
      <c r="AQ128" s="100">
        <v>153</v>
      </c>
      <c r="AR128" s="100">
        <v>1.0588235294117647</v>
      </c>
      <c r="AS128" s="100">
        <v>168</v>
      </c>
      <c r="AT128" s="100">
        <v>1.1625493045463982</v>
      </c>
      <c r="AU128" s="100">
        <v>149</v>
      </c>
      <c r="AV128" s="100">
        <v>1.0650464617583988</v>
      </c>
      <c r="AW128" s="100">
        <v>161</v>
      </c>
      <c r="AX128" s="100">
        <v>1.1660751792568986</v>
      </c>
      <c r="AY128" s="100">
        <v>177</v>
      </c>
      <c r="AZ128" s="100">
        <v>1.3228699551569507</v>
      </c>
      <c r="BA128" s="100">
        <v>172</v>
      </c>
      <c r="BB128" s="100">
        <v>1.266848346468292</v>
      </c>
      <c r="BC128" s="100">
        <v>156</v>
      </c>
      <c r="BD128" s="100">
        <v>1.1855004179648909</v>
      </c>
      <c r="BE128" s="100">
        <v>147</v>
      </c>
      <c r="BF128" s="100">
        <v>1.1390051139005113</v>
      </c>
    </row>
    <row r="129" spans="1:58" x14ac:dyDescent="0.25">
      <c r="A129" s="42"/>
      <c r="B129" s="54" t="s">
        <v>40</v>
      </c>
      <c r="C129" s="125">
        <v>44514</v>
      </c>
      <c r="D129" s="125"/>
      <c r="E129" s="125">
        <v>28887</v>
      </c>
      <c r="F129" s="125"/>
      <c r="G129" s="125">
        <v>22709</v>
      </c>
      <c r="H129" s="125"/>
      <c r="I129" s="125">
        <v>22239</v>
      </c>
      <c r="J129" s="125"/>
      <c r="K129" s="125">
        <v>22111</v>
      </c>
      <c r="L129" s="125"/>
      <c r="M129" s="125">
        <v>21140</v>
      </c>
      <c r="N129" s="125"/>
      <c r="O129" s="125">
        <v>19909</v>
      </c>
      <c r="P129" s="125"/>
      <c r="Q129" s="125">
        <v>18627</v>
      </c>
      <c r="R129" s="125"/>
      <c r="S129" s="125">
        <v>17400</v>
      </c>
      <c r="T129" s="125"/>
      <c r="U129" s="125">
        <v>16540</v>
      </c>
      <c r="V129" s="125"/>
      <c r="W129" s="125">
        <v>15963</v>
      </c>
      <c r="X129" s="125"/>
      <c r="Y129" s="125">
        <v>15548</v>
      </c>
      <c r="Z129" s="125"/>
      <c r="AA129" s="125">
        <v>14935</v>
      </c>
      <c r="AB129" s="125"/>
      <c r="AC129" s="125">
        <v>14779</v>
      </c>
      <c r="AD129" s="125"/>
      <c r="AE129" s="125">
        <v>14658</v>
      </c>
      <c r="AF129" s="125"/>
      <c r="AG129" s="125">
        <v>14547</v>
      </c>
      <c r="AH129" s="125"/>
      <c r="AI129" s="125">
        <v>14389</v>
      </c>
      <c r="AJ129" s="125"/>
      <c r="AK129" s="125">
        <v>14369</v>
      </c>
      <c r="AL129" s="125"/>
      <c r="AM129" s="125">
        <v>14455</v>
      </c>
      <c r="AN129" s="125"/>
      <c r="AO129" s="125">
        <v>14623</v>
      </c>
      <c r="AP129" s="125"/>
      <c r="AQ129" s="125">
        <v>14450</v>
      </c>
      <c r="AR129" s="125"/>
      <c r="AS129" s="125">
        <v>14451</v>
      </c>
      <c r="AT129" s="125"/>
      <c r="AU129" s="125">
        <v>13990</v>
      </c>
      <c r="AV129" s="125"/>
      <c r="AW129" s="125">
        <v>13807</v>
      </c>
      <c r="AX129" s="125"/>
      <c r="AY129" s="125">
        <v>13380</v>
      </c>
      <c r="AZ129" s="125"/>
      <c r="BA129" s="125">
        <v>13577</v>
      </c>
      <c r="BB129" s="125"/>
      <c r="BC129" s="125">
        <v>13159</v>
      </c>
      <c r="BD129" s="125"/>
      <c r="BE129" s="125">
        <v>12906</v>
      </c>
      <c r="BF129" s="125"/>
    </row>
    <row r="130" spans="1:58" ht="15.75" thickBot="1" x14ac:dyDescent="0.3">
      <c r="A130" s="43"/>
      <c r="B130" s="163" t="s">
        <v>57</v>
      </c>
      <c r="C130" s="162">
        <v>862504</v>
      </c>
      <c r="D130" s="162"/>
      <c r="E130" s="162">
        <v>899080</v>
      </c>
      <c r="F130" s="162"/>
      <c r="G130" s="162">
        <v>955367</v>
      </c>
      <c r="H130" s="162"/>
      <c r="I130" s="162">
        <v>966278</v>
      </c>
      <c r="J130" s="162"/>
      <c r="K130" s="162">
        <v>1000151</v>
      </c>
      <c r="L130" s="162"/>
      <c r="M130" s="162">
        <v>991690</v>
      </c>
      <c r="N130" s="162"/>
      <c r="O130" s="162">
        <v>986639</v>
      </c>
      <c r="P130" s="162"/>
      <c r="Q130" s="162">
        <v>966508</v>
      </c>
      <c r="R130" s="162"/>
      <c r="S130" s="162">
        <v>954738</v>
      </c>
      <c r="T130" s="162"/>
      <c r="U130" s="162">
        <v>928486</v>
      </c>
      <c r="V130" s="162"/>
      <c r="W130" s="162">
        <v>894483</v>
      </c>
      <c r="X130" s="162"/>
      <c r="Y130" s="162">
        <v>897884</v>
      </c>
      <c r="Z130" s="162"/>
      <c r="AA130" s="162">
        <v>907563</v>
      </c>
      <c r="AB130" s="162"/>
      <c r="AC130" s="162">
        <v>922519</v>
      </c>
      <c r="AD130" s="162"/>
      <c r="AE130" s="162">
        <v>920423</v>
      </c>
      <c r="AF130" s="162"/>
      <c r="AG130" s="162">
        <v>905606</v>
      </c>
      <c r="AH130" s="162"/>
      <c r="AI130" s="162">
        <v>911457</v>
      </c>
      <c r="AJ130" s="162"/>
      <c r="AK130" s="162">
        <v>886099</v>
      </c>
      <c r="AL130" s="162"/>
      <c r="AM130" s="162">
        <v>918341</v>
      </c>
      <c r="AN130" s="162"/>
      <c r="AO130" s="162">
        <v>954596</v>
      </c>
      <c r="AP130" s="162"/>
      <c r="AQ130" s="162">
        <v>940314</v>
      </c>
      <c r="AR130" s="162"/>
      <c r="AS130" s="162">
        <v>956389</v>
      </c>
      <c r="AT130" s="162"/>
      <c r="AU130" s="162">
        <v>898310</v>
      </c>
      <c r="AV130" s="162"/>
      <c r="AW130" s="162">
        <v>902725</v>
      </c>
      <c r="AX130" s="162"/>
      <c r="AY130" s="162">
        <v>916155</v>
      </c>
      <c r="AZ130" s="162"/>
      <c r="BA130" s="162">
        <v>926064</v>
      </c>
      <c r="BB130" s="162"/>
      <c r="BC130" s="162">
        <v>910596</v>
      </c>
      <c r="BD130" s="162"/>
      <c r="BE130" s="162">
        <v>877056</v>
      </c>
      <c r="BF130" s="162"/>
    </row>
    <row r="131" spans="1:58" x14ac:dyDescent="0.25">
      <c r="A131" t="s">
        <v>539</v>
      </c>
    </row>
    <row r="132" spans="1:58" x14ac:dyDescent="0.25">
      <c r="A132" t="s">
        <v>530</v>
      </c>
    </row>
    <row r="133" spans="1:58" ht="16.5" x14ac:dyDescent="0.25">
      <c r="A133" s="24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0</xdr:row>
                    <xdr:rowOff>247650</xdr:rowOff>
                  </from>
                  <to>
                    <xdr:col>0</xdr:col>
                    <xdr:colOff>638175</xdr:colOff>
                    <xdr:row>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Button 2">
              <controlPr defaultSize="0" print="0" autoFill="0" autoPict="0" macro="[0]!VelgMeny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34EF7-602A-4E28-8F64-4449DF35F32D}">
  <sheetPr codeName="Ark11"/>
  <dimension ref="A1:BF133"/>
  <sheetViews>
    <sheetView zoomScaleNormal="100" workbookViewId="0">
      <pane xSplit="2" ySplit="4" topLeftCell="C101" activePane="bottomRight" state="frozen"/>
      <selection activeCell="C5" sqref="C5:I5"/>
      <selection pane="topRight" activeCell="C5" sqref="C5:I5"/>
      <selection pane="bottomLeft" activeCell="C5" sqref="C5:I5"/>
      <selection pane="bottomRight" activeCell="E121" sqref="E121"/>
    </sheetView>
  </sheetViews>
  <sheetFormatPr baseColWidth="10" defaultRowHeight="15" x14ac:dyDescent="0.25"/>
  <cols>
    <col min="1" max="1" width="16.7109375" customWidth="1"/>
    <col min="2" max="2" width="17.7109375" customWidth="1"/>
    <col min="3" max="3" width="9.42578125" customWidth="1"/>
    <col min="4" max="4" width="6.42578125" customWidth="1"/>
    <col min="5" max="5" width="9.42578125" customWidth="1"/>
    <col min="6" max="6" width="6.42578125" customWidth="1"/>
    <col min="7" max="7" width="9.42578125" customWidth="1"/>
    <col min="8" max="8" width="6.42578125" customWidth="1"/>
    <col min="9" max="9" width="9.42578125" customWidth="1"/>
    <col min="10" max="10" width="6.42578125" customWidth="1"/>
    <col min="11" max="11" width="9.42578125" customWidth="1"/>
    <col min="12" max="12" width="6.42578125" customWidth="1"/>
    <col min="13" max="13" width="9.42578125" customWidth="1"/>
    <col min="14" max="14" width="6.42578125" customWidth="1"/>
    <col min="15" max="15" width="9.42578125" customWidth="1"/>
    <col min="16" max="16" width="6.42578125" customWidth="1"/>
    <col min="17" max="17" width="9.42578125" customWidth="1"/>
    <col min="18" max="18" width="6.42578125" customWidth="1"/>
    <col min="19" max="19" width="9.42578125" customWidth="1"/>
    <col min="20" max="20" width="6.42578125" customWidth="1"/>
    <col min="21" max="21" width="9.42578125" customWidth="1"/>
    <col min="22" max="22" width="6.42578125" customWidth="1"/>
    <col min="23" max="23" width="9.42578125" customWidth="1"/>
    <col min="24" max="24" width="6.42578125" customWidth="1"/>
    <col min="25" max="25" width="9.42578125" customWidth="1"/>
    <col min="26" max="26" width="6.42578125" customWidth="1"/>
    <col min="27" max="27" width="9.42578125" customWidth="1"/>
    <col min="28" max="28" width="6.42578125" customWidth="1"/>
    <col min="29" max="29" width="9.42578125" customWidth="1"/>
    <col min="30" max="30" width="6.42578125" customWidth="1"/>
    <col min="31" max="31" width="9.42578125" customWidth="1"/>
    <col min="32" max="32" width="6.42578125" customWidth="1"/>
    <col min="33" max="33" width="9.42578125" customWidth="1"/>
    <col min="34" max="34" width="6.42578125" customWidth="1"/>
    <col min="35" max="35" width="9.42578125" customWidth="1"/>
    <col min="36" max="36" width="6.42578125" customWidth="1"/>
    <col min="37" max="37" width="9.42578125" customWidth="1"/>
    <col min="38" max="38" width="6.42578125" customWidth="1"/>
    <col min="39" max="39" width="9.42578125" customWidth="1"/>
    <col min="40" max="40" width="6.42578125" customWidth="1"/>
    <col min="41" max="41" width="9.42578125" customWidth="1"/>
    <col min="42" max="42" width="6.42578125" customWidth="1"/>
    <col min="43" max="43" width="9.42578125" customWidth="1"/>
    <col min="44" max="44" width="6.42578125" customWidth="1"/>
    <col min="45" max="45" width="9.42578125" customWidth="1"/>
    <col min="46" max="46" width="6.42578125" customWidth="1"/>
    <col min="47" max="47" width="9.42578125" customWidth="1"/>
    <col min="48" max="48" width="6.42578125" customWidth="1"/>
    <col min="49" max="49" width="9.42578125" customWidth="1"/>
    <col min="50" max="50" width="6.42578125" customWidth="1"/>
    <col min="51" max="51" width="9.42578125" customWidth="1"/>
    <col min="52" max="52" width="6.42578125" customWidth="1"/>
    <col min="53" max="53" width="9.42578125" customWidth="1"/>
    <col min="54" max="54" width="6.42578125" customWidth="1"/>
    <col min="55" max="55" width="9.42578125" customWidth="1"/>
    <col min="56" max="56" width="6.42578125" customWidth="1"/>
    <col min="57" max="57" width="9.42578125" customWidth="1"/>
    <col min="58" max="58" width="6.42578125" customWidth="1"/>
    <col min="59" max="85" width="9.42578125" customWidth="1"/>
  </cols>
  <sheetData>
    <row r="1" spans="1:58" ht="21" x14ac:dyDescent="0.35">
      <c r="A1" s="3" t="s">
        <v>507</v>
      </c>
    </row>
    <row r="2" spans="1:58" ht="15.75" thickBot="1" x14ac:dyDescent="0.3"/>
    <row r="3" spans="1:58" x14ac:dyDescent="0.25">
      <c r="A3" s="75"/>
      <c r="B3" s="75" t="s">
        <v>64</v>
      </c>
      <c r="C3" s="63">
        <v>1979</v>
      </c>
      <c r="D3" s="63"/>
      <c r="E3" s="63">
        <v>1989</v>
      </c>
      <c r="F3" s="63"/>
      <c r="G3" s="63">
        <v>1999</v>
      </c>
      <c r="H3" s="63"/>
      <c r="I3" s="63">
        <v>2000</v>
      </c>
      <c r="J3" s="63"/>
      <c r="K3" s="63">
        <v>2001</v>
      </c>
      <c r="L3" s="63"/>
      <c r="M3" s="63">
        <v>2002</v>
      </c>
      <c r="N3" s="63"/>
      <c r="O3" s="63">
        <v>2003</v>
      </c>
      <c r="P3" s="63"/>
      <c r="Q3" s="63">
        <v>2004</v>
      </c>
      <c r="R3" s="63"/>
      <c r="S3" s="63">
        <v>2005</v>
      </c>
      <c r="T3" s="63"/>
      <c r="U3" s="63">
        <v>2006</v>
      </c>
      <c r="V3" s="63"/>
      <c r="W3" s="63">
        <v>2007</v>
      </c>
      <c r="X3" s="63"/>
      <c r="Y3" s="63">
        <v>2008</v>
      </c>
      <c r="Z3" s="63"/>
      <c r="AA3" s="63">
        <v>2009</v>
      </c>
      <c r="AB3" s="63"/>
      <c r="AC3" s="63">
        <v>2010</v>
      </c>
      <c r="AD3" s="63"/>
      <c r="AE3" s="63">
        <v>2011</v>
      </c>
      <c r="AF3" s="63"/>
      <c r="AG3" s="63">
        <v>2012</v>
      </c>
      <c r="AH3" s="63"/>
      <c r="AI3" s="63">
        <v>2013</v>
      </c>
      <c r="AJ3" s="63"/>
      <c r="AK3" s="63">
        <v>2014</v>
      </c>
      <c r="AL3" s="63"/>
      <c r="AM3" s="63">
        <v>2015</v>
      </c>
      <c r="AN3" s="63"/>
      <c r="AO3" s="63">
        <v>2016</v>
      </c>
      <c r="AP3" s="63"/>
      <c r="AQ3" s="63">
        <v>2017</v>
      </c>
      <c r="AR3" s="63"/>
      <c r="AS3" s="63">
        <v>2018</v>
      </c>
      <c r="AT3" s="63"/>
      <c r="AU3" s="63">
        <v>2019</v>
      </c>
      <c r="AV3" s="63"/>
      <c r="AW3" s="63">
        <v>2020</v>
      </c>
      <c r="AX3" s="63"/>
      <c r="AY3" s="63">
        <v>2021</v>
      </c>
      <c r="AZ3" s="63"/>
      <c r="BA3" s="63">
        <v>2022</v>
      </c>
      <c r="BB3" s="63"/>
      <c r="BC3" s="63">
        <v>2023</v>
      </c>
      <c r="BD3" s="63"/>
      <c r="BE3" s="63" t="s">
        <v>675</v>
      </c>
      <c r="BF3" s="63"/>
    </row>
    <row r="4" spans="1:58" ht="15.75" thickBot="1" x14ac:dyDescent="0.3">
      <c r="A4" s="76"/>
      <c r="B4" s="158" t="s">
        <v>65</v>
      </c>
      <c r="C4" s="47" t="s">
        <v>32</v>
      </c>
      <c r="D4" s="47" t="s">
        <v>27</v>
      </c>
      <c r="E4" s="47" t="s">
        <v>32</v>
      </c>
      <c r="F4" s="47" t="s">
        <v>27</v>
      </c>
      <c r="G4" s="47" t="s">
        <v>32</v>
      </c>
      <c r="H4" s="47" t="s">
        <v>27</v>
      </c>
      <c r="I4" s="47" t="s">
        <v>32</v>
      </c>
      <c r="J4" s="47" t="s">
        <v>27</v>
      </c>
      <c r="K4" s="47" t="s">
        <v>32</v>
      </c>
      <c r="L4" s="47" t="s">
        <v>27</v>
      </c>
      <c r="M4" s="47" t="s">
        <v>32</v>
      </c>
      <c r="N4" s="47" t="s">
        <v>27</v>
      </c>
      <c r="O4" s="47" t="s">
        <v>32</v>
      </c>
      <c r="P4" s="47" t="s">
        <v>27</v>
      </c>
      <c r="Q4" s="47" t="s">
        <v>32</v>
      </c>
      <c r="R4" s="47" t="s">
        <v>27</v>
      </c>
      <c r="S4" s="47" t="s">
        <v>32</v>
      </c>
      <c r="T4" s="47" t="s">
        <v>27</v>
      </c>
      <c r="U4" s="47" t="s">
        <v>32</v>
      </c>
      <c r="V4" s="47" t="s">
        <v>27</v>
      </c>
      <c r="W4" s="47" t="s">
        <v>32</v>
      </c>
      <c r="X4" s="47" t="s">
        <v>27</v>
      </c>
      <c r="Y4" s="47" t="s">
        <v>32</v>
      </c>
      <c r="Z4" s="47" t="s">
        <v>27</v>
      </c>
      <c r="AA4" s="47" t="s">
        <v>32</v>
      </c>
      <c r="AB4" s="47" t="s">
        <v>27</v>
      </c>
      <c r="AC4" s="47" t="s">
        <v>32</v>
      </c>
      <c r="AD4" s="47" t="s">
        <v>27</v>
      </c>
      <c r="AE4" s="47" t="s">
        <v>32</v>
      </c>
      <c r="AF4" s="47" t="s">
        <v>27</v>
      </c>
      <c r="AG4" s="47" t="s">
        <v>32</v>
      </c>
      <c r="AH4" s="47" t="s">
        <v>27</v>
      </c>
      <c r="AI4" s="47" t="s">
        <v>32</v>
      </c>
      <c r="AJ4" s="47" t="s">
        <v>27</v>
      </c>
      <c r="AK4" s="47" t="s">
        <v>32</v>
      </c>
      <c r="AL4" s="47" t="s">
        <v>27</v>
      </c>
      <c r="AM4" s="47" t="s">
        <v>32</v>
      </c>
      <c r="AN4" s="47" t="s">
        <v>27</v>
      </c>
      <c r="AO4" s="47" t="s">
        <v>32</v>
      </c>
      <c r="AP4" s="47" t="s">
        <v>27</v>
      </c>
      <c r="AQ4" s="47" t="s">
        <v>32</v>
      </c>
      <c r="AR4" s="47" t="s">
        <v>27</v>
      </c>
      <c r="AS4" s="47" t="s">
        <v>32</v>
      </c>
      <c r="AT4" s="47" t="s">
        <v>27</v>
      </c>
      <c r="AU4" s="47" t="s">
        <v>32</v>
      </c>
      <c r="AV4" s="47" t="s">
        <v>27</v>
      </c>
      <c r="AW4" s="47" t="s">
        <v>32</v>
      </c>
      <c r="AX4" s="47" t="s">
        <v>27</v>
      </c>
      <c r="AY4" s="47" t="s">
        <v>32</v>
      </c>
      <c r="AZ4" s="47" t="s">
        <v>27</v>
      </c>
      <c r="BA4" s="47" t="s">
        <v>32</v>
      </c>
      <c r="BB4" s="47" t="s">
        <v>27</v>
      </c>
      <c r="BC4" s="47" t="s">
        <v>32</v>
      </c>
      <c r="BD4" s="47" t="s">
        <v>27</v>
      </c>
      <c r="BE4" s="47" t="s">
        <v>32</v>
      </c>
      <c r="BF4" s="47" t="s">
        <v>27</v>
      </c>
    </row>
    <row r="5" spans="1:58" x14ac:dyDescent="0.25">
      <c r="A5" s="15" t="s">
        <v>0</v>
      </c>
      <c r="B5" s="49" t="s">
        <v>58</v>
      </c>
      <c r="C5" s="100">
        <v>793</v>
      </c>
      <c r="D5" s="100">
        <v>93.184488836662752</v>
      </c>
      <c r="E5" s="100">
        <v>335</v>
      </c>
      <c r="F5" s="100">
        <v>83.541147132169584</v>
      </c>
      <c r="G5" s="100">
        <v>171</v>
      </c>
      <c r="H5" s="100">
        <v>62.637362637362635</v>
      </c>
      <c r="I5" s="100">
        <v>110</v>
      </c>
      <c r="J5" s="100">
        <v>52.631578947368418</v>
      </c>
      <c r="K5" s="100">
        <v>97</v>
      </c>
      <c r="L5" s="100">
        <v>50.259067357512954</v>
      </c>
      <c r="M5" s="100">
        <v>85</v>
      </c>
      <c r="N5" s="100">
        <v>47.486033519553075</v>
      </c>
      <c r="O5" s="100">
        <v>77</v>
      </c>
      <c r="P5" s="100">
        <v>45.029239766081872</v>
      </c>
      <c r="Q5" s="100">
        <v>77</v>
      </c>
      <c r="R5" s="100">
        <v>47.239263803680984</v>
      </c>
      <c r="S5" s="100">
        <v>55</v>
      </c>
      <c r="T5" s="100">
        <v>37.931034482758619</v>
      </c>
      <c r="U5" s="100">
        <v>45</v>
      </c>
      <c r="V5" s="100">
        <v>33.582089552238806</v>
      </c>
      <c r="W5" s="100">
        <v>49</v>
      </c>
      <c r="X5" s="100">
        <v>38.28125</v>
      </c>
      <c r="Y5" s="100">
        <v>42</v>
      </c>
      <c r="Z5" s="100">
        <v>35</v>
      </c>
      <c r="AA5" s="100">
        <v>36</v>
      </c>
      <c r="AB5" s="100">
        <v>32.142857142857146</v>
      </c>
      <c r="AC5" s="100">
        <v>32</v>
      </c>
      <c r="AD5" s="100">
        <v>31.067961165048544</v>
      </c>
      <c r="AE5" s="100">
        <v>28</v>
      </c>
      <c r="AF5" s="100">
        <v>29.787234042553191</v>
      </c>
      <c r="AG5" s="100">
        <v>21</v>
      </c>
      <c r="AH5" s="100">
        <v>24.705882352941178</v>
      </c>
      <c r="AI5" s="100">
        <v>25</v>
      </c>
      <c r="AJ5" s="100">
        <v>28.40909090909091</v>
      </c>
      <c r="AK5" s="100">
        <v>27</v>
      </c>
      <c r="AL5" s="100">
        <v>33.333333333333336</v>
      </c>
      <c r="AM5" s="100">
        <v>26</v>
      </c>
      <c r="AN5" s="100">
        <v>32.098765432098766</v>
      </c>
      <c r="AO5" s="100">
        <v>26</v>
      </c>
      <c r="AP5" s="100">
        <v>34.210526315789473</v>
      </c>
      <c r="AQ5" s="100">
        <v>29</v>
      </c>
      <c r="AR5" s="100">
        <v>37.179487179487182</v>
      </c>
      <c r="AS5" s="100">
        <v>30</v>
      </c>
      <c r="AT5" s="100">
        <v>41.095890410958901</v>
      </c>
      <c r="AU5" s="100">
        <v>28</v>
      </c>
      <c r="AV5" s="100">
        <v>42.424242424242422</v>
      </c>
      <c r="AW5" s="100"/>
      <c r="AX5" s="100"/>
      <c r="AY5" s="100"/>
      <c r="AZ5" s="100"/>
      <c r="BA5" s="100"/>
      <c r="BB5" s="100"/>
      <c r="BC5" s="100"/>
      <c r="BD5" s="100"/>
      <c r="BE5" s="100">
        <v>24</v>
      </c>
      <c r="BF5" s="100">
        <v>45.283018867924532</v>
      </c>
    </row>
    <row r="6" spans="1:58" x14ac:dyDescent="0.25">
      <c r="A6" s="15"/>
      <c r="B6" s="49" t="s">
        <v>59</v>
      </c>
      <c r="C6" s="100">
        <v>51</v>
      </c>
      <c r="D6" s="100">
        <v>5.9929494712103413</v>
      </c>
      <c r="E6" s="100">
        <v>58</v>
      </c>
      <c r="F6" s="100">
        <v>14.463840399002494</v>
      </c>
      <c r="G6" s="100">
        <v>78</v>
      </c>
      <c r="H6" s="100">
        <v>28.571428571428569</v>
      </c>
      <c r="I6" s="100">
        <v>71</v>
      </c>
      <c r="J6" s="100">
        <v>33.971291866028707</v>
      </c>
      <c r="K6" s="100">
        <v>68</v>
      </c>
      <c r="L6" s="100">
        <v>35.233160621761655</v>
      </c>
      <c r="M6" s="100">
        <v>67</v>
      </c>
      <c r="N6" s="100">
        <v>37.430167597765362</v>
      </c>
      <c r="O6" s="100">
        <v>54</v>
      </c>
      <c r="P6" s="100">
        <v>31.578947368421051</v>
      </c>
      <c r="Q6" s="100">
        <v>46</v>
      </c>
      <c r="R6" s="100">
        <v>28.220858895705522</v>
      </c>
      <c r="S6" s="100">
        <v>51</v>
      </c>
      <c r="T6" s="100">
        <v>35.172413793103445</v>
      </c>
      <c r="U6" s="100">
        <v>50</v>
      </c>
      <c r="V6" s="100">
        <v>37.313432835820898</v>
      </c>
      <c r="W6" s="100">
        <v>38</v>
      </c>
      <c r="X6" s="100">
        <v>29.6875</v>
      </c>
      <c r="Y6" s="100">
        <v>40</v>
      </c>
      <c r="Z6" s="100">
        <v>33.333333333333336</v>
      </c>
      <c r="AA6" s="100">
        <v>40</v>
      </c>
      <c r="AB6" s="100">
        <v>35.714285714285715</v>
      </c>
      <c r="AC6" s="100">
        <v>38</v>
      </c>
      <c r="AD6" s="100">
        <v>36.893203883495147</v>
      </c>
      <c r="AE6" s="100">
        <v>30</v>
      </c>
      <c r="AF6" s="100">
        <v>31.914893617021278</v>
      </c>
      <c r="AG6" s="100">
        <v>28</v>
      </c>
      <c r="AH6" s="100">
        <v>32.941176470588232</v>
      </c>
      <c r="AI6" s="100">
        <v>24</v>
      </c>
      <c r="AJ6" s="100">
        <v>27.272727272727273</v>
      </c>
      <c r="AK6" s="100">
        <v>24</v>
      </c>
      <c r="AL6" s="100">
        <v>29.62962962962963</v>
      </c>
      <c r="AM6" s="100">
        <v>26</v>
      </c>
      <c r="AN6" s="100">
        <v>32.098765432098766</v>
      </c>
      <c r="AO6" s="100">
        <v>23</v>
      </c>
      <c r="AP6" s="100">
        <v>30.263157894736842</v>
      </c>
      <c r="AQ6" s="100">
        <v>21</v>
      </c>
      <c r="AR6" s="100">
        <v>26.923076923076923</v>
      </c>
      <c r="AS6" s="100">
        <v>18</v>
      </c>
      <c r="AT6" s="100">
        <v>24.657534246575342</v>
      </c>
      <c r="AU6" s="100">
        <v>18</v>
      </c>
      <c r="AV6" s="100">
        <v>27.272727272727273</v>
      </c>
      <c r="AW6" s="100"/>
      <c r="AX6" s="100"/>
      <c r="AY6" s="100"/>
      <c r="AZ6" s="100"/>
      <c r="BA6" s="100"/>
      <c r="BB6" s="100"/>
      <c r="BC6" s="100"/>
      <c r="BD6" s="100"/>
      <c r="BE6" s="100">
        <v>12</v>
      </c>
      <c r="BF6" s="100">
        <v>22.641509433962266</v>
      </c>
    </row>
    <row r="7" spans="1:58" x14ac:dyDescent="0.25">
      <c r="A7" s="15"/>
      <c r="B7" s="49" t="s">
        <v>60</v>
      </c>
      <c r="C7" s="100">
        <v>7</v>
      </c>
      <c r="D7" s="100">
        <v>0.82256169212690955</v>
      </c>
      <c r="E7" s="100">
        <v>5</v>
      </c>
      <c r="F7" s="100">
        <v>1.2468827930174564</v>
      </c>
      <c r="G7" s="100">
        <v>19</v>
      </c>
      <c r="H7" s="100">
        <v>6.9597069597069599</v>
      </c>
      <c r="I7" s="100">
        <v>22</v>
      </c>
      <c r="J7" s="100">
        <v>10.526315789473683</v>
      </c>
      <c r="K7" s="100">
        <v>21</v>
      </c>
      <c r="L7" s="100">
        <v>10.880829015544041</v>
      </c>
      <c r="M7" s="100">
        <v>16</v>
      </c>
      <c r="N7" s="100">
        <v>8.938547486033519</v>
      </c>
      <c r="O7" s="100">
        <v>28</v>
      </c>
      <c r="P7" s="100">
        <v>16.374269005847953</v>
      </c>
      <c r="Q7" s="100">
        <v>28</v>
      </c>
      <c r="R7" s="100">
        <v>17.177914110429448</v>
      </c>
      <c r="S7" s="100">
        <v>26</v>
      </c>
      <c r="T7" s="100">
        <v>17.931034482758619</v>
      </c>
      <c r="U7" s="100">
        <v>27</v>
      </c>
      <c r="V7" s="100">
        <v>20.149253731343283</v>
      </c>
      <c r="W7" s="100">
        <v>25</v>
      </c>
      <c r="X7" s="100">
        <v>19.53125</v>
      </c>
      <c r="Y7" s="100">
        <v>25</v>
      </c>
      <c r="Z7" s="100">
        <v>20.833333333333332</v>
      </c>
      <c r="AA7" s="100">
        <v>22</v>
      </c>
      <c r="AB7" s="100">
        <v>19.642857142857142</v>
      </c>
      <c r="AC7" s="100">
        <v>21</v>
      </c>
      <c r="AD7" s="100">
        <v>20.388349514563107</v>
      </c>
      <c r="AE7" s="100">
        <v>23</v>
      </c>
      <c r="AF7" s="100">
        <v>24.468085106382979</v>
      </c>
      <c r="AG7" s="100">
        <v>20</v>
      </c>
      <c r="AH7" s="100">
        <v>23.529411764705884</v>
      </c>
      <c r="AI7" s="100">
        <v>25</v>
      </c>
      <c r="AJ7" s="100">
        <v>28.40909090909091</v>
      </c>
      <c r="AK7" s="100">
        <v>16</v>
      </c>
      <c r="AL7" s="100">
        <v>19.753086419753085</v>
      </c>
      <c r="AM7" s="100">
        <v>16</v>
      </c>
      <c r="AN7" s="100">
        <v>19.753086419753085</v>
      </c>
      <c r="AO7" s="100">
        <v>16</v>
      </c>
      <c r="AP7" s="100">
        <v>21.05263157894737</v>
      </c>
      <c r="AQ7" s="100">
        <v>19</v>
      </c>
      <c r="AR7" s="100">
        <v>24.358974358974358</v>
      </c>
      <c r="AS7" s="100">
        <v>19</v>
      </c>
      <c r="AT7" s="100">
        <v>23.287671232876711</v>
      </c>
      <c r="AU7" s="100">
        <v>12</v>
      </c>
      <c r="AV7" s="100">
        <v>18.181818181818183</v>
      </c>
      <c r="AW7" s="100"/>
      <c r="AX7" s="100"/>
      <c r="AY7" s="100"/>
      <c r="AZ7" s="100"/>
      <c r="BA7" s="100"/>
      <c r="BB7" s="100"/>
      <c r="BC7" s="100"/>
      <c r="BD7" s="100"/>
      <c r="BE7" s="100">
        <v>7</v>
      </c>
      <c r="BF7" s="100">
        <v>13.20754716981132</v>
      </c>
    </row>
    <row r="8" spans="1:58" x14ac:dyDescent="0.25">
      <c r="A8" s="15"/>
      <c r="B8" s="49" t="s">
        <v>61</v>
      </c>
      <c r="C8" s="253">
        <v>0</v>
      </c>
      <c r="D8" s="100">
        <v>0</v>
      </c>
      <c r="E8" s="100">
        <v>3</v>
      </c>
      <c r="F8" s="100">
        <v>0.74812967581047385</v>
      </c>
      <c r="G8" s="100">
        <v>5</v>
      </c>
      <c r="H8" s="100">
        <v>1.098901098901099</v>
      </c>
      <c r="I8" s="100">
        <v>3</v>
      </c>
      <c r="J8" s="100">
        <v>1.4354066985645932</v>
      </c>
      <c r="K8" s="100">
        <v>4</v>
      </c>
      <c r="L8" s="100">
        <v>2.0725388601036272</v>
      </c>
      <c r="M8" s="100">
        <v>8</v>
      </c>
      <c r="N8" s="100">
        <v>4.4692737430167595</v>
      </c>
      <c r="O8" s="100">
        <v>8</v>
      </c>
      <c r="P8" s="100">
        <v>4.6783625730994149</v>
      </c>
      <c r="Q8" s="100">
        <v>7</v>
      </c>
      <c r="R8" s="100">
        <v>4.294478527607362</v>
      </c>
      <c r="S8" s="100">
        <v>7</v>
      </c>
      <c r="T8" s="100">
        <v>4.8275862068965516</v>
      </c>
      <c r="U8" s="100">
        <v>7</v>
      </c>
      <c r="V8" s="100">
        <v>5.2238805970149258</v>
      </c>
      <c r="W8" s="100">
        <v>10</v>
      </c>
      <c r="X8" s="100">
        <v>7.8125</v>
      </c>
      <c r="Y8" s="100">
        <v>9</v>
      </c>
      <c r="Z8" s="100">
        <v>7.5</v>
      </c>
      <c r="AA8" s="100">
        <v>8</v>
      </c>
      <c r="AB8" s="100">
        <v>7.1428571428571432</v>
      </c>
      <c r="AC8" s="100">
        <v>7</v>
      </c>
      <c r="AD8" s="100">
        <v>6.7961165048543686</v>
      </c>
      <c r="AE8" s="100">
        <v>7</v>
      </c>
      <c r="AF8" s="100">
        <v>7.4468085106382977</v>
      </c>
      <c r="AG8" s="100">
        <v>10</v>
      </c>
      <c r="AH8" s="100">
        <v>11.764705882352942</v>
      </c>
      <c r="AI8" s="100">
        <v>10</v>
      </c>
      <c r="AJ8" s="100">
        <v>11.363636363636363</v>
      </c>
      <c r="AK8" s="100">
        <v>10</v>
      </c>
      <c r="AL8" s="100">
        <v>12.345679012345679</v>
      </c>
      <c r="AM8" s="100">
        <v>8</v>
      </c>
      <c r="AN8" s="100">
        <v>9.8765432098765427</v>
      </c>
      <c r="AO8" s="100">
        <v>5</v>
      </c>
      <c r="AP8" s="100">
        <v>6.5789473684210522</v>
      </c>
      <c r="AQ8" s="100">
        <v>4</v>
      </c>
      <c r="AR8" s="100">
        <v>5.1282051282051286</v>
      </c>
      <c r="AS8" s="253" t="s">
        <v>304</v>
      </c>
      <c r="AT8" s="100">
        <v>2.7397260273972601</v>
      </c>
      <c r="AU8" s="100">
        <v>4</v>
      </c>
      <c r="AV8" s="100">
        <v>6.0606060606060606</v>
      </c>
      <c r="AW8" s="100"/>
      <c r="AX8" s="100"/>
      <c r="AY8" s="100"/>
      <c r="AZ8" s="100"/>
      <c r="BA8" s="100"/>
      <c r="BB8" s="100"/>
      <c r="BC8" s="100"/>
      <c r="BD8" s="100"/>
      <c r="BE8" s="100">
        <v>6</v>
      </c>
      <c r="BF8" s="100">
        <v>11.320754716981133</v>
      </c>
    </row>
    <row r="9" spans="1:58" x14ac:dyDescent="0.25">
      <c r="A9" s="15"/>
      <c r="B9" s="49" t="s">
        <v>62</v>
      </c>
      <c r="C9" s="253">
        <v>0</v>
      </c>
      <c r="D9" s="100">
        <v>0</v>
      </c>
      <c r="E9" s="253">
        <v>0</v>
      </c>
      <c r="F9" s="100">
        <v>0</v>
      </c>
      <c r="G9" s="253" t="s">
        <v>304</v>
      </c>
      <c r="H9" s="100">
        <v>0.73260073260073255</v>
      </c>
      <c r="I9" s="100">
        <v>3</v>
      </c>
      <c r="J9" s="100">
        <v>1.4354066985645932</v>
      </c>
      <c r="K9" s="100">
        <v>3</v>
      </c>
      <c r="L9" s="100">
        <v>1.5544041450777202</v>
      </c>
      <c r="M9" s="100">
        <v>3</v>
      </c>
      <c r="N9" s="100">
        <v>1.6759776536312849</v>
      </c>
      <c r="O9" s="100">
        <v>4</v>
      </c>
      <c r="P9" s="100">
        <v>2.3391812865497075</v>
      </c>
      <c r="Q9" s="100">
        <v>5</v>
      </c>
      <c r="R9" s="100">
        <v>3.0674846625766872</v>
      </c>
      <c r="S9" s="100">
        <v>6</v>
      </c>
      <c r="T9" s="100">
        <v>4.1379310344827589</v>
      </c>
      <c r="U9" s="100">
        <v>5</v>
      </c>
      <c r="V9" s="100">
        <v>3.7313432835820897</v>
      </c>
      <c r="W9" s="100">
        <v>6</v>
      </c>
      <c r="X9" s="100">
        <v>4.6875</v>
      </c>
      <c r="Y9" s="100">
        <v>4</v>
      </c>
      <c r="Z9" s="100">
        <v>3.3333333333333335</v>
      </c>
      <c r="AA9" s="100">
        <v>6</v>
      </c>
      <c r="AB9" s="100">
        <v>5.3571428571428568</v>
      </c>
      <c r="AC9" s="100">
        <v>5</v>
      </c>
      <c r="AD9" s="100">
        <v>4.8543689320388346</v>
      </c>
      <c r="AE9" s="100">
        <v>6</v>
      </c>
      <c r="AF9" s="100">
        <v>6.3829787234042552</v>
      </c>
      <c r="AG9" s="100">
        <v>6</v>
      </c>
      <c r="AH9" s="100">
        <v>7.0588235294117645</v>
      </c>
      <c r="AI9" s="100">
        <v>4</v>
      </c>
      <c r="AJ9" s="100">
        <v>4.5454545454545459</v>
      </c>
      <c r="AK9" s="100">
        <v>4</v>
      </c>
      <c r="AL9" s="100">
        <v>4.9382716049382713</v>
      </c>
      <c r="AM9" s="100">
        <v>5</v>
      </c>
      <c r="AN9" s="100">
        <v>6.1728395061728394</v>
      </c>
      <c r="AO9" s="100">
        <v>6</v>
      </c>
      <c r="AP9" s="100">
        <v>7.8947368421052628</v>
      </c>
      <c r="AQ9" s="100">
        <v>5</v>
      </c>
      <c r="AR9" s="100">
        <v>6.4102564102564106</v>
      </c>
      <c r="AS9" s="100">
        <v>6</v>
      </c>
      <c r="AT9" s="100">
        <v>8.2191780821917817</v>
      </c>
      <c r="AU9" s="100">
        <v>4</v>
      </c>
      <c r="AV9" s="100">
        <v>6.0606060606060606</v>
      </c>
      <c r="AW9" s="100"/>
      <c r="AX9" s="100"/>
      <c r="AY9" s="100"/>
      <c r="AZ9" s="100"/>
      <c r="BA9" s="100"/>
      <c r="BB9" s="100"/>
      <c r="BC9" s="100"/>
      <c r="BD9" s="100"/>
      <c r="BE9" s="100">
        <v>4</v>
      </c>
      <c r="BF9" s="100">
        <v>7.5471698113207548</v>
      </c>
    </row>
    <row r="10" spans="1:58" x14ac:dyDescent="0.25">
      <c r="A10" s="15"/>
      <c r="B10" s="50" t="s">
        <v>40</v>
      </c>
      <c r="C10" s="125">
        <v>851</v>
      </c>
      <c r="D10" s="125"/>
      <c r="E10" s="125">
        <v>401</v>
      </c>
      <c r="F10" s="125"/>
      <c r="G10" s="125">
        <v>273</v>
      </c>
      <c r="H10" s="125"/>
      <c r="I10" s="125">
        <v>209</v>
      </c>
      <c r="J10" s="125"/>
      <c r="K10" s="125">
        <v>193</v>
      </c>
      <c r="L10" s="125"/>
      <c r="M10" s="125">
        <v>179</v>
      </c>
      <c r="N10" s="125"/>
      <c r="O10" s="125">
        <v>171</v>
      </c>
      <c r="P10" s="125"/>
      <c r="Q10" s="125">
        <v>163</v>
      </c>
      <c r="R10" s="125"/>
      <c r="S10" s="125">
        <v>145</v>
      </c>
      <c r="T10" s="125"/>
      <c r="U10" s="125">
        <v>134</v>
      </c>
      <c r="V10" s="125"/>
      <c r="W10" s="125">
        <v>128</v>
      </c>
      <c r="X10" s="125"/>
      <c r="Y10" s="125">
        <v>120</v>
      </c>
      <c r="Z10" s="125"/>
      <c r="AA10" s="125">
        <v>112</v>
      </c>
      <c r="AB10" s="125"/>
      <c r="AC10" s="125">
        <v>103</v>
      </c>
      <c r="AD10" s="125"/>
      <c r="AE10" s="125">
        <v>94</v>
      </c>
      <c r="AF10" s="125"/>
      <c r="AG10" s="125">
        <v>85</v>
      </c>
      <c r="AH10" s="125"/>
      <c r="AI10" s="125">
        <v>88</v>
      </c>
      <c r="AJ10" s="125"/>
      <c r="AK10" s="125">
        <v>81</v>
      </c>
      <c r="AL10" s="125"/>
      <c r="AM10" s="125">
        <v>81</v>
      </c>
      <c r="AN10" s="125"/>
      <c r="AO10" s="125">
        <v>76</v>
      </c>
      <c r="AP10" s="125"/>
      <c r="AQ10" s="125">
        <v>78</v>
      </c>
      <c r="AR10" s="125"/>
      <c r="AS10" s="125">
        <v>73</v>
      </c>
      <c r="AT10" s="125"/>
      <c r="AU10" s="125">
        <v>66</v>
      </c>
      <c r="AV10" s="125"/>
      <c r="AW10" s="125"/>
      <c r="AX10" s="125"/>
      <c r="AY10" s="125"/>
      <c r="AZ10" s="125"/>
      <c r="BA10" s="125"/>
      <c r="BB10" s="125"/>
      <c r="BC10" s="125"/>
      <c r="BD10" s="125"/>
      <c r="BE10" s="125">
        <v>53</v>
      </c>
      <c r="BF10" s="125"/>
    </row>
    <row r="11" spans="1:58" x14ac:dyDescent="0.25">
      <c r="A11" s="41"/>
      <c r="B11" s="50" t="s">
        <v>63</v>
      </c>
      <c r="C11" s="125">
        <v>8994</v>
      </c>
      <c r="D11" s="125"/>
      <c r="E11" s="125">
        <v>7188</v>
      </c>
      <c r="F11" s="125"/>
      <c r="G11" s="125">
        <v>7691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>
        <v>7835</v>
      </c>
      <c r="R11" s="125"/>
      <c r="S11" s="125">
        <v>7736</v>
      </c>
      <c r="T11" s="125"/>
      <c r="U11" s="125">
        <v>7623</v>
      </c>
      <c r="V11" s="125"/>
      <c r="W11" s="125">
        <v>7451</v>
      </c>
      <c r="X11" s="125"/>
      <c r="Y11" s="125">
        <v>7252</v>
      </c>
      <c r="Z11" s="125"/>
      <c r="AA11" s="125">
        <v>6997</v>
      </c>
      <c r="AB11" s="125"/>
      <c r="AC11" s="125">
        <v>6646</v>
      </c>
      <c r="AD11" s="125"/>
      <c r="AE11" s="125">
        <v>6385</v>
      </c>
      <c r="AF11" s="125"/>
      <c r="AG11" s="125">
        <v>6463</v>
      </c>
      <c r="AH11" s="125"/>
      <c r="AI11" s="125">
        <v>6352</v>
      </c>
      <c r="AJ11" s="125"/>
      <c r="AK11" s="125">
        <v>5302</v>
      </c>
      <c r="AL11" s="125"/>
      <c r="AM11" s="125">
        <v>5551</v>
      </c>
      <c r="AN11" s="125"/>
      <c r="AO11" s="125">
        <v>5487</v>
      </c>
      <c r="AP11" s="125"/>
      <c r="AQ11" s="125">
        <v>5297</v>
      </c>
      <c r="AR11" s="125"/>
      <c r="AS11" s="125">
        <v>4940</v>
      </c>
      <c r="AT11" s="125"/>
      <c r="AU11" s="125">
        <v>4089</v>
      </c>
      <c r="AV11" s="125"/>
      <c r="AW11" s="125"/>
      <c r="AX11" s="125"/>
      <c r="AY11" s="125"/>
      <c r="AZ11" s="125"/>
      <c r="BA11" s="125"/>
      <c r="BB11" s="125"/>
      <c r="BC11" s="125"/>
      <c r="BD11" s="125"/>
      <c r="BE11" s="125">
        <v>3317</v>
      </c>
      <c r="BF11" s="125"/>
    </row>
    <row r="12" spans="1:58" x14ac:dyDescent="0.25">
      <c r="A12" s="48" t="s">
        <v>676</v>
      </c>
      <c r="B12" s="49" t="s">
        <v>58</v>
      </c>
      <c r="C12" s="100">
        <v>792</v>
      </c>
      <c r="D12" s="100">
        <v>95.306859205776178</v>
      </c>
      <c r="E12" s="100">
        <v>299</v>
      </c>
      <c r="F12" s="100">
        <v>87.172011661807574</v>
      </c>
      <c r="G12" s="100">
        <v>138</v>
      </c>
      <c r="H12" s="100">
        <v>67.317073170731717</v>
      </c>
      <c r="I12" s="100">
        <v>106</v>
      </c>
      <c r="J12" s="100">
        <v>67.515923566878982</v>
      </c>
      <c r="K12" s="100">
        <v>105</v>
      </c>
      <c r="L12" s="100">
        <v>66.878980891719735</v>
      </c>
      <c r="M12" s="100">
        <v>91</v>
      </c>
      <c r="N12" s="100">
        <v>64.08450704225352</v>
      </c>
      <c r="O12" s="100">
        <v>73</v>
      </c>
      <c r="P12" s="100">
        <v>59.349593495934961</v>
      </c>
      <c r="Q12" s="100">
        <v>79</v>
      </c>
      <c r="R12" s="100">
        <v>64.754098360655732</v>
      </c>
      <c r="S12" s="100">
        <v>71</v>
      </c>
      <c r="T12" s="100">
        <v>65.137614678899084</v>
      </c>
      <c r="U12" s="100">
        <v>65</v>
      </c>
      <c r="V12" s="100">
        <v>61.320754716981135</v>
      </c>
      <c r="W12" s="100">
        <v>51</v>
      </c>
      <c r="X12" s="100">
        <v>56.666666666666664</v>
      </c>
      <c r="Y12" s="100">
        <v>47</v>
      </c>
      <c r="Z12" s="100">
        <v>55.952380952380949</v>
      </c>
      <c r="AA12" s="100">
        <v>42</v>
      </c>
      <c r="AB12" s="100">
        <v>54.545454545454547</v>
      </c>
      <c r="AC12" s="100">
        <v>30</v>
      </c>
      <c r="AD12" s="100">
        <v>48.387096774193552</v>
      </c>
      <c r="AE12" s="100">
        <v>29</v>
      </c>
      <c r="AF12" s="100">
        <v>50</v>
      </c>
      <c r="AG12" s="100">
        <v>30</v>
      </c>
      <c r="AH12" s="100">
        <v>51.724137931034484</v>
      </c>
      <c r="AI12" s="100">
        <v>24</v>
      </c>
      <c r="AJ12" s="100">
        <v>48.979591836734691</v>
      </c>
      <c r="AK12" s="100">
        <v>29</v>
      </c>
      <c r="AL12" s="100">
        <v>53.703703703703702</v>
      </c>
      <c r="AM12" s="100">
        <v>27</v>
      </c>
      <c r="AN12" s="100">
        <v>55.102040816326529</v>
      </c>
      <c r="AO12" s="100">
        <v>24</v>
      </c>
      <c r="AP12" s="100">
        <v>50</v>
      </c>
      <c r="AQ12" s="100">
        <v>23</v>
      </c>
      <c r="AR12" s="100">
        <v>50</v>
      </c>
      <c r="AS12" s="100">
        <v>25</v>
      </c>
      <c r="AT12" s="100">
        <v>52.083333333333336</v>
      </c>
      <c r="AU12" s="100">
        <v>20</v>
      </c>
      <c r="AV12" s="100">
        <v>48.780487804878049</v>
      </c>
      <c r="AW12" s="100"/>
      <c r="AX12" s="100"/>
      <c r="AY12" s="100"/>
      <c r="AZ12" s="100"/>
      <c r="BA12" s="100"/>
      <c r="BB12" s="100"/>
      <c r="BC12" s="100"/>
      <c r="BD12" s="100"/>
      <c r="BE12" s="100">
        <v>12</v>
      </c>
      <c r="BF12" s="100">
        <v>38.70967741935484</v>
      </c>
    </row>
    <row r="13" spans="1:58" x14ac:dyDescent="0.25">
      <c r="A13" s="15"/>
      <c r="B13" s="49" t="s">
        <v>59</v>
      </c>
      <c r="C13" s="100">
        <v>36</v>
      </c>
      <c r="D13" s="100">
        <v>4.3321299638989164</v>
      </c>
      <c r="E13" s="100">
        <v>40</v>
      </c>
      <c r="F13" s="100">
        <v>11.661807580174926</v>
      </c>
      <c r="G13" s="100">
        <v>53</v>
      </c>
      <c r="H13" s="100">
        <v>25.853658536585368</v>
      </c>
      <c r="I13" s="100">
        <v>37</v>
      </c>
      <c r="J13" s="100">
        <v>23.566878980891719</v>
      </c>
      <c r="K13" s="100">
        <v>39</v>
      </c>
      <c r="L13" s="100">
        <v>24.840764331210192</v>
      </c>
      <c r="M13" s="100">
        <v>34</v>
      </c>
      <c r="N13" s="100">
        <v>23.943661971830984</v>
      </c>
      <c r="O13" s="100">
        <v>32</v>
      </c>
      <c r="P13" s="100">
        <v>26.016260162601629</v>
      </c>
      <c r="Q13" s="100">
        <v>27</v>
      </c>
      <c r="R13" s="100">
        <v>22.131147540983605</v>
      </c>
      <c r="S13" s="100">
        <v>21</v>
      </c>
      <c r="T13" s="100">
        <v>19.26605504587156</v>
      </c>
      <c r="U13" s="100">
        <v>26</v>
      </c>
      <c r="V13" s="100">
        <v>24.528301886792452</v>
      </c>
      <c r="W13" s="100">
        <v>23</v>
      </c>
      <c r="X13" s="100">
        <v>25.555555555555557</v>
      </c>
      <c r="Y13" s="100">
        <v>22</v>
      </c>
      <c r="Z13" s="100">
        <v>26.19047619047619</v>
      </c>
      <c r="AA13" s="100">
        <v>22</v>
      </c>
      <c r="AB13" s="100">
        <v>28.571428571428573</v>
      </c>
      <c r="AC13" s="100">
        <v>17</v>
      </c>
      <c r="AD13" s="100">
        <v>27.419354838709676</v>
      </c>
      <c r="AE13" s="100">
        <v>14</v>
      </c>
      <c r="AF13" s="100">
        <v>24.137931034482758</v>
      </c>
      <c r="AG13" s="100">
        <v>12</v>
      </c>
      <c r="AH13" s="100">
        <v>20.689655172413794</v>
      </c>
      <c r="AI13" s="100">
        <v>9</v>
      </c>
      <c r="AJ13" s="100">
        <v>18.367346938775512</v>
      </c>
      <c r="AK13" s="100">
        <v>11</v>
      </c>
      <c r="AL13" s="100">
        <v>20.37037037037037</v>
      </c>
      <c r="AM13" s="100">
        <v>7</v>
      </c>
      <c r="AN13" s="100">
        <v>14.285714285714286</v>
      </c>
      <c r="AO13" s="100">
        <v>6</v>
      </c>
      <c r="AP13" s="100">
        <v>12.5</v>
      </c>
      <c r="AQ13" s="100">
        <v>6</v>
      </c>
      <c r="AR13" s="100">
        <v>13.043478260869565</v>
      </c>
      <c r="AS13" s="100">
        <v>9</v>
      </c>
      <c r="AT13" s="100">
        <v>18.75</v>
      </c>
      <c r="AU13" s="100">
        <v>8</v>
      </c>
      <c r="AV13" s="100">
        <v>19.512195121951219</v>
      </c>
      <c r="AW13" s="100"/>
      <c r="AX13" s="100"/>
      <c r="AY13" s="100"/>
      <c r="AZ13" s="100"/>
      <c r="BA13" s="100"/>
      <c r="BB13" s="100"/>
      <c r="BC13" s="100"/>
      <c r="BD13" s="100"/>
      <c r="BE13" s="100">
        <v>8</v>
      </c>
      <c r="BF13" s="100">
        <v>25.806451612903224</v>
      </c>
    </row>
    <row r="14" spans="1:58" x14ac:dyDescent="0.25">
      <c r="A14" s="15"/>
      <c r="B14" s="49" t="s">
        <v>60</v>
      </c>
      <c r="C14" s="100">
        <v>3</v>
      </c>
      <c r="D14" s="100">
        <v>0.24067388688327318</v>
      </c>
      <c r="E14" s="100">
        <v>4</v>
      </c>
      <c r="F14" s="100">
        <v>0.87463556851311952</v>
      </c>
      <c r="G14" s="100">
        <v>10</v>
      </c>
      <c r="H14" s="100">
        <v>4.8780487804878048</v>
      </c>
      <c r="I14" s="100">
        <v>10</v>
      </c>
      <c r="J14" s="100">
        <v>6.369426751592357</v>
      </c>
      <c r="K14" s="100">
        <v>10</v>
      </c>
      <c r="L14" s="100">
        <v>6.369426751592357</v>
      </c>
      <c r="M14" s="100">
        <v>12</v>
      </c>
      <c r="N14" s="100">
        <v>8.4507042253521121</v>
      </c>
      <c r="O14" s="100">
        <v>12</v>
      </c>
      <c r="P14" s="100">
        <v>9.7560975609756095</v>
      </c>
      <c r="Q14" s="100">
        <v>11</v>
      </c>
      <c r="R14" s="100">
        <v>9.0163934426229506</v>
      </c>
      <c r="S14" s="100">
        <v>9</v>
      </c>
      <c r="T14" s="100">
        <v>8.2568807339449535</v>
      </c>
      <c r="U14" s="100">
        <v>7</v>
      </c>
      <c r="V14" s="100">
        <v>6.6037735849056602</v>
      </c>
      <c r="W14" s="100">
        <v>7</v>
      </c>
      <c r="X14" s="100">
        <v>7.7777777777777777</v>
      </c>
      <c r="Y14" s="100">
        <v>7</v>
      </c>
      <c r="Z14" s="100">
        <v>8.3333333333333339</v>
      </c>
      <c r="AA14" s="100">
        <v>5</v>
      </c>
      <c r="AB14" s="100">
        <v>6.4935064935064934</v>
      </c>
      <c r="AC14" s="100">
        <v>9</v>
      </c>
      <c r="AD14" s="100">
        <v>14.516129032258064</v>
      </c>
      <c r="AE14" s="100">
        <v>9</v>
      </c>
      <c r="AF14" s="100">
        <v>15.517241379310345</v>
      </c>
      <c r="AG14" s="100">
        <v>8</v>
      </c>
      <c r="AH14" s="100">
        <v>13.793103448275861</v>
      </c>
      <c r="AI14" s="100">
        <v>10</v>
      </c>
      <c r="AJ14" s="100">
        <v>20.408163265306122</v>
      </c>
      <c r="AK14" s="100">
        <v>8</v>
      </c>
      <c r="AL14" s="100">
        <v>14.814814814814815</v>
      </c>
      <c r="AM14" s="100">
        <v>9</v>
      </c>
      <c r="AN14" s="100">
        <v>18.367346938775512</v>
      </c>
      <c r="AO14" s="100">
        <v>13</v>
      </c>
      <c r="AP14" s="100">
        <v>25</v>
      </c>
      <c r="AQ14" s="100">
        <v>11</v>
      </c>
      <c r="AR14" s="100">
        <v>21.739130434782609</v>
      </c>
      <c r="AS14" s="100">
        <v>10</v>
      </c>
      <c r="AT14" s="100">
        <v>16.666666666666668</v>
      </c>
      <c r="AU14" s="100">
        <v>8</v>
      </c>
      <c r="AV14" s="100">
        <v>14.634146341463415</v>
      </c>
      <c r="AW14" s="100"/>
      <c r="AX14" s="100"/>
      <c r="AY14" s="100"/>
      <c r="AZ14" s="100"/>
      <c r="BA14" s="100"/>
      <c r="BB14" s="100"/>
      <c r="BC14" s="100"/>
      <c r="BD14" s="100"/>
      <c r="BE14" s="100">
        <v>6</v>
      </c>
      <c r="BF14" s="100">
        <v>16.129032258064516</v>
      </c>
    </row>
    <row r="15" spans="1:58" x14ac:dyDescent="0.25">
      <c r="A15" s="15"/>
      <c r="B15" s="49" t="s">
        <v>61</v>
      </c>
      <c r="C15" s="100">
        <v>0</v>
      </c>
      <c r="D15" s="100">
        <v>0</v>
      </c>
      <c r="E15" s="253" t="s">
        <v>304</v>
      </c>
      <c r="F15" s="100">
        <v>0.29154518950437319</v>
      </c>
      <c r="G15" s="253" t="s">
        <v>304</v>
      </c>
      <c r="H15" s="100">
        <v>0.48780487804878048</v>
      </c>
      <c r="I15" s="253" t="s">
        <v>304</v>
      </c>
      <c r="J15" s="100">
        <v>0.63694267515923575</v>
      </c>
      <c r="K15" s="253" t="s">
        <v>304</v>
      </c>
      <c r="L15" s="100">
        <v>0.63694267515923575</v>
      </c>
      <c r="M15" s="100">
        <v>5</v>
      </c>
      <c r="N15" s="100">
        <v>2.112676056338028</v>
      </c>
      <c r="O15" s="100">
        <v>6</v>
      </c>
      <c r="P15" s="100">
        <v>3.2520325203252036</v>
      </c>
      <c r="Q15" s="253" t="s">
        <v>304</v>
      </c>
      <c r="R15" s="100">
        <v>1.639344262295082</v>
      </c>
      <c r="S15" s="100">
        <v>4</v>
      </c>
      <c r="T15" s="100">
        <v>3.669724770642202</v>
      </c>
      <c r="U15" s="100">
        <v>4</v>
      </c>
      <c r="V15" s="100">
        <v>3.7735849056603774</v>
      </c>
      <c r="W15" s="100">
        <v>5</v>
      </c>
      <c r="X15" s="100">
        <v>5.5555555555555554</v>
      </c>
      <c r="Y15" s="100">
        <v>3</v>
      </c>
      <c r="Z15" s="100">
        <v>3.5714285714285716</v>
      </c>
      <c r="AA15" s="100">
        <v>4</v>
      </c>
      <c r="AB15" s="100">
        <v>5.1948051948051948</v>
      </c>
      <c r="AC15" s="100">
        <v>6</v>
      </c>
      <c r="AD15" s="100">
        <v>6.4516129032258061</v>
      </c>
      <c r="AE15" s="253" t="s">
        <v>304</v>
      </c>
      <c r="AF15" s="100">
        <v>3.4482758620689653</v>
      </c>
      <c r="AG15" s="100">
        <v>3</v>
      </c>
      <c r="AH15" s="100">
        <v>5.1724137931034484</v>
      </c>
      <c r="AI15" s="253" t="s">
        <v>304</v>
      </c>
      <c r="AJ15" s="100">
        <v>4.0816326530612246</v>
      </c>
      <c r="AK15" s="253">
        <v>0</v>
      </c>
      <c r="AL15" s="100">
        <v>0</v>
      </c>
      <c r="AM15" s="253">
        <v>0</v>
      </c>
      <c r="AN15" s="100">
        <v>0</v>
      </c>
      <c r="AO15" s="253" t="s">
        <v>304</v>
      </c>
      <c r="AP15" s="100">
        <v>2.0833333333333335</v>
      </c>
      <c r="AQ15" s="253" t="s">
        <v>304</v>
      </c>
      <c r="AR15" s="100">
        <v>2.1739130434782608</v>
      </c>
      <c r="AS15" s="253" t="s">
        <v>304</v>
      </c>
      <c r="AT15" s="100">
        <v>4.166666666666667</v>
      </c>
      <c r="AU15" s="253" t="s">
        <v>304</v>
      </c>
      <c r="AV15" s="100">
        <v>4.8780487804878048</v>
      </c>
      <c r="AW15" s="253"/>
      <c r="AX15" s="100"/>
      <c r="AY15" s="253"/>
      <c r="AZ15" s="100"/>
      <c r="BA15" s="253"/>
      <c r="BB15" s="100"/>
      <c r="BC15" s="253"/>
      <c r="BD15" s="100"/>
      <c r="BE15" s="253" t="s">
        <v>304</v>
      </c>
      <c r="BF15" s="100">
        <v>3.225806451612903</v>
      </c>
    </row>
    <row r="16" spans="1:58" x14ac:dyDescent="0.25">
      <c r="A16" s="15"/>
      <c r="B16" s="49" t="s">
        <v>62</v>
      </c>
      <c r="C16" s="253" t="s">
        <v>304</v>
      </c>
      <c r="D16" s="100">
        <v>0.12033694344163659</v>
      </c>
      <c r="E16" s="100">
        <v>0</v>
      </c>
      <c r="F16" s="100">
        <v>0</v>
      </c>
      <c r="G16" s="100">
        <v>4</v>
      </c>
      <c r="H16" s="100">
        <v>1.4634146341463417</v>
      </c>
      <c r="I16" s="100">
        <v>4</v>
      </c>
      <c r="J16" s="100">
        <v>1.910828025477707</v>
      </c>
      <c r="K16" s="100">
        <v>3</v>
      </c>
      <c r="L16" s="100">
        <v>1.2738853503184715</v>
      </c>
      <c r="M16" s="253" t="s">
        <v>304</v>
      </c>
      <c r="N16" s="100">
        <v>1.4084507042253522</v>
      </c>
      <c r="O16" s="253" t="s">
        <v>304</v>
      </c>
      <c r="P16" s="100">
        <v>1.6260162601626018</v>
      </c>
      <c r="Q16" s="100">
        <v>5</v>
      </c>
      <c r="R16" s="100">
        <v>2.459016393442623</v>
      </c>
      <c r="S16" s="100">
        <v>4</v>
      </c>
      <c r="T16" s="100">
        <v>3.669724770642202</v>
      </c>
      <c r="U16" s="100">
        <v>4</v>
      </c>
      <c r="V16" s="100">
        <v>3.7735849056603774</v>
      </c>
      <c r="W16" s="100">
        <v>4</v>
      </c>
      <c r="X16" s="100">
        <v>4.4444444444444446</v>
      </c>
      <c r="Y16" s="100">
        <v>5</v>
      </c>
      <c r="Z16" s="100">
        <v>5.9523809523809526</v>
      </c>
      <c r="AA16" s="100">
        <v>4</v>
      </c>
      <c r="AB16" s="100">
        <v>5.1948051948051948</v>
      </c>
      <c r="AC16" s="253" t="s">
        <v>304</v>
      </c>
      <c r="AD16" s="100">
        <v>3.225806451612903</v>
      </c>
      <c r="AE16" s="100">
        <v>6</v>
      </c>
      <c r="AF16" s="100">
        <v>6.8965517241379306</v>
      </c>
      <c r="AG16" s="100">
        <v>5</v>
      </c>
      <c r="AH16" s="100">
        <v>8.6206896551724146</v>
      </c>
      <c r="AI16" s="100">
        <v>6</v>
      </c>
      <c r="AJ16" s="100">
        <v>8.1632653061224492</v>
      </c>
      <c r="AK16" s="100">
        <v>6</v>
      </c>
      <c r="AL16" s="100">
        <v>11.111111111111111</v>
      </c>
      <c r="AM16" s="100">
        <v>6</v>
      </c>
      <c r="AN16" s="100">
        <v>12.244897959183673</v>
      </c>
      <c r="AO16" s="100">
        <v>5</v>
      </c>
      <c r="AP16" s="100">
        <v>10.416666666666666</v>
      </c>
      <c r="AQ16" s="100">
        <v>6</v>
      </c>
      <c r="AR16" s="100">
        <v>13.043478260869565</v>
      </c>
      <c r="AS16" s="100">
        <v>4</v>
      </c>
      <c r="AT16" s="100">
        <v>8.3333333333333339</v>
      </c>
      <c r="AU16" s="100">
        <v>5</v>
      </c>
      <c r="AV16" s="100">
        <v>12.195121951219512</v>
      </c>
      <c r="AW16" s="100"/>
      <c r="AX16" s="100"/>
      <c r="AY16" s="100"/>
      <c r="AZ16" s="100"/>
      <c r="BA16" s="100"/>
      <c r="BB16" s="100"/>
      <c r="BC16" s="100"/>
      <c r="BD16" s="100"/>
      <c r="BE16" s="100">
        <v>5</v>
      </c>
      <c r="BF16" s="100">
        <v>16.129032258064516</v>
      </c>
    </row>
    <row r="17" spans="1:58" x14ac:dyDescent="0.25">
      <c r="A17" s="15"/>
      <c r="B17" s="50" t="s">
        <v>40</v>
      </c>
      <c r="C17" s="125">
        <v>831</v>
      </c>
      <c r="D17" s="125"/>
      <c r="E17" s="125">
        <v>343</v>
      </c>
      <c r="F17" s="125"/>
      <c r="G17" s="125">
        <v>205</v>
      </c>
      <c r="H17" s="125"/>
      <c r="I17" s="125">
        <v>157</v>
      </c>
      <c r="J17" s="125"/>
      <c r="K17" s="125">
        <v>157</v>
      </c>
      <c r="L17" s="125"/>
      <c r="M17" s="125">
        <v>142</v>
      </c>
      <c r="N17" s="125"/>
      <c r="O17" s="125">
        <v>123</v>
      </c>
      <c r="P17" s="125">
        <v>0</v>
      </c>
      <c r="Q17" s="125">
        <v>122</v>
      </c>
      <c r="R17" s="125"/>
      <c r="S17" s="125">
        <v>109</v>
      </c>
      <c r="T17" s="125"/>
      <c r="U17" s="125">
        <v>106</v>
      </c>
      <c r="V17" s="125"/>
      <c r="W17" s="125">
        <v>90</v>
      </c>
      <c r="X17" s="125"/>
      <c r="Y17" s="125">
        <v>84</v>
      </c>
      <c r="Z17" s="125"/>
      <c r="AA17" s="125">
        <v>77</v>
      </c>
      <c r="AB17" s="125"/>
      <c r="AC17" s="125">
        <v>62</v>
      </c>
      <c r="AD17" s="125"/>
      <c r="AE17" s="125">
        <v>58</v>
      </c>
      <c r="AF17" s="125"/>
      <c r="AG17" s="125">
        <v>58</v>
      </c>
      <c r="AH17" s="125"/>
      <c r="AI17" s="125">
        <v>49</v>
      </c>
      <c r="AJ17" s="125"/>
      <c r="AK17" s="125">
        <v>54</v>
      </c>
      <c r="AL17" s="125"/>
      <c r="AM17" s="125">
        <v>49</v>
      </c>
      <c r="AN17" s="125"/>
      <c r="AO17" s="125">
        <v>48</v>
      </c>
      <c r="AP17" s="125"/>
      <c r="AQ17" s="125">
        <v>46</v>
      </c>
      <c r="AR17" s="125"/>
      <c r="AS17" s="125">
        <v>48</v>
      </c>
      <c r="AT17" s="125"/>
      <c r="AU17" s="125">
        <v>41</v>
      </c>
      <c r="AV17" s="125"/>
      <c r="AW17" s="125"/>
      <c r="AX17" s="125"/>
      <c r="AY17" s="125"/>
      <c r="AZ17" s="125"/>
      <c r="BA17" s="125"/>
      <c r="BB17" s="125"/>
      <c r="BC17" s="125"/>
      <c r="BD17" s="125"/>
      <c r="BE17" s="125">
        <v>31</v>
      </c>
      <c r="BF17" s="125"/>
    </row>
    <row r="18" spans="1:58" x14ac:dyDescent="0.25">
      <c r="A18" s="41"/>
      <c r="B18" s="50" t="s">
        <v>63</v>
      </c>
      <c r="C18" s="125">
        <v>7602</v>
      </c>
      <c r="D18" s="125"/>
      <c r="E18" s="125">
        <v>5287</v>
      </c>
      <c r="F18" s="125"/>
      <c r="G18" s="125">
        <v>5109</v>
      </c>
      <c r="H18" s="125"/>
      <c r="I18" s="125">
        <v>4212</v>
      </c>
      <c r="J18" s="125"/>
      <c r="K18" s="125">
        <v>3942</v>
      </c>
      <c r="L18" s="125"/>
      <c r="M18" s="125">
        <v>4430</v>
      </c>
      <c r="N18" s="125"/>
      <c r="O18" s="125">
        <v>4488</v>
      </c>
      <c r="P18" s="125"/>
      <c r="Q18" s="125">
        <v>4163</v>
      </c>
      <c r="R18" s="125"/>
      <c r="S18" s="125">
        <v>4547</v>
      </c>
      <c r="T18" s="125"/>
      <c r="U18" s="125">
        <v>4473</v>
      </c>
      <c r="V18" s="125"/>
      <c r="W18" s="125">
        <v>4662</v>
      </c>
      <c r="X18" s="125"/>
      <c r="Y18" s="125">
        <v>4397</v>
      </c>
      <c r="Z18" s="125"/>
      <c r="AA18" s="125">
        <v>3951</v>
      </c>
      <c r="AB18" s="125"/>
      <c r="AC18" s="125">
        <v>3499</v>
      </c>
      <c r="AD18" s="125"/>
      <c r="AE18" s="125">
        <v>3092</v>
      </c>
      <c r="AF18" s="125"/>
      <c r="AG18" s="125">
        <v>3550</v>
      </c>
      <c r="AH18" s="125"/>
      <c r="AI18" s="125">
        <v>3597</v>
      </c>
      <c r="AJ18" s="125"/>
      <c r="AK18" s="125">
        <v>3638</v>
      </c>
      <c r="AL18" s="125"/>
      <c r="AM18" s="125">
        <v>3519</v>
      </c>
      <c r="AN18" s="125"/>
      <c r="AO18" s="125">
        <v>3536</v>
      </c>
      <c r="AP18" s="125"/>
      <c r="AQ18" s="125">
        <v>3485</v>
      </c>
      <c r="AR18" s="125"/>
      <c r="AS18" s="125">
        <v>3341</v>
      </c>
      <c r="AT18" s="125"/>
      <c r="AU18" s="125">
        <v>3068</v>
      </c>
      <c r="AV18" s="125"/>
      <c r="AW18" s="125"/>
      <c r="AX18" s="125"/>
      <c r="AY18" s="125"/>
      <c r="AZ18" s="125"/>
      <c r="BA18" s="125"/>
      <c r="BB18" s="125"/>
      <c r="BC18" s="125"/>
      <c r="BD18" s="125"/>
      <c r="BE18" s="125">
        <v>2565</v>
      </c>
      <c r="BF18" s="125"/>
    </row>
    <row r="19" spans="1:58" x14ac:dyDescent="0.25">
      <c r="A19" s="15" t="s">
        <v>9</v>
      </c>
      <c r="B19" s="49" t="s">
        <v>58</v>
      </c>
      <c r="C19" s="100">
        <v>214</v>
      </c>
      <c r="D19" s="100">
        <v>95.964125560538122</v>
      </c>
      <c r="E19" s="100">
        <v>90</v>
      </c>
      <c r="F19" s="100">
        <v>89.10891089108911</v>
      </c>
      <c r="G19" s="100">
        <v>55</v>
      </c>
      <c r="H19" s="100">
        <v>75.342465753424662</v>
      </c>
      <c r="I19" s="100">
        <v>39</v>
      </c>
      <c r="J19" s="100">
        <v>68.421052631578945</v>
      </c>
      <c r="K19" s="100">
        <v>37</v>
      </c>
      <c r="L19" s="100">
        <v>66.071428571428569</v>
      </c>
      <c r="M19" s="100">
        <v>30</v>
      </c>
      <c r="N19" s="100">
        <v>60</v>
      </c>
      <c r="O19" s="100">
        <v>30</v>
      </c>
      <c r="P19" s="100">
        <v>60</v>
      </c>
      <c r="Q19" s="100">
        <v>20</v>
      </c>
      <c r="R19" s="100">
        <v>45.454545454545453</v>
      </c>
      <c r="S19" s="100">
        <v>19</v>
      </c>
      <c r="T19" s="100">
        <v>46.341463414634148</v>
      </c>
      <c r="U19" s="100">
        <v>18</v>
      </c>
      <c r="V19" s="100">
        <v>41.860465116279073</v>
      </c>
      <c r="W19" s="100">
        <v>15</v>
      </c>
      <c r="X19" s="100">
        <v>42.857142857142854</v>
      </c>
      <c r="Y19" s="100">
        <v>14</v>
      </c>
      <c r="Z19" s="100">
        <v>42.424242424242422</v>
      </c>
      <c r="AA19" s="100">
        <v>14</v>
      </c>
      <c r="AB19" s="100">
        <v>42.424242424242422</v>
      </c>
      <c r="AC19" s="100">
        <v>9</v>
      </c>
      <c r="AD19" s="100">
        <v>31.03448275862069</v>
      </c>
      <c r="AE19" s="100">
        <v>10</v>
      </c>
      <c r="AF19" s="100">
        <v>34.482758620689658</v>
      </c>
      <c r="AG19" s="100">
        <v>12</v>
      </c>
      <c r="AH19" s="100">
        <v>40</v>
      </c>
      <c r="AI19" s="100">
        <v>17</v>
      </c>
      <c r="AJ19" s="100">
        <v>47.222222222222221</v>
      </c>
      <c r="AK19" s="100">
        <v>12</v>
      </c>
      <c r="AL19" s="100">
        <v>40</v>
      </c>
      <c r="AM19" s="100">
        <v>14</v>
      </c>
      <c r="AN19" s="100">
        <v>43.75</v>
      </c>
      <c r="AO19" s="100">
        <v>16</v>
      </c>
      <c r="AP19" s="100">
        <v>47.058823529411768</v>
      </c>
      <c r="AQ19" s="100">
        <v>19</v>
      </c>
      <c r="AR19" s="100">
        <v>57.575757575757578</v>
      </c>
      <c r="AS19" s="100">
        <v>16</v>
      </c>
      <c r="AT19" s="100">
        <v>53.333333333333336</v>
      </c>
      <c r="AU19" s="100">
        <v>12</v>
      </c>
      <c r="AV19" s="100">
        <v>50</v>
      </c>
      <c r="AW19" s="100"/>
      <c r="AX19" s="100"/>
      <c r="AY19" s="100"/>
      <c r="AZ19" s="100"/>
      <c r="BA19" s="100"/>
      <c r="BB19" s="100"/>
      <c r="BC19" s="100"/>
      <c r="BD19" s="100"/>
      <c r="BE19" s="100">
        <v>8</v>
      </c>
      <c r="BF19" s="100">
        <v>47.058823529411761</v>
      </c>
    </row>
    <row r="20" spans="1:58" x14ac:dyDescent="0.25">
      <c r="A20" s="15"/>
      <c r="B20" s="49" t="s">
        <v>59</v>
      </c>
      <c r="C20" s="100">
        <v>9</v>
      </c>
      <c r="D20" s="100">
        <v>3.5874439461883409</v>
      </c>
      <c r="E20" s="100">
        <v>11</v>
      </c>
      <c r="F20" s="100">
        <v>8.9108910891089099</v>
      </c>
      <c r="G20" s="100">
        <v>12</v>
      </c>
      <c r="H20" s="100">
        <v>16.43835616438356</v>
      </c>
      <c r="I20" s="100">
        <v>11</v>
      </c>
      <c r="J20" s="100">
        <v>19.298245614035086</v>
      </c>
      <c r="K20" s="100">
        <v>10</v>
      </c>
      <c r="L20" s="100">
        <v>17.857142857142858</v>
      </c>
      <c r="M20" s="100">
        <v>10</v>
      </c>
      <c r="N20" s="100">
        <v>20</v>
      </c>
      <c r="O20" s="100">
        <v>8</v>
      </c>
      <c r="P20" s="100">
        <v>16</v>
      </c>
      <c r="Q20" s="100">
        <v>10</v>
      </c>
      <c r="R20" s="100">
        <v>22.727272727272727</v>
      </c>
      <c r="S20" s="100">
        <v>11</v>
      </c>
      <c r="T20" s="100">
        <v>26.829268292682926</v>
      </c>
      <c r="U20" s="100">
        <v>12</v>
      </c>
      <c r="V20" s="100">
        <v>27.906976744186046</v>
      </c>
      <c r="W20" s="100">
        <v>8</v>
      </c>
      <c r="X20" s="100">
        <v>22.857142857142858</v>
      </c>
      <c r="Y20" s="100">
        <v>8</v>
      </c>
      <c r="Z20" s="100">
        <v>24.242424242424242</v>
      </c>
      <c r="AA20" s="100">
        <v>10</v>
      </c>
      <c r="AB20" s="100">
        <v>30.303030303030305</v>
      </c>
      <c r="AC20" s="100">
        <v>10</v>
      </c>
      <c r="AD20" s="100">
        <v>34.482758620689658</v>
      </c>
      <c r="AE20" s="100">
        <v>9</v>
      </c>
      <c r="AF20" s="100">
        <v>31.03448275862069</v>
      </c>
      <c r="AG20" s="100">
        <v>9</v>
      </c>
      <c r="AH20" s="100">
        <v>30</v>
      </c>
      <c r="AI20" s="100">
        <v>8</v>
      </c>
      <c r="AJ20" s="100">
        <v>22.222222222222221</v>
      </c>
      <c r="AK20" s="100">
        <v>9</v>
      </c>
      <c r="AL20" s="100">
        <v>30</v>
      </c>
      <c r="AM20" s="100">
        <v>8</v>
      </c>
      <c r="AN20" s="100">
        <v>25</v>
      </c>
      <c r="AO20" s="100">
        <v>8</v>
      </c>
      <c r="AP20" s="100">
        <v>23.529411764705884</v>
      </c>
      <c r="AQ20" s="100">
        <v>9</v>
      </c>
      <c r="AR20" s="100">
        <v>24.242424242424242</v>
      </c>
      <c r="AS20" s="100">
        <v>7</v>
      </c>
      <c r="AT20" s="100">
        <v>23.333333333333332</v>
      </c>
      <c r="AU20" s="100">
        <v>7</v>
      </c>
      <c r="AV20" s="100">
        <v>29.166666666666668</v>
      </c>
      <c r="AW20" s="100"/>
      <c r="AX20" s="100"/>
      <c r="AY20" s="100"/>
      <c r="AZ20" s="100"/>
      <c r="BA20" s="100"/>
      <c r="BB20" s="100"/>
      <c r="BC20" s="100"/>
      <c r="BD20" s="100"/>
      <c r="BE20" s="100">
        <v>5</v>
      </c>
      <c r="BF20" s="100">
        <v>23.52941176470588</v>
      </c>
    </row>
    <row r="21" spans="1:58" x14ac:dyDescent="0.25">
      <c r="A21" s="15"/>
      <c r="B21" s="49" t="s">
        <v>60</v>
      </c>
      <c r="C21" s="253">
        <v>0</v>
      </c>
      <c r="D21" s="100">
        <v>0</v>
      </c>
      <c r="E21" s="100">
        <v>0</v>
      </c>
      <c r="F21" s="100">
        <v>0</v>
      </c>
      <c r="G21" s="100">
        <v>3</v>
      </c>
      <c r="H21" s="100">
        <v>4.10958904109589</v>
      </c>
      <c r="I21" s="100">
        <v>4</v>
      </c>
      <c r="J21" s="100">
        <v>7.0175438596491224</v>
      </c>
      <c r="K21" s="100">
        <v>5</v>
      </c>
      <c r="L21" s="100">
        <v>7.1428571428571423</v>
      </c>
      <c r="M21" s="100">
        <v>5</v>
      </c>
      <c r="N21" s="100">
        <v>8</v>
      </c>
      <c r="O21" s="100">
        <v>8</v>
      </c>
      <c r="P21" s="100">
        <v>12</v>
      </c>
      <c r="Q21" s="100">
        <v>6</v>
      </c>
      <c r="R21" s="100">
        <v>13.636363636363637</v>
      </c>
      <c r="S21" s="100">
        <v>4</v>
      </c>
      <c r="T21" s="100">
        <v>9.7560975609756095</v>
      </c>
      <c r="U21" s="100">
        <v>4</v>
      </c>
      <c r="V21" s="100">
        <v>9.3023255813953494</v>
      </c>
      <c r="W21" s="100">
        <v>5</v>
      </c>
      <c r="X21" s="100">
        <v>14.285714285714286</v>
      </c>
      <c r="Y21" s="100">
        <v>7</v>
      </c>
      <c r="Z21" s="100">
        <v>21.212121212121211</v>
      </c>
      <c r="AA21" s="100">
        <v>4</v>
      </c>
      <c r="AB21" s="100">
        <v>12.121212121212121</v>
      </c>
      <c r="AC21" s="100">
        <v>6</v>
      </c>
      <c r="AD21" s="100">
        <v>20.689655172413794</v>
      </c>
      <c r="AE21" s="100">
        <v>5</v>
      </c>
      <c r="AF21" s="100">
        <v>17.241379310344829</v>
      </c>
      <c r="AG21" s="100">
        <v>4</v>
      </c>
      <c r="AH21" s="100">
        <v>13.333333333333334</v>
      </c>
      <c r="AI21" s="100">
        <v>6</v>
      </c>
      <c r="AJ21" s="100">
        <v>16.666666666666668</v>
      </c>
      <c r="AK21" s="100">
        <v>3</v>
      </c>
      <c r="AL21" s="100">
        <v>10</v>
      </c>
      <c r="AM21" s="100">
        <v>3</v>
      </c>
      <c r="AN21" s="100">
        <v>9.375</v>
      </c>
      <c r="AO21" s="100">
        <v>6</v>
      </c>
      <c r="AP21" s="100">
        <v>11.764705882352942</v>
      </c>
      <c r="AQ21" s="253" t="s">
        <v>304</v>
      </c>
      <c r="AR21" s="100">
        <v>3.0303030303030303</v>
      </c>
      <c r="AS21" s="253" t="s">
        <v>304</v>
      </c>
      <c r="AT21" s="100">
        <v>3.3333333333333335</v>
      </c>
      <c r="AU21" s="100">
        <v>0</v>
      </c>
      <c r="AV21" s="100">
        <v>0</v>
      </c>
      <c r="AW21" s="100"/>
      <c r="AX21" s="100"/>
      <c r="AY21" s="100"/>
      <c r="AZ21" s="100"/>
      <c r="BA21" s="100"/>
      <c r="BB21" s="100"/>
      <c r="BC21" s="100"/>
      <c r="BD21" s="100"/>
      <c r="BE21" s="253" t="s">
        <v>304</v>
      </c>
      <c r="BF21" s="100">
        <v>5.8823529411764701</v>
      </c>
    </row>
    <row r="22" spans="1:58" x14ac:dyDescent="0.25">
      <c r="A22" s="15"/>
      <c r="B22" s="49" t="s">
        <v>61</v>
      </c>
      <c r="C22" s="253" t="s">
        <v>304</v>
      </c>
      <c r="D22" s="100">
        <v>0.44843049327354262</v>
      </c>
      <c r="E22" s="100">
        <v>0</v>
      </c>
      <c r="F22" s="100">
        <v>0</v>
      </c>
      <c r="G22" s="100">
        <v>0</v>
      </c>
      <c r="H22" s="100">
        <v>0</v>
      </c>
      <c r="I22" s="100">
        <v>0</v>
      </c>
      <c r="J22" s="100">
        <v>0</v>
      </c>
      <c r="K22" s="253" t="s">
        <v>304</v>
      </c>
      <c r="L22" s="100">
        <v>1.7857142857142856</v>
      </c>
      <c r="M22" s="253" t="s">
        <v>304</v>
      </c>
      <c r="N22" s="100">
        <v>2</v>
      </c>
      <c r="O22" s="253" t="s">
        <v>304</v>
      </c>
      <c r="P22" s="100">
        <v>4</v>
      </c>
      <c r="Q22" s="100">
        <v>4</v>
      </c>
      <c r="R22" s="100">
        <v>9.0909090909090917</v>
      </c>
      <c r="S22" s="100">
        <v>4</v>
      </c>
      <c r="T22" s="100">
        <v>9.7560975609756095</v>
      </c>
      <c r="U22" s="100">
        <v>5</v>
      </c>
      <c r="V22" s="100">
        <v>11.627906976744185</v>
      </c>
      <c r="W22" s="100">
        <v>4</v>
      </c>
      <c r="X22" s="100">
        <v>11.428571428571429</v>
      </c>
      <c r="Y22" s="100">
        <v>4</v>
      </c>
      <c r="Z22" s="100">
        <v>9.0909090909090917</v>
      </c>
      <c r="AA22" s="100">
        <v>5</v>
      </c>
      <c r="AB22" s="100">
        <v>12.121212121212121</v>
      </c>
      <c r="AC22" s="100">
        <v>4</v>
      </c>
      <c r="AD22" s="100">
        <v>10.344827586206897</v>
      </c>
      <c r="AE22" s="100">
        <v>5</v>
      </c>
      <c r="AF22" s="100">
        <v>10.344827586206897</v>
      </c>
      <c r="AG22" s="100">
        <v>5</v>
      </c>
      <c r="AH22" s="100">
        <v>13.333333333333334</v>
      </c>
      <c r="AI22" s="100">
        <v>5</v>
      </c>
      <c r="AJ22" s="100">
        <v>8.3333333333333339</v>
      </c>
      <c r="AK22" s="100">
        <v>3</v>
      </c>
      <c r="AL22" s="100">
        <v>10</v>
      </c>
      <c r="AM22" s="100">
        <v>3</v>
      </c>
      <c r="AN22" s="100">
        <v>9.375</v>
      </c>
      <c r="AO22" s="253" t="s">
        <v>304</v>
      </c>
      <c r="AP22" s="100">
        <v>5.882352941176471</v>
      </c>
      <c r="AQ22" s="253" t="s">
        <v>304</v>
      </c>
      <c r="AR22" s="100">
        <v>3.0303030303030303</v>
      </c>
      <c r="AS22" s="100">
        <v>3</v>
      </c>
      <c r="AT22" s="100">
        <v>6.666666666666667</v>
      </c>
      <c r="AU22" s="253" t="s">
        <v>304</v>
      </c>
      <c r="AV22" s="100">
        <v>4.166666666666667</v>
      </c>
      <c r="AW22" s="100"/>
      <c r="AX22" s="100"/>
      <c r="AY22" s="100"/>
      <c r="AZ22" s="100"/>
      <c r="BA22" s="100"/>
      <c r="BB22" s="100"/>
      <c r="BC22" s="100"/>
      <c r="BD22" s="100"/>
      <c r="BE22" s="100">
        <v>4</v>
      </c>
      <c r="BF22" s="100">
        <v>17.647058823529413</v>
      </c>
    </row>
    <row r="23" spans="1:58" x14ac:dyDescent="0.25">
      <c r="A23" s="15"/>
      <c r="B23" s="49" t="s">
        <v>62</v>
      </c>
      <c r="C23" s="100">
        <v>0</v>
      </c>
      <c r="D23" s="100">
        <v>0</v>
      </c>
      <c r="E23" s="253" t="s">
        <v>304</v>
      </c>
      <c r="F23" s="100">
        <v>1.9801980198019802</v>
      </c>
      <c r="G23" s="100">
        <v>3</v>
      </c>
      <c r="H23" s="100">
        <v>4.10958904109589</v>
      </c>
      <c r="I23" s="100">
        <v>3</v>
      </c>
      <c r="J23" s="100">
        <v>5.2631578947368416</v>
      </c>
      <c r="K23" s="253">
        <v>4</v>
      </c>
      <c r="L23" s="100">
        <v>7.1428571428571423</v>
      </c>
      <c r="M23" s="100">
        <v>5</v>
      </c>
      <c r="N23" s="100">
        <v>10</v>
      </c>
      <c r="O23" s="100">
        <v>4</v>
      </c>
      <c r="P23" s="100">
        <v>8</v>
      </c>
      <c r="Q23" s="253">
        <v>4</v>
      </c>
      <c r="R23" s="100">
        <v>9.0909090909090917</v>
      </c>
      <c r="S23" s="100">
        <v>3</v>
      </c>
      <c r="T23" s="100">
        <v>7.3170731707317076</v>
      </c>
      <c r="U23" s="100">
        <v>4</v>
      </c>
      <c r="V23" s="100">
        <v>9.3023255813953494</v>
      </c>
      <c r="W23" s="100">
        <v>3</v>
      </c>
      <c r="X23" s="100">
        <v>8.5714285714285712</v>
      </c>
      <c r="Y23" s="253" t="s">
        <v>304</v>
      </c>
      <c r="Z23" s="100">
        <v>3.0303030303030303</v>
      </c>
      <c r="AA23" s="253" t="s">
        <v>304</v>
      </c>
      <c r="AB23" s="100">
        <v>3.0303030303030303</v>
      </c>
      <c r="AC23" s="253" t="s">
        <v>304</v>
      </c>
      <c r="AD23" s="100">
        <v>3.4482758620689653</v>
      </c>
      <c r="AE23" s="253" t="s">
        <v>304</v>
      </c>
      <c r="AF23" s="100">
        <v>6.8965517241379306</v>
      </c>
      <c r="AG23" s="253" t="s">
        <v>304</v>
      </c>
      <c r="AH23" s="100">
        <v>3.3333333333333335</v>
      </c>
      <c r="AI23" s="253" t="s">
        <v>304</v>
      </c>
      <c r="AJ23" s="100">
        <v>5.5555555555555554</v>
      </c>
      <c r="AK23" s="100">
        <v>3</v>
      </c>
      <c r="AL23" s="100">
        <v>10</v>
      </c>
      <c r="AM23" s="100">
        <v>4</v>
      </c>
      <c r="AN23" s="100">
        <v>12.5</v>
      </c>
      <c r="AO23" s="100">
        <v>4</v>
      </c>
      <c r="AP23" s="100">
        <v>11.764705882352942</v>
      </c>
      <c r="AQ23" s="100">
        <v>5</v>
      </c>
      <c r="AR23" s="100">
        <v>12.121212121212121</v>
      </c>
      <c r="AS23" s="100">
        <v>4</v>
      </c>
      <c r="AT23" s="100">
        <v>13.333333333333334</v>
      </c>
      <c r="AU23" s="100">
        <v>5</v>
      </c>
      <c r="AV23" s="100">
        <v>16.666666666666668</v>
      </c>
      <c r="AW23" s="100"/>
      <c r="AX23" s="100"/>
      <c r="AY23" s="100"/>
      <c r="AZ23" s="100"/>
      <c r="BA23" s="100"/>
      <c r="BB23" s="100"/>
      <c r="BC23" s="100"/>
      <c r="BD23" s="100"/>
      <c r="BE23" s="253" t="s">
        <v>304</v>
      </c>
      <c r="BF23" s="100">
        <v>5.8823529411764701</v>
      </c>
    </row>
    <row r="24" spans="1:58" x14ac:dyDescent="0.25">
      <c r="A24" s="15"/>
      <c r="B24" s="50" t="s">
        <v>40</v>
      </c>
      <c r="C24" s="125">
        <v>223</v>
      </c>
      <c r="D24" s="125"/>
      <c r="E24" s="125">
        <v>101</v>
      </c>
      <c r="F24" s="125"/>
      <c r="G24" s="125">
        <v>73</v>
      </c>
      <c r="H24" s="125"/>
      <c r="I24" s="125">
        <v>57</v>
      </c>
      <c r="J24" s="125"/>
      <c r="K24" s="125">
        <v>56</v>
      </c>
      <c r="L24" s="125"/>
      <c r="M24" s="125">
        <v>50</v>
      </c>
      <c r="N24" s="125"/>
      <c r="O24" s="125">
        <v>50</v>
      </c>
      <c r="P24" s="125"/>
      <c r="Q24" s="125">
        <v>44</v>
      </c>
      <c r="R24" s="125"/>
      <c r="S24" s="125">
        <v>41</v>
      </c>
      <c r="T24" s="125"/>
      <c r="U24" s="125">
        <v>43</v>
      </c>
      <c r="V24" s="125"/>
      <c r="W24" s="125">
        <v>35</v>
      </c>
      <c r="X24" s="125"/>
      <c r="Y24" s="125">
        <v>33</v>
      </c>
      <c r="Z24" s="125"/>
      <c r="AA24" s="125">
        <v>33</v>
      </c>
      <c r="AB24" s="125"/>
      <c r="AC24" s="125">
        <v>29</v>
      </c>
      <c r="AD24" s="125"/>
      <c r="AE24" s="125">
        <v>29</v>
      </c>
      <c r="AF24" s="125"/>
      <c r="AG24" s="125">
        <v>30</v>
      </c>
      <c r="AH24" s="125"/>
      <c r="AI24" s="125">
        <v>36</v>
      </c>
      <c r="AJ24" s="125"/>
      <c r="AK24" s="125">
        <v>30</v>
      </c>
      <c r="AL24" s="125"/>
      <c r="AM24" s="125">
        <v>32</v>
      </c>
      <c r="AN24" s="125"/>
      <c r="AO24" s="125">
        <v>34</v>
      </c>
      <c r="AP24" s="125"/>
      <c r="AQ24" s="125">
        <v>33</v>
      </c>
      <c r="AR24" s="125"/>
      <c r="AS24" s="125">
        <v>30</v>
      </c>
      <c r="AT24" s="125"/>
      <c r="AU24" s="125">
        <v>24</v>
      </c>
      <c r="AV24" s="125"/>
      <c r="AW24" s="125"/>
      <c r="AX24" s="125"/>
      <c r="AY24" s="125"/>
      <c r="AZ24" s="125"/>
      <c r="BA24" s="125"/>
      <c r="BB24" s="125"/>
      <c r="BC24" s="125"/>
      <c r="BD24" s="125"/>
      <c r="BE24" s="125">
        <v>17</v>
      </c>
      <c r="BF24" s="125"/>
    </row>
    <row r="25" spans="1:58" x14ac:dyDescent="0.25">
      <c r="A25" s="41"/>
      <c r="B25" s="50" t="s">
        <v>63</v>
      </c>
      <c r="C25" s="125">
        <v>1990</v>
      </c>
      <c r="D25" s="125"/>
      <c r="E25" s="125">
        <v>2061</v>
      </c>
      <c r="F25" s="125"/>
      <c r="G25" s="125">
        <v>2376</v>
      </c>
      <c r="H25" s="125"/>
      <c r="I25" s="125">
        <v>2125</v>
      </c>
      <c r="J25" s="125"/>
      <c r="K25" s="125">
        <v>2674</v>
      </c>
      <c r="L25" s="125"/>
      <c r="M25" s="125">
        <v>2886</v>
      </c>
      <c r="N25" s="125"/>
      <c r="O25" s="125">
        <v>2690</v>
      </c>
      <c r="P25" s="125"/>
      <c r="Q25" s="125">
        <v>2872</v>
      </c>
      <c r="R25" s="125"/>
      <c r="S25" s="125">
        <v>2432</v>
      </c>
      <c r="T25" s="125"/>
      <c r="U25" s="125">
        <v>2977</v>
      </c>
      <c r="V25" s="125"/>
      <c r="W25" s="125">
        <v>2343</v>
      </c>
      <c r="X25" s="125"/>
      <c r="Y25" s="125">
        <v>1715</v>
      </c>
      <c r="Z25" s="125"/>
      <c r="AA25" s="125">
        <v>1661</v>
      </c>
      <c r="AB25" s="125"/>
      <c r="AC25" s="125">
        <v>1569</v>
      </c>
      <c r="AD25" s="125"/>
      <c r="AE25" s="125">
        <v>1906</v>
      </c>
      <c r="AF25" s="125"/>
      <c r="AG25" s="125">
        <v>1490</v>
      </c>
      <c r="AH25" s="125"/>
      <c r="AI25" s="125">
        <v>1700</v>
      </c>
      <c r="AJ25" s="125"/>
      <c r="AK25" s="125">
        <v>1952</v>
      </c>
      <c r="AL25" s="125"/>
      <c r="AM25" s="125">
        <v>2196</v>
      </c>
      <c r="AN25" s="125"/>
      <c r="AO25" s="125">
        <v>1901</v>
      </c>
      <c r="AP25" s="125"/>
      <c r="AQ25" s="125">
        <v>1595</v>
      </c>
      <c r="AR25" s="125"/>
      <c r="AS25" s="125">
        <v>1590</v>
      </c>
      <c r="AT25" s="125"/>
      <c r="AU25" s="125">
        <v>1396</v>
      </c>
      <c r="AV25" s="125"/>
      <c r="AW25" s="125"/>
      <c r="AX25" s="125"/>
      <c r="AY25" s="125"/>
      <c r="AZ25" s="125"/>
      <c r="BA25" s="125"/>
      <c r="BB25" s="125"/>
      <c r="BC25" s="125"/>
      <c r="BD25" s="125"/>
      <c r="BE25" s="125">
        <v>953</v>
      </c>
      <c r="BF25" s="125"/>
    </row>
    <row r="26" spans="1:58" x14ac:dyDescent="0.25">
      <c r="A26" s="15" t="s">
        <v>548</v>
      </c>
      <c r="B26" s="49" t="s">
        <v>58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>
        <v>57</v>
      </c>
      <c r="AX26" s="100">
        <v>44.881889763779526</v>
      </c>
      <c r="AY26" s="100">
        <v>62</v>
      </c>
      <c r="AZ26" s="100">
        <v>48.062015503875969</v>
      </c>
      <c r="BA26" s="100">
        <v>55</v>
      </c>
      <c r="BB26" s="100">
        <v>47.008547008547005</v>
      </c>
      <c r="BC26" s="100">
        <v>47</v>
      </c>
      <c r="BD26" s="100">
        <v>43.925233644859816</v>
      </c>
      <c r="BE26" s="100"/>
      <c r="BF26" s="100"/>
    </row>
    <row r="27" spans="1:58" x14ac:dyDescent="0.25">
      <c r="A27" s="15"/>
      <c r="B27" s="49" t="s">
        <v>59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>
        <v>31</v>
      </c>
      <c r="AX27" s="100">
        <v>24.409448818897637</v>
      </c>
      <c r="AY27" s="100">
        <v>31</v>
      </c>
      <c r="AZ27" s="100">
        <v>24.031007751937985</v>
      </c>
      <c r="BA27" s="100">
        <v>25</v>
      </c>
      <c r="BB27" s="100">
        <v>21.367521367521366</v>
      </c>
      <c r="BC27" s="100">
        <v>28</v>
      </c>
      <c r="BD27" s="100">
        <v>26.168224299065418</v>
      </c>
      <c r="BE27" s="100"/>
      <c r="BF27" s="100"/>
    </row>
    <row r="28" spans="1:58" x14ac:dyDescent="0.25">
      <c r="A28" s="15"/>
      <c r="B28" s="49" t="s">
        <v>60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>
        <v>17</v>
      </c>
      <c r="AX28" s="100">
        <v>13.385826771653544</v>
      </c>
      <c r="AY28" s="100">
        <v>14</v>
      </c>
      <c r="AZ28" s="100">
        <v>10.852713178294573</v>
      </c>
      <c r="BA28" s="100">
        <v>16</v>
      </c>
      <c r="BB28" s="100">
        <v>13.675213675213676</v>
      </c>
      <c r="BC28" s="100">
        <v>16</v>
      </c>
      <c r="BD28" s="100">
        <v>14.953271028037381</v>
      </c>
      <c r="BE28" s="100"/>
      <c r="BF28" s="100"/>
    </row>
    <row r="29" spans="1:58" x14ac:dyDescent="0.25">
      <c r="A29" s="15"/>
      <c r="B29" s="49" t="s">
        <v>61</v>
      </c>
      <c r="C29" s="253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253"/>
      <c r="AT29" s="100"/>
      <c r="AU29" s="100"/>
      <c r="AV29" s="100"/>
      <c r="AW29" s="100">
        <v>10</v>
      </c>
      <c r="AX29" s="100">
        <v>7.8740157480314963</v>
      </c>
      <c r="AY29" s="100">
        <v>11</v>
      </c>
      <c r="AZ29" s="100">
        <v>8.5271317829457356</v>
      </c>
      <c r="BA29" s="100">
        <v>12</v>
      </c>
      <c r="BB29" s="100">
        <v>10.256410256410255</v>
      </c>
      <c r="BC29" s="100">
        <v>7</v>
      </c>
      <c r="BD29" s="100">
        <v>6.5420560747663545</v>
      </c>
      <c r="BE29" s="100"/>
      <c r="BF29" s="100"/>
    </row>
    <row r="30" spans="1:58" x14ac:dyDescent="0.25">
      <c r="A30" s="15"/>
      <c r="B30" s="49" t="s">
        <v>62</v>
      </c>
      <c r="C30" s="253"/>
      <c r="D30" s="100"/>
      <c r="E30" s="253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>
        <v>12</v>
      </c>
      <c r="AX30" s="100">
        <v>9.4488188976377945</v>
      </c>
      <c r="AY30" s="100">
        <v>11</v>
      </c>
      <c r="AZ30" s="100">
        <v>8.5271317829457356</v>
      </c>
      <c r="BA30" s="100">
        <v>9</v>
      </c>
      <c r="BB30" s="100">
        <v>7.6923076923076925</v>
      </c>
      <c r="BC30" s="100">
        <v>9</v>
      </c>
      <c r="BD30" s="100">
        <v>8.4112149532710276</v>
      </c>
      <c r="BE30" s="100"/>
      <c r="BF30" s="100"/>
    </row>
    <row r="31" spans="1:58" x14ac:dyDescent="0.25">
      <c r="A31" s="15"/>
      <c r="B31" s="50" t="s">
        <v>40</v>
      </c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>
        <v>127</v>
      </c>
      <c r="AX31" s="125"/>
      <c r="AY31" s="125">
        <v>129</v>
      </c>
      <c r="AZ31" s="125"/>
      <c r="BA31" s="125">
        <v>117</v>
      </c>
      <c r="BB31" s="125"/>
      <c r="BC31" s="125">
        <v>107</v>
      </c>
      <c r="BD31" s="125"/>
      <c r="BE31" s="125"/>
      <c r="BF31" s="125"/>
    </row>
    <row r="32" spans="1:58" x14ac:dyDescent="0.25">
      <c r="A32" s="41"/>
      <c r="B32" s="50" t="s">
        <v>63</v>
      </c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>
        <v>8353</v>
      </c>
      <c r="AX32" s="125"/>
      <c r="AY32" s="125">
        <v>8042</v>
      </c>
      <c r="AZ32" s="125"/>
      <c r="BA32" s="125">
        <v>7755</v>
      </c>
      <c r="BB32" s="125"/>
      <c r="BC32" s="125">
        <v>7070</v>
      </c>
      <c r="BD32" s="125"/>
      <c r="BE32" s="125"/>
      <c r="BF32" s="125"/>
    </row>
    <row r="33" spans="1:58" x14ac:dyDescent="0.25">
      <c r="A33" s="48" t="s">
        <v>549</v>
      </c>
      <c r="B33" s="49" t="s">
        <v>58</v>
      </c>
      <c r="C33" s="100">
        <v>2142</v>
      </c>
      <c r="D33" s="100">
        <v>96.617050067658994</v>
      </c>
      <c r="E33" s="100">
        <v>1002</v>
      </c>
      <c r="F33" s="100">
        <v>86.082474226804123</v>
      </c>
      <c r="G33" s="100">
        <v>503</v>
      </c>
      <c r="H33" s="100">
        <v>67.789757412398927</v>
      </c>
      <c r="I33" s="100">
        <v>370</v>
      </c>
      <c r="J33" s="100">
        <v>62.184873949579831</v>
      </c>
      <c r="K33" s="100">
        <v>329</v>
      </c>
      <c r="L33" s="100">
        <v>60.701107011070107</v>
      </c>
      <c r="M33" s="100">
        <v>287</v>
      </c>
      <c r="N33" s="100">
        <v>57.630522088353409</v>
      </c>
      <c r="O33" s="100">
        <v>257</v>
      </c>
      <c r="P33" s="100">
        <v>54.797441364605547</v>
      </c>
      <c r="Q33" s="100">
        <v>244</v>
      </c>
      <c r="R33" s="100">
        <v>55.079006772009031</v>
      </c>
      <c r="S33" s="100">
        <v>199</v>
      </c>
      <c r="T33" s="100">
        <v>50.125944584382879</v>
      </c>
      <c r="U33" s="100">
        <v>160</v>
      </c>
      <c r="V33" s="100">
        <v>45.3257790368272</v>
      </c>
      <c r="W33" s="100">
        <v>137</v>
      </c>
      <c r="X33" s="100">
        <v>43.910256410256409</v>
      </c>
      <c r="Y33" s="100">
        <v>128</v>
      </c>
      <c r="Z33" s="100">
        <v>43.537414965986393</v>
      </c>
      <c r="AA33" s="100">
        <v>124</v>
      </c>
      <c r="AB33" s="100">
        <v>42.906574394463668</v>
      </c>
      <c r="AC33" s="100">
        <v>108</v>
      </c>
      <c r="AD33" s="100">
        <v>40.449438202247187</v>
      </c>
      <c r="AE33" s="100">
        <v>88</v>
      </c>
      <c r="AF33" s="100">
        <v>36.213991769547327</v>
      </c>
      <c r="AG33" s="100">
        <v>72</v>
      </c>
      <c r="AH33" s="100">
        <v>32.142857142857146</v>
      </c>
      <c r="AI33" s="100">
        <v>75</v>
      </c>
      <c r="AJ33" s="100">
        <v>33.039647577092509</v>
      </c>
      <c r="AK33" s="100">
        <v>63</v>
      </c>
      <c r="AL33" s="100">
        <v>29.577464788732392</v>
      </c>
      <c r="AM33" s="100">
        <v>72</v>
      </c>
      <c r="AN33" s="100">
        <v>32.727272727272727</v>
      </c>
      <c r="AO33" s="100">
        <v>72</v>
      </c>
      <c r="AP33" s="100">
        <v>34.449760765550238</v>
      </c>
      <c r="AQ33" s="100">
        <v>81</v>
      </c>
      <c r="AR33" s="100">
        <v>37.327188940092164</v>
      </c>
      <c r="AS33" s="100">
        <v>73</v>
      </c>
      <c r="AT33" s="100">
        <v>36.138613861386141</v>
      </c>
      <c r="AU33" s="100">
        <v>68</v>
      </c>
      <c r="AV33" s="100">
        <v>36.55913978494624</v>
      </c>
      <c r="AW33" s="100">
        <v>52</v>
      </c>
      <c r="AX33" s="100">
        <v>31.901840490797547</v>
      </c>
      <c r="AY33" s="100">
        <v>47</v>
      </c>
      <c r="AZ33" s="100">
        <v>29.559748427672954</v>
      </c>
      <c r="BA33" s="100">
        <v>49</v>
      </c>
      <c r="BB33" s="100">
        <v>32.026143790849673</v>
      </c>
      <c r="BC33" s="100">
        <v>35</v>
      </c>
      <c r="BD33" s="100">
        <v>24.822695035460992</v>
      </c>
      <c r="BE33" s="100">
        <v>43</v>
      </c>
      <c r="BF33" s="100">
        <v>29.452054794520549</v>
      </c>
    </row>
    <row r="34" spans="1:58" x14ac:dyDescent="0.25">
      <c r="A34" s="15"/>
      <c r="B34" s="49" t="s">
        <v>59</v>
      </c>
      <c r="C34" s="100">
        <v>69</v>
      </c>
      <c r="D34" s="100">
        <v>3.1123139377537212</v>
      </c>
      <c r="E34" s="100">
        <v>119</v>
      </c>
      <c r="F34" s="100">
        <v>10.223367697594501</v>
      </c>
      <c r="G34" s="100">
        <v>151</v>
      </c>
      <c r="H34" s="100">
        <v>20.350404312668463</v>
      </c>
      <c r="I34" s="100">
        <v>141</v>
      </c>
      <c r="J34" s="100">
        <v>23.697478991596636</v>
      </c>
      <c r="K34" s="100">
        <v>130</v>
      </c>
      <c r="L34" s="100">
        <v>23.985239852398525</v>
      </c>
      <c r="M34" s="100">
        <v>124</v>
      </c>
      <c r="N34" s="100">
        <v>24.899598393574294</v>
      </c>
      <c r="O34" s="100">
        <v>116</v>
      </c>
      <c r="P34" s="100">
        <v>24.733475479744136</v>
      </c>
      <c r="Q34" s="100">
        <v>103</v>
      </c>
      <c r="R34" s="100">
        <v>23.25056433408578</v>
      </c>
      <c r="S34" s="100">
        <v>109</v>
      </c>
      <c r="T34" s="100">
        <v>27.455919395465994</v>
      </c>
      <c r="U34" s="100">
        <v>101</v>
      </c>
      <c r="V34" s="100">
        <v>28.611898016997166</v>
      </c>
      <c r="W34" s="100">
        <v>95</v>
      </c>
      <c r="X34" s="100">
        <v>30.448717948717945</v>
      </c>
      <c r="Y34" s="100">
        <v>88</v>
      </c>
      <c r="Z34" s="100">
        <v>29.931972789115648</v>
      </c>
      <c r="AA34" s="100">
        <v>76</v>
      </c>
      <c r="AB34" s="100">
        <v>26.297577854671278</v>
      </c>
      <c r="AC34" s="100">
        <v>74</v>
      </c>
      <c r="AD34" s="100">
        <v>27.715355805243448</v>
      </c>
      <c r="AE34" s="100">
        <v>69</v>
      </c>
      <c r="AF34" s="100">
        <v>28.39506172839506</v>
      </c>
      <c r="AG34" s="100">
        <v>72</v>
      </c>
      <c r="AH34" s="100">
        <v>32.142857142857146</v>
      </c>
      <c r="AI34" s="100">
        <v>67</v>
      </c>
      <c r="AJ34" s="100">
        <v>29.515418502202646</v>
      </c>
      <c r="AK34" s="100">
        <v>66</v>
      </c>
      <c r="AL34" s="100">
        <v>30.985915492957744</v>
      </c>
      <c r="AM34" s="100">
        <v>63</v>
      </c>
      <c r="AN34" s="100">
        <v>28.636363636363637</v>
      </c>
      <c r="AO34" s="100">
        <v>55</v>
      </c>
      <c r="AP34" s="100">
        <v>26.315789473684209</v>
      </c>
      <c r="AQ34" s="100">
        <v>53</v>
      </c>
      <c r="AR34" s="100">
        <v>24.423963133640552</v>
      </c>
      <c r="AS34" s="100">
        <v>50</v>
      </c>
      <c r="AT34" s="100">
        <v>24.752475247524753</v>
      </c>
      <c r="AU34" s="100">
        <v>45</v>
      </c>
      <c r="AV34" s="100">
        <v>24.193548387096776</v>
      </c>
      <c r="AW34" s="100">
        <v>39</v>
      </c>
      <c r="AX34" s="100">
        <v>23.926380368098162</v>
      </c>
      <c r="AY34" s="100">
        <v>46</v>
      </c>
      <c r="AZ34" s="100">
        <v>28.930817610062892</v>
      </c>
      <c r="BA34" s="100">
        <v>42</v>
      </c>
      <c r="BB34" s="100">
        <v>27.450980392156865</v>
      </c>
      <c r="BC34" s="100">
        <v>46</v>
      </c>
      <c r="BD34" s="100">
        <v>32.62411347517731</v>
      </c>
      <c r="BE34" s="100">
        <v>39</v>
      </c>
      <c r="BF34" s="100">
        <v>26.712328767123289</v>
      </c>
    </row>
    <row r="35" spans="1:58" x14ac:dyDescent="0.25">
      <c r="A35" s="15"/>
      <c r="B35" s="49" t="s">
        <v>60</v>
      </c>
      <c r="C35" s="100">
        <v>6</v>
      </c>
      <c r="D35" s="100">
        <v>0.2706359945872801</v>
      </c>
      <c r="E35" s="100">
        <v>34</v>
      </c>
      <c r="F35" s="100">
        <v>2.9209621993127146</v>
      </c>
      <c r="G35" s="100">
        <v>61</v>
      </c>
      <c r="H35" s="100">
        <v>8.2210242587601083</v>
      </c>
      <c r="I35" s="100">
        <v>55</v>
      </c>
      <c r="J35" s="100">
        <v>9.2436974789915975</v>
      </c>
      <c r="K35" s="100">
        <v>47</v>
      </c>
      <c r="L35" s="100">
        <v>8.6715867158671589</v>
      </c>
      <c r="M35" s="100">
        <v>45</v>
      </c>
      <c r="N35" s="100">
        <v>9.0361445783132535</v>
      </c>
      <c r="O35" s="100">
        <v>50</v>
      </c>
      <c r="P35" s="100">
        <v>10.660980810234541</v>
      </c>
      <c r="Q35" s="100">
        <v>54</v>
      </c>
      <c r="R35" s="100">
        <v>12.18961625282167</v>
      </c>
      <c r="S35" s="100">
        <v>43</v>
      </c>
      <c r="T35" s="100">
        <v>10.831234256926953</v>
      </c>
      <c r="U35" s="100">
        <v>45</v>
      </c>
      <c r="V35" s="100">
        <v>12.747875354107649</v>
      </c>
      <c r="W35" s="100">
        <v>36</v>
      </c>
      <c r="X35" s="100">
        <v>11.538461538461538</v>
      </c>
      <c r="Y35" s="100">
        <v>31</v>
      </c>
      <c r="Z35" s="100">
        <v>10.544217687074831</v>
      </c>
      <c r="AA35" s="100">
        <v>40</v>
      </c>
      <c r="AB35" s="100">
        <v>13.84083044982699</v>
      </c>
      <c r="AC35" s="100">
        <v>39</v>
      </c>
      <c r="AD35" s="100">
        <v>14.606741573033707</v>
      </c>
      <c r="AE35" s="100">
        <v>40</v>
      </c>
      <c r="AF35" s="100">
        <v>16.460905349794238</v>
      </c>
      <c r="AG35" s="100">
        <v>38</v>
      </c>
      <c r="AH35" s="100">
        <v>16.964285714285715</v>
      </c>
      <c r="AI35" s="100">
        <v>37</v>
      </c>
      <c r="AJ35" s="100">
        <v>16.299559471365637</v>
      </c>
      <c r="AK35" s="100">
        <v>35</v>
      </c>
      <c r="AL35" s="100">
        <v>16.431924882629108</v>
      </c>
      <c r="AM35" s="100">
        <v>27</v>
      </c>
      <c r="AN35" s="100">
        <v>12.272727272727273</v>
      </c>
      <c r="AO35" s="100">
        <v>28</v>
      </c>
      <c r="AP35" s="100">
        <v>13.397129186602871</v>
      </c>
      <c r="AQ35" s="100">
        <v>32</v>
      </c>
      <c r="AR35" s="100">
        <v>14.746543778801843</v>
      </c>
      <c r="AS35" s="100">
        <v>33</v>
      </c>
      <c r="AT35" s="100">
        <v>16.336633663366339</v>
      </c>
      <c r="AU35" s="100">
        <v>30</v>
      </c>
      <c r="AV35" s="100">
        <v>16.129032258064516</v>
      </c>
      <c r="AW35" s="100">
        <v>30</v>
      </c>
      <c r="AX35" s="100">
        <v>18.404907975460123</v>
      </c>
      <c r="AY35" s="100">
        <v>24</v>
      </c>
      <c r="AZ35" s="100">
        <v>15.09433962264151</v>
      </c>
      <c r="BA35" s="100">
        <v>22</v>
      </c>
      <c r="BB35" s="100">
        <v>14.37908496732026</v>
      </c>
      <c r="BC35" s="100">
        <v>22</v>
      </c>
      <c r="BD35" s="100">
        <v>15.602836879432624</v>
      </c>
      <c r="BE35" s="100">
        <v>27</v>
      </c>
      <c r="BF35" s="100">
        <v>18.493150684931507</v>
      </c>
    </row>
    <row r="36" spans="1:58" x14ac:dyDescent="0.25">
      <c r="A36" s="15"/>
      <c r="B36" s="49" t="s">
        <v>61</v>
      </c>
      <c r="C36" s="100"/>
      <c r="D36" s="100"/>
      <c r="E36" s="100">
        <v>6</v>
      </c>
      <c r="F36" s="100">
        <v>0.51546391752577314</v>
      </c>
      <c r="G36" s="100">
        <v>17</v>
      </c>
      <c r="H36" s="100">
        <v>2.2911051212938007</v>
      </c>
      <c r="I36" s="100">
        <v>19</v>
      </c>
      <c r="J36" s="100">
        <v>3.1932773109243695</v>
      </c>
      <c r="K36" s="100">
        <v>24</v>
      </c>
      <c r="L36" s="100">
        <v>4.428044280442804</v>
      </c>
      <c r="M36" s="100">
        <v>28</v>
      </c>
      <c r="N36" s="100">
        <v>5.6224899598393572</v>
      </c>
      <c r="O36" s="100">
        <v>29</v>
      </c>
      <c r="P36" s="100">
        <v>6.1833688699360341</v>
      </c>
      <c r="Q36" s="100">
        <v>25</v>
      </c>
      <c r="R36" s="100">
        <v>5.6433408577878108</v>
      </c>
      <c r="S36" s="100">
        <v>28</v>
      </c>
      <c r="T36" s="100">
        <v>7.0528967254408066</v>
      </c>
      <c r="U36" s="100">
        <v>28</v>
      </c>
      <c r="V36" s="100">
        <v>7.9320113314447589</v>
      </c>
      <c r="W36" s="100">
        <v>25</v>
      </c>
      <c r="X36" s="100">
        <v>8.0128205128205128</v>
      </c>
      <c r="Y36" s="100">
        <v>23</v>
      </c>
      <c r="Z36" s="100">
        <v>7.8231292517006805</v>
      </c>
      <c r="AA36" s="100">
        <v>23</v>
      </c>
      <c r="AB36" s="100">
        <v>7.9584775086505193</v>
      </c>
      <c r="AC36" s="100">
        <v>21</v>
      </c>
      <c r="AD36" s="100">
        <v>7.8651685393258424</v>
      </c>
      <c r="AE36" s="100">
        <v>20</v>
      </c>
      <c r="AF36" s="100">
        <v>8.2304526748971192</v>
      </c>
      <c r="AG36" s="100">
        <v>17</v>
      </c>
      <c r="AH36" s="100">
        <v>7.5892857142857135</v>
      </c>
      <c r="AI36" s="253">
        <v>23</v>
      </c>
      <c r="AJ36" s="100">
        <v>10.13215859030837</v>
      </c>
      <c r="AK36" s="253">
        <v>23</v>
      </c>
      <c r="AL36" s="100">
        <v>10.7981220657277</v>
      </c>
      <c r="AM36" s="253">
        <v>31</v>
      </c>
      <c r="AN36" s="100">
        <v>14.09090909090909</v>
      </c>
      <c r="AO36" s="253">
        <v>24</v>
      </c>
      <c r="AP36" s="100">
        <v>11.483253588516746</v>
      </c>
      <c r="AQ36" s="253">
        <v>24</v>
      </c>
      <c r="AR36" s="100">
        <v>11.059907834101383</v>
      </c>
      <c r="AS36" s="253">
        <v>20</v>
      </c>
      <c r="AT36" s="100">
        <v>9.9009900990099009</v>
      </c>
      <c r="AU36" s="253">
        <v>18</v>
      </c>
      <c r="AV36" s="100">
        <v>9.67741935483871</v>
      </c>
      <c r="AW36" s="253">
        <v>15</v>
      </c>
      <c r="AX36" s="100">
        <v>9.2024539877300615</v>
      </c>
      <c r="AY36" s="253">
        <v>18</v>
      </c>
      <c r="AZ36" s="100">
        <v>11.320754716981133</v>
      </c>
      <c r="BA36" s="253">
        <v>13</v>
      </c>
      <c r="BB36" s="100">
        <v>8.4967320261437909</v>
      </c>
      <c r="BC36" s="253">
        <v>13</v>
      </c>
      <c r="BD36" s="100">
        <v>9.2198581560283674</v>
      </c>
      <c r="BE36" s="253">
        <v>14</v>
      </c>
      <c r="BF36" s="100">
        <v>9.5890410958904102</v>
      </c>
    </row>
    <row r="37" spans="1:58" x14ac:dyDescent="0.25">
      <c r="A37" s="15"/>
      <c r="B37" s="49" t="s">
        <v>62</v>
      </c>
      <c r="C37" s="100"/>
      <c r="D37" s="100"/>
      <c r="E37" s="100">
        <v>3</v>
      </c>
      <c r="F37" s="100">
        <v>0.25773195876288657</v>
      </c>
      <c r="G37" s="100">
        <v>10</v>
      </c>
      <c r="H37" s="100">
        <v>1.3477088948787064</v>
      </c>
      <c r="I37" s="100">
        <v>10</v>
      </c>
      <c r="J37" s="100">
        <v>1.680672268907563</v>
      </c>
      <c r="K37" s="100">
        <v>12</v>
      </c>
      <c r="L37" s="100">
        <v>2.214022140221402</v>
      </c>
      <c r="M37" s="100">
        <v>14</v>
      </c>
      <c r="N37" s="100">
        <v>2.8112449799196786</v>
      </c>
      <c r="O37" s="100">
        <v>17</v>
      </c>
      <c r="P37" s="100">
        <v>3.624733475479744</v>
      </c>
      <c r="Q37" s="100">
        <v>17</v>
      </c>
      <c r="R37" s="100">
        <v>3.8374717832957108</v>
      </c>
      <c r="S37" s="100">
        <v>18</v>
      </c>
      <c r="T37" s="100">
        <v>4.5340050377833752</v>
      </c>
      <c r="U37" s="100">
        <v>19</v>
      </c>
      <c r="V37" s="100">
        <v>5.382436260623229</v>
      </c>
      <c r="W37" s="100">
        <v>19</v>
      </c>
      <c r="X37" s="100">
        <v>6.0897435897435894</v>
      </c>
      <c r="Y37" s="100">
        <v>24</v>
      </c>
      <c r="Z37" s="100">
        <v>8.1632653061224492</v>
      </c>
      <c r="AA37" s="100">
        <v>26</v>
      </c>
      <c r="AB37" s="100">
        <v>8.9965397923875443</v>
      </c>
      <c r="AC37" s="100">
        <v>25</v>
      </c>
      <c r="AD37" s="100">
        <v>9.3632958801498134</v>
      </c>
      <c r="AE37" s="100">
        <v>26</v>
      </c>
      <c r="AF37" s="100">
        <v>10.699588477366255</v>
      </c>
      <c r="AG37" s="100">
        <v>25</v>
      </c>
      <c r="AH37" s="100">
        <v>11.160714285714286</v>
      </c>
      <c r="AI37" s="100">
        <v>25</v>
      </c>
      <c r="AJ37" s="100">
        <v>11.013215859030836</v>
      </c>
      <c r="AK37" s="100">
        <v>26</v>
      </c>
      <c r="AL37" s="100">
        <v>12.206572769953052</v>
      </c>
      <c r="AM37" s="100">
        <v>27</v>
      </c>
      <c r="AN37" s="100">
        <v>12.272727272727273</v>
      </c>
      <c r="AO37" s="100">
        <v>30</v>
      </c>
      <c r="AP37" s="100">
        <v>14.354066985645932</v>
      </c>
      <c r="AQ37" s="100">
        <v>27</v>
      </c>
      <c r="AR37" s="100">
        <v>12.442396313364055</v>
      </c>
      <c r="AS37" s="100">
        <v>26</v>
      </c>
      <c r="AT37" s="100">
        <v>12.871287128712872</v>
      </c>
      <c r="AU37" s="100">
        <v>25</v>
      </c>
      <c r="AV37" s="100">
        <v>13.440860215053762</v>
      </c>
      <c r="AW37" s="100">
        <v>27</v>
      </c>
      <c r="AX37" s="100">
        <v>16.564417177914109</v>
      </c>
      <c r="AY37" s="100">
        <v>24</v>
      </c>
      <c r="AZ37" s="100">
        <v>15.09433962264151</v>
      </c>
      <c r="BA37" s="100">
        <v>27</v>
      </c>
      <c r="BB37" s="100">
        <v>17.647058823529413</v>
      </c>
      <c r="BC37" s="100">
        <v>25</v>
      </c>
      <c r="BD37" s="100">
        <v>17.730496453900709</v>
      </c>
      <c r="BE37" s="100">
        <v>23</v>
      </c>
      <c r="BF37" s="100">
        <v>15.753424657534246</v>
      </c>
    </row>
    <row r="38" spans="1:58" x14ac:dyDescent="0.25">
      <c r="A38" s="15"/>
      <c r="B38" s="50" t="s">
        <v>40</v>
      </c>
      <c r="C38" s="125">
        <v>2217</v>
      </c>
      <c r="D38" s="125"/>
      <c r="E38" s="125">
        <v>1164</v>
      </c>
      <c r="F38" s="125"/>
      <c r="G38" s="125">
        <v>742</v>
      </c>
      <c r="H38" s="125"/>
      <c r="I38" s="125">
        <v>595</v>
      </c>
      <c r="J38" s="125"/>
      <c r="K38" s="125">
        <v>542</v>
      </c>
      <c r="L38" s="125"/>
      <c r="M38" s="125">
        <v>498</v>
      </c>
      <c r="N38" s="125"/>
      <c r="O38" s="125">
        <v>469</v>
      </c>
      <c r="P38" s="125"/>
      <c r="Q38" s="125">
        <v>443</v>
      </c>
      <c r="R38" s="125"/>
      <c r="S38" s="125">
        <v>397</v>
      </c>
      <c r="T38" s="125"/>
      <c r="U38" s="125">
        <v>353</v>
      </c>
      <c r="V38" s="125"/>
      <c r="W38" s="125">
        <v>312</v>
      </c>
      <c r="X38" s="125"/>
      <c r="Y38" s="125">
        <v>294</v>
      </c>
      <c r="Z38" s="125"/>
      <c r="AA38" s="125">
        <v>289</v>
      </c>
      <c r="AB38" s="125"/>
      <c r="AC38" s="125">
        <v>267</v>
      </c>
      <c r="AD38" s="125"/>
      <c r="AE38" s="125">
        <v>243</v>
      </c>
      <c r="AF38" s="125"/>
      <c r="AG38" s="125">
        <v>224</v>
      </c>
      <c r="AH38" s="125"/>
      <c r="AI38" s="125">
        <v>227</v>
      </c>
      <c r="AJ38" s="125"/>
      <c r="AK38" s="125">
        <v>213</v>
      </c>
      <c r="AL38" s="125"/>
      <c r="AM38" s="125">
        <v>220</v>
      </c>
      <c r="AN38" s="125"/>
      <c r="AO38" s="125">
        <v>209</v>
      </c>
      <c r="AP38" s="125"/>
      <c r="AQ38" s="125">
        <v>217</v>
      </c>
      <c r="AR38" s="125"/>
      <c r="AS38" s="125">
        <v>202</v>
      </c>
      <c r="AT38" s="125"/>
      <c r="AU38" s="125">
        <v>186</v>
      </c>
      <c r="AV38" s="125"/>
      <c r="AW38" s="125">
        <v>163</v>
      </c>
      <c r="AX38" s="125"/>
      <c r="AY38" s="125">
        <v>159</v>
      </c>
      <c r="AZ38" s="125"/>
      <c r="BA38" s="125">
        <v>153</v>
      </c>
      <c r="BB38" s="125"/>
      <c r="BC38" s="125">
        <v>141</v>
      </c>
      <c r="BD38" s="125"/>
      <c r="BE38" s="125">
        <v>146</v>
      </c>
      <c r="BF38" s="125"/>
    </row>
    <row r="39" spans="1:58" x14ac:dyDescent="0.25">
      <c r="A39" s="41"/>
      <c r="B39" s="50" t="s">
        <v>63</v>
      </c>
      <c r="C39" s="125">
        <v>16157</v>
      </c>
      <c r="D39" s="125"/>
      <c r="E39" s="125">
        <v>17923</v>
      </c>
      <c r="F39" s="125"/>
      <c r="G39" s="125">
        <v>20765</v>
      </c>
      <c r="H39" s="125"/>
      <c r="I39" s="125">
        <v>18484</v>
      </c>
      <c r="J39" s="125"/>
      <c r="K39" s="125">
        <v>18613</v>
      </c>
      <c r="L39" s="125"/>
      <c r="M39" s="125">
        <v>19046</v>
      </c>
      <c r="N39" s="125"/>
      <c r="O39" s="125">
        <v>19715</v>
      </c>
      <c r="P39" s="125"/>
      <c r="Q39" s="125">
        <v>19598</v>
      </c>
      <c r="R39" s="125"/>
      <c r="S39" s="125">
        <v>19836</v>
      </c>
      <c r="T39" s="125"/>
      <c r="U39" s="125">
        <v>20139</v>
      </c>
      <c r="V39" s="125"/>
      <c r="W39" s="125">
        <v>18249</v>
      </c>
      <c r="X39" s="125"/>
      <c r="Y39" s="125">
        <v>18220</v>
      </c>
      <c r="Z39" s="125"/>
      <c r="AA39" s="125">
        <v>18999</v>
      </c>
      <c r="AB39" s="125"/>
      <c r="AC39" s="125">
        <v>17867</v>
      </c>
      <c r="AD39" s="125"/>
      <c r="AE39" s="125">
        <v>17848</v>
      </c>
      <c r="AF39" s="125"/>
      <c r="AG39" s="125">
        <v>17480</v>
      </c>
      <c r="AH39" s="125"/>
      <c r="AI39" s="125">
        <v>18351</v>
      </c>
      <c r="AJ39" s="125"/>
      <c r="AK39" s="125">
        <v>18122</v>
      </c>
      <c r="AL39" s="125"/>
      <c r="AM39" s="125">
        <v>19304</v>
      </c>
      <c r="AN39" s="125"/>
      <c r="AO39" s="125">
        <v>18890</v>
      </c>
      <c r="AP39" s="125"/>
      <c r="AQ39" s="125">
        <v>18411</v>
      </c>
      <c r="AR39" s="125"/>
      <c r="AS39" s="125">
        <v>17238</v>
      </c>
      <c r="AT39" s="125"/>
      <c r="AU39" s="125">
        <v>15922</v>
      </c>
      <c r="AV39" s="125"/>
      <c r="AW39" s="125">
        <v>15971</v>
      </c>
      <c r="AX39" s="125"/>
      <c r="AY39" s="125">
        <v>15563</v>
      </c>
      <c r="AZ39" s="125"/>
      <c r="BA39" s="125">
        <v>14099</v>
      </c>
      <c r="BB39" s="125"/>
      <c r="BC39" s="125">
        <v>14096</v>
      </c>
      <c r="BD39" s="125"/>
      <c r="BE39" s="125">
        <v>13019</v>
      </c>
      <c r="BF39" s="125"/>
    </row>
    <row r="40" spans="1:58" x14ac:dyDescent="0.25">
      <c r="A40" s="15" t="s">
        <v>10</v>
      </c>
      <c r="B40" s="49" t="s">
        <v>58</v>
      </c>
      <c r="C40" s="100">
        <v>351</v>
      </c>
      <c r="D40" s="100">
        <v>92.368421052631575</v>
      </c>
      <c r="E40" s="100">
        <v>153</v>
      </c>
      <c r="F40" s="100">
        <v>74.634146341463421</v>
      </c>
      <c r="G40" s="100">
        <v>96</v>
      </c>
      <c r="H40" s="100">
        <v>48.979591836734691</v>
      </c>
      <c r="I40" s="100">
        <v>64</v>
      </c>
      <c r="J40" s="100">
        <v>38.095238095238095</v>
      </c>
      <c r="K40" s="100">
        <v>54</v>
      </c>
      <c r="L40" s="100">
        <v>35.064935064935064</v>
      </c>
      <c r="M40" s="100">
        <v>45</v>
      </c>
      <c r="N40" s="100">
        <v>31.25</v>
      </c>
      <c r="O40" s="100">
        <v>35</v>
      </c>
      <c r="P40" s="100">
        <v>25.362318840579711</v>
      </c>
      <c r="Q40" s="100">
        <v>35</v>
      </c>
      <c r="R40" s="100">
        <v>26.315789473684209</v>
      </c>
      <c r="S40" s="100">
        <v>30</v>
      </c>
      <c r="T40" s="100">
        <v>25.641025641025642</v>
      </c>
      <c r="U40" s="100">
        <v>28</v>
      </c>
      <c r="V40" s="100">
        <v>26.168224299065422</v>
      </c>
      <c r="W40" s="100">
        <v>20</v>
      </c>
      <c r="X40" s="100">
        <v>20.618556701030929</v>
      </c>
      <c r="Y40" s="100">
        <v>18</v>
      </c>
      <c r="Z40" s="100">
        <v>20.454545454545453</v>
      </c>
      <c r="AA40" s="100">
        <v>19</v>
      </c>
      <c r="AB40" s="100">
        <v>22.352941176470587</v>
      </c>
      <c r="AC40" s="100">
        <v>15</v>
      </c>
      <c r="AD40" s="100">
        <v>19.736842105263158</v>
      </c>
      <c r="AE40" s="100">
        <v>18</v>
      </c>
      <c r="AF40" s="100">
        <v>24</v>
      </c>
      <c r="AG40" s="100">
        <v>19</v>
      </c>
      <c r="AH40" s="100">
        <v>26.027397260273972</v>
      </c>
      <c r="AI40" s="100">
        <v>19</v>
      </c>
      <c r="AJ40" s="100">
        <v>26.760563380281692</v>
      </c>
      <c r="AK40" s="100">
        <v>18</v>
      </c>
      <c r="AL40" s="100">
        <v>25.714285714285715</v>
      </c>
      <c r="AM40" s="100">
        <v>16</v>
      </c>
      <c r="AN40" s="100">
        <v>23.188405797101449</v>
      </c>
      <c r="AO40" s="100">
        <v>15</v>
      </c>
      <c r="AP40" s="100">
        <v>22.388059701492537</v>
      </c>
      <c r="AQ40" s="100">
        <v>17</v>
      </c>
      <c r="AR40" s="100">
        <v>25</v>
      </c>
      <c r="AS40" s="100">
        <v>17</v>
      </c>
      <c r="AT40" s="100">
        <v>27.419354838709676</v>
      </c>
      <c r="AU40" s="100">
        <v>12</v>
      </c>
      <c r="AV40" s="100">
        <v>22.222222222222221</v>
      </c>
      <c r="AW40" s="100"/>
      <c r="AX40" s="100"/>
      <c r="AY40" s="100"/>
      <c r="AZ40" s="100"/>
      <c r="BA40" s="100"/>
      <c r="BB40" s="100"/>
      <c r="BC40" s="100"/>
      <c r="BD40" s="100"/>
      <c r="BE40" s="100">
        <v>11</v>
      </c>
      <c r="BF40" s="100">
        <v>21.568627450980394</v>
      </c>
    </row>
    <row r="41" spans="1:58" x14ac:dyDescent="0.25">
      <c r="A41" s="15"/>
      <c r="B41" s="49" t="s">
        <v>59</v>
      </c>
      <c r="C41" s="100">
        <v>29</v>
      </c>
      <c r="D41" s="100">
        <v>7.3684210526315779</v>
      </c>
      <c r="E41" s="100">
        <v>43</v>
      </c>
      <c r="F41" s="100">
        <v>20.975609756097562</v>
      </c>
      <c r="G41" s="100">
        <v>74</v>
      </c>
      <c r="H41" s="100">
        <v>37.755102040816325</v>
      </c>
      <c r="I41" s="100">
        <v>73</v>
      </c>
      <c r="J41" s="100">
        <v>43.452380952380956</v>
      </c>
      <c r="K41" s="100">
        <v>74</v>
      </c>
      <c r="L41" s="100">
        <v>48.051948051948052</v>
      </c>
      <c r="M41" s="100">
        <v>70</v>
      </c>
      <c r="N41" s="100">
        <v>48.611111111111107</v>
      </c>
      <c r="O41" s="100">
        <v>64</v>
      </c>
      <c r="P41" s="100">
        <v>46.376811594202898</v>
      </c>
      <c r="Q41" s="100">
        <v>57</v>
      </c>
      <c r="R41" s="100">
        <v>42.857142857142854</v>
      </c>
      <c r="S41" s="100">
        <v>46</v>
      </c>
      <c r="T41" s="100">
        <v>39.316239316239319</v>
      </c>
      <c r="U41" s="100">
        <v>39</v>
      </c>
      <c r="V41" s="100">
        <v>36.44859813084112</v>
      </c>
      <c r="W41" s="100">
        <v>40</v>
      </c>
      <c r="X41" s="100">
        <v>41.237113402061858</v>
      </c>
      <c r="Y41" s="100">
        <v>30</v>
      </c>
      <c r="Z41" s="100">
        <v>34.090909090909093</v>
      </c>
      <c r="AA41" s="100">
        <v>29</v>
      </c>
      <c r="AB41" s="100">
        <v>34.117647058823529</v>
      </c>
      <c r="AC41" s="100">
        <v>25</v>
      </c>
      <c r="AD41" s="100">
        <v>32.89473684210526</v>
      </c>
      <c r="AE41" s="100">
        <v>25</v>
      </c>
      <c r="AF41" s="100">
        <v>33.333333333333336</v>
      </c>
      <c r="AG41" s="100">
        <v>25</v>
      </c>
      <c r="AH41" s="100">
        <v>34.246575342465754</v>
      </c>
      <c r="AI41" s="100">
        <v>23</v>
      </c>
      <c r="AJ41" s="100">
        <v>32.394366197183096</v>
      </c>
      <c r="AK41" s="100">
        <v>19</v>
      </c>
      <c r="AL41" s="100">
        <v>27.142857142857142</v>
      </c>
      <c r="AM41" s="100">
        <v>26</v>
      </c>
      <c r="AN41" s="100">
        <v>37.681159420289852</v>
      </c>
      <c r="AO41" s="100">
        <v>21</v>
      </c>
      <c r="AP41" s="100">
        <v>31.343283582089551</v>
      </c>
      <c r="AQ41" s="100">
        <v>23</v>
      </c>
      <c r="AR41" s="100">
        <v>33.823529411764703</v>
      </c>
      <c r="AS41" s="100">
        <v>23</v>
      </c>
      <c r="AT41" s="100">
        <v>37.096774193548384</v>
      </c>
      <c r="AU41" s="100">
        <v>18</v>
      </c>
      <c r="AV41" s="100">
        <v>33.333333333333336</v>
      </c>
      <c r="AW41" s="100"/>
      <c r="AX41" s="100"/>
      <c r="AY41" s="100"/>
      <c r="AZ41" s="100"/>
      <c r="BA41" s="100"/>
      <c r="BB41" s="100"/>
      <c r="BC41" s="100"/>
      <c r="BD41" s="100"/>
      <c r="BE41" s="100">
        <v>19</v>
      </c>
      <c r="BF41" s="100">
        <v>37.254901960784316</v>
      </c>
    </row>
    <row r="42" spans="1:58" x14ac:dyDescent="0.25">
      <c r="A42" s="15"/>
      <c r="B42" s="49" t="s">
        <v>60</v>
      </c>
      <c r="C42" s="253" t="s">
        <v>304</v>
      </c>
      <c r="D42" s="100">
        <v>0.26315789473684209</v>
      </c>
      <c r="E42" s="100">
        <v>9</v>
      </c>
      <c r="F42" s="100">
        <v>3.4146341463414638</v>
      </c>
      <c r="G42" s="100">
        <v>19</v>
      </c>
      <c r="H42" s="100">
        <v>9.6938775510204085</v>
      </c>
      <c r="I42" s="100">
        <v>23</v>
      </c>
      <c r="J42" s="100">
        <v>13.690476190476192</v>
      </c>
      <c r="K42" s="100">
        <v>14</v>
      </c>
      <c r="L42" s="100">
        <v>9.0909090909090917</v>
      </c>
      <c r="M42" s="100">
        <v>20</v>
      </c>
      <c r="N42" s="100">
        <v>13.888888888888889</v>
      </c>
      <c r="O42" s="100">
        <v>26</v>
      </c>
      <c r="P42" s="100">
        <v>18.840579710144929</v>
      </c>
      <c r="Q42" s="100">
        <v>27</v>
      </c>
      <c r="R42" s="100">
        <v>20.300751879699249</v>
      </c>
      <c r="S42" s="100">
        <v>30</v>
      </c>
      <c r="T42" s="100">
        <v>25.641025641025642</v>
      </c>
      <c r="U42" s="100">
        <v>25</v>
      </c>
      <c r="V42" s="100">
        <v>23.364485981308412</v>
      </c>
      <c r="W42" s="100">
        <v>22</v>
      </c>
      <c r="X42" s="100">
        <v>22.680412371134022</v>
      </c>
      <c r="Y42" s="100">
        <v>24</v>
      </c>
      <c r="Z42" s="100">
        <v>27.272727272727273</v>
      </c>
      <c r="AA42" s="100">
        <v>19</v>
      </c>
      <c r="AB42" s="100">
        <v>22.352941176470587</v>
      </c>
      <c r="AC42" s="100">
        <v>16</v>
      </c>
      <c r="AD42" s="100">
        <v>21.05263157894737</v>
      </c>
      <c r="AE42" s="100">
        <v>14</v>
      </c>
      <c r="AF42" s="100">
        <v>18.666666666666668</v>
      </c>
      <c r="AG42" s="100">
        <v>10</v>
      </c>
      <c r="AH42" s="100">
        <v>13.698630136986301</v>
      </c>
      <c r="AI42" s="100">
        <v>11</v>
      </c>
      <c r="AJ42" s="100">
        <v>15.492957746478874</v>
      </c>
      <c r="AK42" s="100">
        <v>14</v>
      </c>
      <c r="AL42" s="100">
        <v>20</v>
      </c>
      <c r="AM42" s="100">
        <v>11</v>
      </c>
      <c r="AN42" s="100">
        <v>15.942028985507246</v>
      </c>
      <c r="AO42" s="100">
        <v>12</v>
      </c>
      <c r="AP42" s="100">
        <v>17.910447761194028</v>
      </c>
      <c r="AQ42" s="100">
        <v>14</v>
      </c>
      <c r="AR42" s="100">
        <v>20.588235294117649</v>
      </c>
      <c r="AS42" s="100">
        <v>11</v>
      </c>
      <c r="AT42" s="100">
        <v>17.741935483870968</v>
      </c>
      <c r="AU42" s="100">
        <v>11</v>
      </c>
      <c r="AV42" s="100">
        <v>20.37037037037037</v>
      </c>
      <c r="AW42" s="100"/>
      <c r="AX42" s="100"/>
      <c r="AY42" s="100"/>
      <c r="AZ42" s="100"/>
      <c r="BA42" s="100"/>
      <c r="BB42" s="100"/>
      <c r="BC42" s="100"/>
      <c r="BD42" s="100"/>
      <c r="BE42" s="100">
        <v>8</v>
      </c>
      <c r="BF42" s="100">
        <v>15.686274509803921</v>
      </c>
    </row>
    <row r="43" spans="1:58" x14ac:dyDescent="0.25">
      <c r="A43" s="15"/>
      <c r="B43" s="49" t="s">
        <v>61</v>
      </c>
      <c r="C43" s="100">
        <v>0</v>
      </c>
      <c r="D43" s="100">
        <v>0</v>
      </c>
      <c r="E43" s="100">
        <v>0</v>
      </c>
      <c r="F43" s="100">
        <v>0</v>
      </c>
      <c r="G43" s="100">
        <v>4</v>
      </c>
      <c r="H43" s="100">
        <v>2.0408163265306123</v>
      </c>
      <c r="I43" s="100">
        <v>5</v>
      </c>
      <c r="J43" s="100">
        <v>2.9761904761904758</v>
      </c>
      <c r="K43" s="100">
        <v>12</v>
      </c>
      <c r="L43" s="100">
        <v>6.4935064935064926</v>
      </c>
      <c r="M43" s="100">
        <v>6</v>
      </c>
      <c r="N43" s="100">
        <v>4.1666666666666661</v>
      </c>
      <c r="O43" s="100">
        <v>10</v>
      </c>
      <c r="P43" s="100">
        <v>7.2463768115942031</v>
      </c>
      <c r="Q43" s="100">
        <v>14</v>
      </c>
      <c r="R43" s="100">
        <v>9.022556390977444</v>
      </c>
      <c r="S43" s="100">
        <v>11</v>
      </c>
      <c r="T43" s="100">
        <v>7.6923076923076925</v>
      </c>
      <c r="U43" s="100">
        <v>10</v>
      </c>
      <c r="V43" s="100">
        <v>9.3457943925233646</v>
      </c>
      <c r="W43" s="100">
        <v>8</v>
      </c>
      <c r="X43" s="100">
        <v>8.2474226804123703</v>
      </c>
      <c r="Y43" s="100">
        <v>6</v>
      </c>
      <c r="Z43" s="100">
        <v>6.8181818181818183</v>
      </c>
      <c r="AA43" s="100">
        <v>9</v>
      </c>
      <c r="AB43" s="100">
        <v>10.588235294117647</v>
      </c>
      <c r="AC43" s="100">
        <v>12</v>
      </c>
      <c r="AD43" s="100">
        <v>15.789473684210526</v>
      </c>
      <c r="AE43" s="100">
        <v>7</v>
      </c>
      <c r="AF43" s="100">
        <v>9.3333333333333339</v>
      </c>
      <c r="AG43" s="100">
        <v>8</v>
      </c>
      <c r="AH43" s="100">
        <v>10.95890410958904</v>
      </c>
      <c r="AI43" s="100">
        <v>7</v>
      </c>
      <c r="AJ43" s="100">
        <v>9.8591549295774641</v>
      </c>
      <c r="AK43" s="100">
        <v>9</v>
      </c>
      <c r="AL43" s="100">
        <v>12.857142857142858</v>
      </c>
      <c r="AM43" s="100">
        <v>9</v>
      </c>
      <c r="AN43" s="100">
        <v>13.043478260869565</v>
      </c>
      <c r="AO43" s="100">
        <v>10</v>
      </c>
      <c r="AP43" s="100">
        <v>14.925373134328359</v>
      </c>
      <c r="AQ43" s="100">
        <v>6</v>
      </c>
      <c r="AR43" s="100">
        <v>8.8235294117647065</v>
      </c>
      <c r="AS43" s="100">
        <v>4</v>
      </c>
      <c r="AT43" s="100">
        <v>6.4516129032258061</v>
      </c>
      <c r="AU43" s="100">
        <v>6</v>
      </c>
      <c r="AV43" s="100">
        <v>11.111111111111111</v>
      </c>
      <c r="AW43" s="100"/>
      <c r="AX43" s="100"/>
      <c r="AY43" s="100"/>
      <c r="AZ43" s="100"/>
      <c r="BA43" s="100"/>
      <c r="BB43" s="100"/>
      <c r="BC43" s="100"/>
      <c r="BD43" s="100"/>
      <c r="BE43" s="100">
        <v>7</v>
      </c>
      <c r="BF43" s="100">
        <v>13.725490196078432</v>
      </c>
    </row>
    <row r="44" spans="1:58" x14ac:dyDescent="0.25">
      <c r="A44" s="15"/>
      <c r="B44" s="49" t="s">
        <v>62</v>
      </c>
      <c r="C44" s="100">
        <v>0</v>
      </c>
      <c r="D44" s="100">
        <v>0</v>
      </c>
      <c r="E44" s="253" t="s">
        <v>304</v>
      </c>
      <c r="F44" s="100">
        <v>0.97560975609756095</v>
      </c>
      <c r="G44" s="100">
        <v>3</v>
      </c>
      <c r="H44" s="100">
        <v>1.5306122448979591</v>
      </c>
      <c r="I44" s="100">
        <v>3</v>
      </c>
      <c r="J44" s="100">
        <v>1.7857142857142856</v>
      </c>
      <c r="K44" s="253" t="s">
        <v>304</v>
      </c>
      <c r="L44" s="100">
        <v>1.2987012987012987</v>
      </c>
      <c r="M44" s="100">
        <v>3</v>
      </c>
      <c r="N44" s="100">
        <v>2.083333333333333</v>
      </c>
      <c r="O44" s="100">
        <v>3</v>
      </c>
      <c r="P44" s="100">
        <v>2.1739130434782608</v>
      </c>
      <c r="Q44" s="253" t="s">
        <v>304</v>
      </c>
      <c r="R44" s="100">
        <v>1.5037593984962405</v>
      </c>
      <c r="S44" s="253" t="s">
        <v>304</v>
      </c>
      <c r="T44" s="100">
        <v>1.7094017094017093</v>
      </c>
      <c r="U44" s="100">
        <v>5</v>
      </c>
      <c r="V44" s="100">
        <v>4.6728971962616823</v>
      </c>
      <c r="W44" s="100">
        <v>7</v>
      </c>
      <c r="X44" s="100">
        <v>7.2164948453608249</v>
      </c>
      <c r="Y44" s="100">
        <v>10</v>
      </c>
      <c r="Z44" s="100">
        <v>11.363636363636363</v>
      </c>
      <c r="AA44" s="100">
        <v>9</v>
      </c>
      <c r="AB44" s="100">
        <v>10.588235294117647</v>
      </c>
      <c r="AC44" s="100">
        <v>8</v>
      </c>
      <c r="AD44" s="100">
        <v>10.526315789473685</v>
      </c>
      <c r="AE44" s="100">
        <v>11</v>
      </c>
      <c r="AF44" s="100">
        <v>14.666666666666666</v>
      </c>
      <c r="AG44" s="100">
        <v>11</v>
      </c>
      <c r="AH44" s="100">
        <v>15.068493150684931</v>
      </c>
      <c r="AI44" s="100">
        <v>11</v>
      </c>
      <c r="AJ44" s="100">
        <v>15.492957746478874</v>
      </c>
      <c r="AK44" s="100">
        <v>10</v>
      </c>
      <c r="AL44" s="100">
        <v>14.285714285714286</v>
      </c>
      <c r="AM44" s="100">
        <v>7</v>
      </c>
      <c r="AN44" s="100">
        <v>10.144927536231885</v>
      </c>
      <c r="AO44" s="100">
        <v>9</v>
      </c>
      <c r="AP44" s="100">
        <v>13.432835820895523</v>
      </c>
      <c r="AQ44" s="100">
        <v>8</v>
      </c>
      <c r="AR44" s="100">
        <v>11.764705882352942</v>
      </c>
      <c r="AS44" s="100">
        <v>7</v>
      </c>
      <c r="AT44" s="100">
        <v>11.290322580645162</v>
      </c>
      <c r="AU44" s="100">
        <v>7</v>
      </c>
      <c r="AV44" s="100">
        <v>12.962962962962964</v>
      </c>
      <c r="AW44" s="100"/>
      <c r="AX44" s="100"/>
      <c r="AY44" s="100"/>
      <c r="AZ44" s="100"/>
      <c r="BA44" s="100"/>
      <c r="BB44" s="100"/>
      <c r="BC44" s="100"/>
      <c r="BD44" s="100"/>
      <c r="BE44" s="100">
        <v>6</v>
      </c>
      <c r="BF44" s="100">
        <v>11.76470588235294</v>
      </c>
    </row>
    <row r="45" spans="1:58" x14ac:dyDescent="0.25">
      <c r="A45" s="15"/>
      <c r="B45" s="50" t="s">
        <v>40</v>
      </c>
      <c r="C45" s="125">
        <v>380</v>
      </c>
      <c r="D45" s="125"/>
      <c r="E45" s="125">
        <v>205</v>
      </c>
      <c r="F45" s="125"/>
      <c r="G45" s="125">
        <v>196</v>
      </c>
      <c r="H45" s="125"/>
      <c r="I45" s="125">
        <v>168</v>
      </c>
      <c r="J45" s="125"/>
      <c r="K45" s="125">
        <v>154</v>
      </c>
      <c r="L45" s="125"/>
      <c r="M45" s="125">
        <v>144</v>
      </c>
      <c r="N45" s="125"/>
      <c r="O45" s="125">
        <v>138</v>
      </c>
      <c r="P45" s="125"/>
      <c r="Q45" s="125">
        <v>133</v>
      </c>
      <c r="R45" s="125"/>
      <c r="S45" s="125">
        <v>117</v>
      </c>
      <c r="T45" s="125"/>
      <c r="U45" s="125">
        <v>107</v>
      </c>
      <c r="V45" s="125"/>
      <c r="W45" s="125">
        <v>97</v>
      </c>
      <c r="X45" s="125"/>
      <c r="Y45" s="125">
        <v>88</v>
      </c>
      <c r="Z45" s="125"/>
      <c r="AA45" s="125">
        <v>85</v>
      </c>
      <c r="AB45" s="125"/>
      <c r="AC45" s="125">
        <v>76</v>
      </c>
      <c r="AD45" s="125"/>
      <c r="AE45" s="125">
        <v>75</v>
      </c>
      <c r="AF45" s="125"/>
      <c r="AG45" s="125">
        <v>73</v>
      </c>
      <c r="AH45" s="125"/>
      <c r="AI45" s="125">
        <v>71</v>
      </c>
      <c r="AJ45" s="125"/>
      <c r="AK45" s="125">
        <v>70</v>
      </c>
      <c r="AL45" s="125"/>
      <c r="AM45" s="125">
        <v>69</v>
      </c>
      <c r="AN45" s="125"/>
      <c r="AO45" s="125">
        <v>67</v>
      </c>
      <c r="AP45" s="125"/>
      <c r="AQ45" s="125">
        <v>68</v>
      </c>
      <c r="AR45" s="125"/>
      <c r="AS45" s="125">
        <v>62</v>
      </c>
      <c r="AT45" s="125"/>
      <c r="AU45" s="125">
        <v>54</v>
      </c>
      <c r="AV45" s="125"/>
      <c r="AW45" s="125"/>
      <c r="AX45" s="125"/>
      <c r="AY45" s="125"/>
      <c r="AZ45" s="125"/>
      <c r="BA45" s="125"/>
      <c r="BB45" s="125"/>
      <c r="BC45" s="125"/>
      <c r="BD45" s="125"/>
      <c r="BE45" s="125">
        <v>51</v>
      </c>
      <c r="BF45" s="125"/>
    </row>
    <row r="46" spans="1:58" x14ac:dyDescent="0.25">
      <c r="A46" s="41"/>
      <c r="B46" s="50" t="s">
        <v>63</v>
      </c>
      <c r="C46" s="125">
        <v>4168</v>
      </c>
      <c r="D46" s="125"/>
      <c r="E46" s="125">
        <v>4916</v>
      </c>
      <c r="F46" s="125"/>
      <c r="G46" s="125">
        <v>7189</v>
      </c>
      <c r="H46" s="125"/>
      <c r="I46" s="125">
        <v>6730</v>
      </c>
      <c r="J46" s="125"/>
      <c r="K46" s="125">
        <v>6582</v>
      </c>
      <c r="L46" s="125"/>
      <c r="M46" s="125">
        <v>6445</v>
      </c>
      <c r="N46" s="125"/>
      <c r="O46" s="125">
        <v>6995</v>
      </c>
      <c r="P46" s="125"/>
      <c r="Q46" s="125">
        <v>6983</v>
      </c>
      <c r="R46" s="125"/>
      <c r="S46" s="125">
        <v>6308</v>
      </c>
      <c r="T46" s="125"/>
      <c r="U46" s="125">
        <v>6396</v>
      </c>
      <c r="V46" s="125"/>
      <c r="W46" s="125">
        <v>6521</v>
      </c>
      <c r="X46" s="125"/>
      <c r="Y46" s="125">
        <v>6309</v>
      </c>
      <c r="Z46" s="125"/>
      <c r="AA46" s="125">
        <v>6220</v>
      </c>
      <c r="AB46" s="125"/>
      <c r="AC46" s="125">
        <v>5832</v>
      </c>
      <c r="AD46" s="125"/>
      <c r="AE46" s="125">
        <v>5827</v>
      </c>
      <c r="AF46" s="125"/>
      <c r="AG46" s="125">
        <v>5727</v>
      </c>
      <c r="AH46" s="125"/>
      <c r="AI46" s="125">
        <v>5860</v>
      </c>
      <c r="AJ46" s="125"/>
      <c r="AK46" s="125">
        <v>5634</v>
      </c>
      <c r="AL46" s="125"/>
      <c r="AM46" s="125">
        <v>5192</v>
      </c>
      <c r="AN46" s="125"/>
      <c r="AO46" s="125">
        <v>5265</v>
      </c>
      <c r="AP46" s="125"/>
      <c r="AQ46" s="125">
        <v>4691</v>
      </c>
      <c r="AR46" s="125"/>
      <c r="AS46" s="125">
        <v>4122</v>
      </c>
      <c r="AT46" s="125"/>
      <c r="AU46" s="125">
        <v>4124</v>
      </c>
      <c r="AV46" s="125"/>
      <c r="AW46" s="125"/>
      <c r="AX46" s="125"/>
      <c r="AY46" s="125"/>
      <c r="AZ46" s="125"/>
      <c r="BA46" s="125"/>
      <c r="BB46" s="125"/>
      <c r="BC46" s="125"/>
      <c r="BD46" s="125"/>
      <c r="BE46" s="125">
        <v>3807</v>
      </c>
      <c r="BF46" s="125"/>
    </row>
    <row r="47" spans="1:58" x14ac:dyDescent="0.25">
      <c r="A47" s="15" t="s">
        <v>11</v>
      </c>
      <c r="B47" s="49" t="s">
        <v>58</v>
      </c>
      <c r="C47" s="100">
        <v>235</v>
      </c>
      <c r="D47" s="100">
        <v>97.916666666666657</v>
      </c>
      <c r="E47" s="100">
        <v>105</v>
      </c>
      <c r="F47" s="100">
        <v>84.677419354838719</v>
      </c>
      <c r="G47" s="100">
        <v>62</v>
      </c>
      <c r="H47" s="100">
        <v>75.609756097560975</v>
      </c>
      <c r="I47" s="100">
        <v>36</v>
      </c>
      <c r="J47" s="100">
        <v>65.454545454545453</v>
      </c>
      <c r="K47" s="100">
        <v>25</v>
      </c>
      <c r="L47" s="100">
        <v>54.347826086956516</v>
      </c>
      <c r="M47" s="100">
        <v>22</v>
      </c>
      <c r="N47" s="100">
        <v>48.888888888888886</v>
      </c>
      <c r="O47" s="100">
        <v>16</v>
      </c>
      <c r="P47" s="100">
        <v>42.105263157894733</v>
      </c>
      <c r="Q47" s="100">
        <v>13</v>
      </c>
      <c r="R47" s="100">
        <v>37.142857142857146</v>
      </c>
      <c r="S47" s="100">
        <v>15</v>
      </c>
      <c r="T47" s="100">
        <v>40.54054054054054</v>
      </c>
      <c r="U47" s="100">
        <v>18</v>
      </c>
      <c r="V47" s="100">
        <v>46.153846153846153</v>
      </c>
      <c r="W47" s="100">
        <v>21</v>
      </c>
      <c r="X47" s="100">
        <v>51.219512195121951</v>
      </c>
      <c r="Y47" s="100">
        <v>12</v>
      </c>
      <c r="Z47" s="100">
        <v>35.294117647058826</v>
      </c>
      <c r="AA47" s="100">
        <v>12</v>
      </c>
      <c r="AB47" s="100">
        <v>37.5</v>
      </c>
      <c r="AC47" s="100">
        <v>8</v>
      </c>
      <c r="AD47" s="100">
        <v>28.571428571428573</v>
      </c>
      <c r="AE47" s="100">
        <v>8</v>
      </c>
      <c r="AF47" s="100">
        <v>33.333333333333336</v>
      </c>
      <c r="AG47" s="100">
        <v>7</v>
      </c>
      <c r="AH47" s="100">
        <v>30.434782608695652</v>
      </c>
      <c r="AI47" s="100">
        <v>7</v>
      </c>
      <c r="AJ47" s="100">
        <v>31.818181818181817</v>
      </c>
      <c r="AK47" s="100">
        <v>5</v>
      </c>
      <c r="AL47" s="100">
        <v>25</v>
      </c>
      <c r="AM47" s="100">
        <v>7</v>
      </c>
      <c r="AN47" s="100">
        <v>35</v>
      </c>
      <c r="AO47" s="100">
        <v>8</v>
      </c>
      <c r="AP47" s="100">
        <v>44.444444444444443</v>
      </c>
      <c r="AQ47" s="100">
        <v>13</v>
      </c>
      <c r="AR47" s="100">
        <v>56.521739130434781</v>
      </c>
      <c r="AS47" s="100">
        <v>12</v>
      </c>
      <c r="AT47" s="100">
        <v>54.545454545454547</v>
      </c>
      <c r="AU47" s="100">
        <v>9</v>
      </c>
      <c r="AV47" s="100">
        <v>47.368421052631582</v>
      </c>
      <c r="AW47" s="100"/>
      <c r="AX47" s="100"/>
      <c r="AY47" s="100"/>
      <c r="AZ47" s="100"/>
      <c r="BA47" s="100"/>
      <c r="BB47" s="100"/>
      <c r="BC47" s="100"/>
      <c r="BD47" s="100"/>
      <c r="BE47" s="100">
        <v>8</v>
      </c>
      <c r="BF47" s="100">
        <v>40</v>
      </c>
    </row>
    <row r="48" spans="1:58" x14ac:dyDescent="0.25">
      <c r="A48" s="15"/>
      <c r="B48" s="49" t="s">
        <v>59</v>
      </c>
      <c r="C48" s="100">
        <v>5</v>
      </c>
      <c r="D48" s="100">
        <v>2.083333333333333</v>
      </c>
      <c r="E48" s="100">
        <v>16</v>
      </c>
      <c r="F48" s="100">
        <v>12.903225806451612</v>
      </c>
      <c r="G48" s="100">
        <v>12</v>
      </c>
      <c r="H48" s="100">
        <v>14.634146341463413</v>
      </c>
      <c r="I48" s="100">
        <v>9</v>
      </c>
      <c r="J48" s="100">
        <v>16.363636363636363</v>
      </c>
      <c r="K48" s="100">
        <v>11</v>
      </c>
      <c r="L48" s="100">
        <v>23.913043478260871</v>
      </c>
      <c r="M48" s="100">
        <v>15</v>
      </c>
      <c r="N48" s="100">
        <v>33.333333333333329</v>
      </c>
      <c r="O48" s="100">
        <v>11</v>
      </c>
      <c r="P48" s="100">
        <v>28.947368421052634</v>
      </c>
      <c r="Q48" s="100">
        <v>13</v>
      </c>
      <c r="R48" s="100">
        <v>37.142857142857146</v>
      </c>
      <c r="S48" s="100">
        <v>13</v>
      </c>
      <c r="T48" s="100">
        <v>35.135135135135137</v>
      </c>
      <c r="U48" s="100">
        <v>11</v>
      </c>
      <c r="V48" s="100">
        <v>28.205128205128204</v>
      </c>
      <c r="W48" s="100">
        <v>11</v>
      </c>
      <c r="X48" s="100">
        <v>26.829268292682926</v>
      </c>
      <c r="Y48" s="100">
        <v>12</v>
      </c>
      <c r="Z48" s="100">
        <v>35.294117647058826</v>
      </c>
      <c r="AA48" s="100">
        <v>10</v>
      </c>
      <c r="AB48" s="100">
        <v>31.25</v>
      </c>
      <c r="AC48" s="100">
        <v>10</v>
      </c>
      <c r="AD48" s="100">
        <v>35.714285714285715</v>
      </c>
      <c r="AE48" s="100">
        <v>8</v>
      </c>
      <c r="AF48" s="100">
        <v>25</v>
      </c>
      <c r="AG48" s="100">
        <v>6</v>
      </c>
      <c r="AH48" s="100">
        <v>21.739130434782609</v>
      </c>
      <c r="AI48" s="100">
        <v>5</v>
      </c>
      <c r="AJ48" s="100">
        <v>22.727272727272727</v>
      </c>
      <c r="AK48" s="100">
        <v>6</v>
      </c>
      <c r="AL48" s="100">
        <v>30</v>
      </c>
      <c r="AM48" s="100">
        <v>5</v>
      </c>
      <c r="AN48" s="100">
        <v>25</v>
      </c>
      <c r="AO48" s="100">
        <v>4</v>
      </c>
      <c r="AP48" s="100">
        <v>16.666666666666668</v>
      </c>
      <c r="AQ48" s="100">
        <v>3</v>
      </c>
      <c r="AR48" s="100">
        <v>13.043478260869565</v>
      </c>
      <c r="AS48" s="100">
        <v>3</v>
      </c>
      <c r="AT48" s="100">
        <v>13.636363636363637</v>
      </c>
      <c r="AU48" s="100">
        <v>3</v>
      </c>
      <c r="AV48" s="100">
        <v>15.789473684210526</v>
      </c>
      <c r="AW48" s="100"/>
      <c r="AX48" s="100"/>
      <c r="AY48" s="100"/>
      <c r="AZ48" s="100"/>
      <c r="BA48" s="100"/>
      <c r="BB48" s="100"/>
      <c r="BC48" s="100"/>
      <c r="BD48" s="100"/>
      <c r="BE48" s="253" t="s">
        <v>304</v>
      </c>
      <c r="BF48" s="100">
        <v>13.333333333333334</v>
      </c>
    </row>
    <row r="49" spans="1:58" x14ac:dyDescent="0.25">
      <c r="A49" s="15"/>
      <c r="B49" s="49" t="s">
        <v>60</v>
      </c>
      <c r="C49" s="253">
        <v>0</v>
      </c>
      <c r="D49" s="100">
        <v>0</v>
      </c>
      <c r="E49" s="253" t="s">
        <v>304</v>
      </c>
      <c r="F49" s="100">
        <v>0.80645161290322576</v>
      </c>
      <c r="G49" s="100">
        <v>5</v>
      </c>
      <c r="H49" s="100">
        <v>6.0975609756097562</v>
      </c>
      <c r="I49" s="100">
        <v>10</v>
      </c>
      <c r="J49" s="100">
        <v>14.545454545454545</v>
      </c>
      <c r="K49" s="100">
        <v>10</v>
      </c>
      <c r="L49" s="100">
        <v>17.391304347826086</v>
      </c>
      <c r="M49" s="100">
        <v>4</v>
      </c>
      <c r="N49" s="100">
        <v>8.8888888888888893</v>
      </c>
      <c r="O49" s="100">
        <v>6</v>
      </c>
      <c r="P49" s="100">
        <v>15.789473684210526</v>
      </c>
      <c r="Q49" s="100">
        <v>6</v>
      </c>
      <c r="R49" s="100">
        <v>17.142857142857142</v>
      </c>
      <c r="S49" s="100">
        <v>4</v>
      </c>
      <c r="T49" s="100">
        <v>10.810810810810811</v>
      </c>
      <c r="U49" s="100">
        <v>4</v>
      </c>
      <c r="V49" s="100">
        <v>10.256410256410257</v>
      </c>
      <c r="W49" s="100">
        <v>4</v>
      </c>
      <c r="X49" s="100">
        <v>9.7560975609756095</v>
      </c>
      <c r="Y49" s="100">
        <v>3</v>
      </c>
      <c r="Z49" s="100">
        <v>8.8235294117647065</v>
      </c>
      <c r="AA49" s="100">
        <v>6</v>
      </c>
      <c r="AB49" s="100">
        <v>15.625</v>
      </c>
      <c r="AC49" s="100">
        <v>3</v>
      </c>
      <c r="AD49" s="100">
        <v>10.714285714285714</v>
      </c>
      <c r="AE49" s="253" t="s">
        <v>304</v>
      </c>
      <c r="AF49" s="100">
        <v>8.3333333333333339</v>
      </c>
      <c r="AG49" s="253" t="s">
        <v>304</v>
      </c>
      <c r="AH49" s="100">
        <v>4.3478260869565215</v>
      </c>
      <c r="AI49" s="100">
        <v>0</v>
      </c>
      <c r="AJ49" s="100">
        <v>0</v>
      </c>
      <c r="AK49" s="100">
        <v>1</v>
      </c>
      <c r="AL49" s="100">
        <v>5</v>
      </c>
      <c r="AM49" s="100">
        <v>0</v>
      </c>
      <c r="AN49" s="100">
        <v>0</v>
      </c>
      <c r="AO49" s="253" t="s">
        <v>304</v>
      </c>
      <c r="AP49" s="100">
        <v>5.5555555555555554</v>
      </c>
      <c r="AQ49" s="100">
        <v>0</v>
      </c>
      <c r="AR49" s="100">
        <v>0</v>
      </c>
      <c r="AS49" s="100">
        <v>0</v>
      </c>
      <c r="AT49" s="100">
        <v>0</v>
      </c>
      <c r="AU49" s="100">
        <v>0</v>
      </c>
      <c r="AV49" s="100">
        <v>0</v>
      </c>
      <c r="AW49" s="100"/>
      <c r="AX49" s="100"/>
      <c r="AY49" s="100"/>
      <c r="AZ49" s="100"/>
      <c r="BA49" s="100"/>
      <c r="BB49" s="100"/>
      <c r="BC49" s="100"/>
      <c r="BD49" s="100"/>
      <c r="BE49" s="100">
        <v>0</v>
      </c>
      <c r="BF49" s="100">
        <v>0</v>
      </c>
    </row>
    <row r="50" spans="1:58" x14ac:dyDescent="0.25">
      <c r="A50" s="15"/>
      <c r="B50" s="49" t="s">
        <v>61</v>
      </c>
      <c r="C50" s="100">
        <v>0</v>
      </c>
      <c r="D50" s="100">
        <v>0</v>
      </c>
      <c r="E50" s="100">
        <v>3</v>
      </c>
      <c r="F50" s="100">
        <v>1.6129032258064515</v>
      </c>
      <c r="G50" s="100">
        <v>3</v>
      </c>
      <c r="H50" s="100">
        <v>2.4390243902439024</v>
      </c>
      <c r="I50" s="253" t="s">
        <v>304</v>
      </c>
      <c r="J50" s="100">
        <v>3.6363636363636362</v>
      </c>
      <c r="K50" s="253" t="s">
        <v>304</v>
      </c>
      <c r="L50" s="100">
        <v>4.3478260869565215</v>
      </c>
      <c r="M50" s="100">
        <v>4</v>
      </c>
      <c r="N50" s="100">
        <v>8.8888888888888893</v>
      </c>
      <c r="O50" s="100">
        <v>5</v>
      </c>
      <c r="P50" s="100">
        <v>13.157894736842104</v>
      </c>
      <c r="Q50" s="100">
        <v>3</v>
      </c>
      <c r="R50" s="100">
        <v>8.5714285714285712</v>
      </c>
      <c r="S50" s="100">
        <v>5</v>
      </c>
      <c r="T50" s="100">
        <v>8.1081081081081088</v>
      </c>
      <c r="U50" s="100">
        <v>6</v>
      </c>
      <c r="V50" s="100">
        <v>10.256410256410257</v>
      </c>
      <c r="W50" s="100">
        <v>5</v>
      </c>
      <c r="X50" s="100">
        <v>4.8780487804878048</v>
      </c>
      <c r="Y50" s="100">
        <v>4</v>
      </c>
      <c r="Z50" s="100">
        <v>11.764705882352942</v>
      </c>
      <c r="AA50" s="253" t="s">
        <v>304</v>
      </c>
      <c r="AB50" s="100">
        <v>3.125</v>
      </c>
      <c r="AC50" s="100">
        <v>3</v>
      </c>
      <c r="AD50" s="100">
        <v>10.714285714285714</v>
      </c>
      <c r="AE50" s="100">
        <v>4</v>
      </c>
      <c r="AF50" s="100">
        <v>16.666666666666668</v>
      </c>
      <c r="AG50" s="100">
        <v>5</v>
      </c>
      <c r="AH50" s="100">
        <v>21.739130434782609</v>
      </c>
      <c r="AI50" s="100">
        <v>6</v>
      </c>
      <c r="AJ50" s="100">
        <v>27.272727272727273</v>
      </c>
      <c r="AK50" s="100">
        <v>4</v>
      </c>
      <c r="AL50" s="100">
        <v>20</v>
      </c>
      <c r="AM50" s="100">
        <v>3</v>
      </c>
      <c r="AN50" s="100">
        <v>15</v>
      </c>
      <c r="AO50" s="100">
        <v>3</v>
      </c>
      <c r="AP50" s="100">
        <v>16.666666666666668</v>
      </c>
      <c r="AQ50" s="253" t="s">
        <v>304</v>
      </c>
      <c r="AR50" s="100">
        <v>8.695652173913043</v>
      </c>
      <c r="AS50" s="253" t="s">
        <v>304</v>
      </c>
      <c r="AT50" s="100">
        <v>9.0909090909090917</v>
      </c>
      <c r="AU50" s="253" t="s">
        <v>304</v>
      </c>
      <c r="AV50" s="100">
        <v>5.2631578947368425</v>
      </c>
      <c r="AW50" s="100"/>
      <c r="AX50" s="100"/>
      <c r="AY50" s="100"/>
      <c r="AZ50" s="100"/>
      <c r="BA50" s="100"/>
      <c r="BB50" s="100"/>
      <c r="BC50" s="100"/>
      <c r="BD50" s="100"/>
      <c r="BE50" s="100">
        <v>3</v>
      </c>
      <c r="BF50" s="100">
        <v>20</v>
      </c>
    </row>
    <row r="51" spans="1:58" x14ac:dyDescent="0.25">
      <c r="A51" s="15"/>
      <c r="B51" s="49" t="s">
        <v>62</v>
      </c>
      <c r="C51" s="100">
        <v>0</v>
      </c>
      <c r="D51" s="100">
        <v>0</v>
      </c>
      <c r="E51" s="253">
        <v>0</v>
      </c>
      <c r="F51" s="100">
        <v>0</v>
      </c>
      <c r="G51" s="253" t="s">
        <v>304</v>
      </c>
      <c r="H51" s="100">
        <v>1.2195121951219512</v>
      </c>
      <c r="I51" s="100">
        <v>0</v>
      </c>
      <c r="J51" s="100">
        <v>0</v>
      </c>
      <c r="K51" s="253">
        <v>0</v>
      </c>
      <c r="L51" s="100">
        <v>0</v>
      </c>
      <c r="M51" s="100">
        <v>0</v>
      </c>
      <c r="N51" s="100">
        <v>0</v>
      </c>
      <c r="O51" s="100">
        <v>0</v>
      </c>
      <c r="P51" s="100">
        <v>0</v>
      </c>
      <c r="Q51" s="253">
        <v>0</v>
      </c>
      <c r="R51" s="100">
        <v>0</v>
      </c>
      <c r="S51" s="253" t="s">
        <v>304</v>
      </c>
      <c r="T51" s="100">
        <v>5.4054054054054053</v>
      </c>
      <c r="U51" s="253" t="s">
        <v>304</v>
      </c>
      <c r="V51" s="100">
        <v>5.1282051282051286</v>
      </c>
      <c r="W51" s="253" t="s">
        <v>304</v>
      </c>
      <c r="X51" s="100">
        <v>7.3170731707317076</v>
      </c>
      <c r="Y51" s="100">
        <v>3</v>
      </c>
      <c r="Z51" s="100">
        <v>8.8235294117647065</v>
      </c>
      <c r="AA51" s="100">
        <v>4</v>
      </c>
      <c r="AB51" s="100">
        <v>12.5</v>
      </c>
      <c r="AC51" s="100">
        <v>4</v>
      </c>
      <c r="AD51" s="100">
        <v>14.285714285714286</v>
      </c>
      <c r="AE51" s="100">
        <v>4</v>
      </c>
      <c r="AF51" s="100">
        <v>16.666666666666668</v>
      </c>
      <c r="AG51" s="100">
        <v>5</v>
      </c>
      <c r="AH51" s="100">
        <v>21.739130434782609</v>
      </c>
      <c r="AI51" s="100">
        <v>4</v>
      </c>
      <c r="AJ51" s="100">
        <v>18.181818181818183</v>
      </c>
      <c r="AK51" s="100">
        <v>4</v>
      </c>
      <c r="AL51" s="100">
        <v>20</v>
      </c>
      <c r="AM51" s="100">
        <v>5</v>
      </c>
      <c r="AN51" s="100">
        <v>25</v>
      </c>
      <c r="AO51" s="100">
        <v>3</v>
      </c>
      <c r="AP51" s="100">
        <v>16.666666666666668</v>
      </c>
      <c r="AQ51" s="100">
        <v>7</v>
      </c>
      <c r="AR51" s="100">
        <v>21.739130434782609</v>
      </c>
      <c r="AS51" s="100">
        <v>7</v>
      </c>
      <c r="AT51" s="100">
        <v>22.727272727272727</v>
      </c>
      <c r="AU51" s="100">
        <v>7</v>
      </c>
      <c r="AV51" s="100">
        <v>31.578947368421051</v>
      </c>
      <c r="AW51" s="100"/>
      <c r="AX51" s="100"/>
      <c r="AY51" s="100"/>
      <c r="AZ51" s="100"/>
      <c r="BA51" s="100"/>
      <c r="BB51" s="100"/>
      <c r="BC51" s="100"/>
      <c r="BD51" s="100"/>
      <c r="BE51" s="100">
        <v>4</v>
      </c>
      <c r="BF51" s="100">
        <v>26.666666666666668</v>
      </c>
    </row>
    <row r="52" spans="1:58" x14ac:dyDescent="0.25">
      <c r="A52" s="15"/>
      <c r="B52" s="50" t="s">
        <v>40</v>
      </c>
      <c r="C52" s="125">
        <v>240</v>
      </c>
      <c r="D52" s="125"/>
      <c r="E52" s="125">
        <v>124</v>
      </c>
      <c r="F52" s="125"/>
      <c r="G52" s="125">
        <v>82</v>
      </c>
      <c r="H52" s="125"/>
      <c r="I52" s="125">
        <v>55</v>
      </c>
      <c r="J52" s="125"/>
      <c r="K52" s="125">
        <v>46</v>
      </c>
      <c r="L52" s="125"/>
      <c r="M52" s="125">
        <v>45</v>
      </c>
      <c r="N52" s="125"/>
      <c r="O52" s="125">
        <v>38</v>
      </c>
      <c r="P52" s="125"/>
      <c r="Q52" s="125">
        <v>35</v>
      </c>
      <c r="R52" s="125"/>
      <c r="S52" s="125">
        <v>37</v>
      </c>
      <c r="T52" s="125"/>
      <c r="U52" s="125">
        <v>39</v>
      </c>
      <c r="V52" s="125"/>
      <c r="W52" s="125">
        <v>41</v>
      </c>
      <c r="X52" s="125"/>
      <c r="Y52" s="125">
        <v>34</v>
      </c>
      <c r="Z52" s="125"/>
      <c r="AA52" s="125">
        <v>32</v>
      </c>
      <c r="AB52" s="125"/>
      <c r="AC52" s="125">
        <v>28</v>
      </c>
      <c r="AD52" s="125"/>
      <c r="AE52" s="125">
        <v>24</v>
      </c>
      <c r="AF52" s="125"/>
      <c r="AG52" s="125">
        <v>23</v>
      </c>
      <c r="AH52" s="125"/>
      <c r="AI52" s="125">
        <v>22</v>
      </c>
      <c r="AJ52" s="125"/>
      <c r="AK52" s="125">
        <v>20</v>
      </c>
      <c r="AL52" s="125"/>
      <c r="AM52" s="125">
        <v>20</v>
      </c>
      <c r="AN52" s="125"/>
      <c r="AO52" s="125">
        <v>18</v>
      </c>
      <c r="AP52" s="125"/>
      <c r="AQ52" s="125">
        <v>23</v>
      </c>
      <c r="AR52" s="125"/>
      <c r="AS52" s="125">
        <v>22</v>
      </c>
      <c r="AT52" s="125"/>
      <c r="AU52" s="125">
        <v>19</v>
      </c>
      <c r="AV52" s="125"/>
      <c r="AW52" s="125"/>
      <c r="AX52" s="125"/>
      <c r="AY52" s="125"/>
      <c r="AZ52" s="125"/>
      <c r="BA52" s="125"/>
      <c r="BB52" s="125"/>
      <c r="BC52" s="125"/>
      <c r="BD52" s="125"/>
      <c r="BE52" s="125">
        <v>15</v>
      </c>
      <c r="BF52" s="125"/>
    </row>
    <row r="53" spans="1:58" x14ac:dyDescent="0.25">
      <c r="A53" s="41"/>
      <c r="B53" s="50" t="s">
        <v>63</v>
      </c>
      <c r="C53" s="125">
        <v>1639</v>
      </c>
      <c r="D53" s="125"/>
      <c r="E53" s="125">
        <v>2003</v>
      </c>
      <c r="F53" s="125"/>
      <c r="G53" s="125">
        <v>1942</v>
      </c>
      <c r="H53" s="125"/>
      <c r="I53" s="125">
        <v>1612</v>
      </c>
      <c r="J53" s="125"/>
      <c r="K53" s="125">
        <v>1551</v>
      </c>
      <c r="L53" s="125"/>
      <c r="M53" s="125">
        <v>1602</v>
      </c>
      <c r="N53" s="125"/>
      <c r="O53" s="125">
        <v>1669</v>
      </c>
      <c r="P53" s="125"/>
      <c r="Q53" s="125">
        <v>1509</v>
      </c>
      <c r="R53" s="125"/>
      <c r="S53" s="125">
        <v>2038</v>
      </c>
      <c r="T53" s="125"/>
      <c r="U53" s="125">
        <v>2346</v>
      </c>
      <c r="V53" s="125"/>
      <c r="W53" s="125">
        <v>1928</v>
      </c>
      <c r="X53" s="125"/>
      <c r="Y53" s="125">
        <v>2665</v>
      </c>
      <c r="Z53" s="125"/>
      <c r="AA53" s="125">
        <v>2528</v>
      </c>
      <c r="AB53" s="125"/>
      <c r="AC53" s="125">
        <v>2405</v>
      </c>
      <c r="AD53" s="125"/>
      <c r="AE53" s="125">
        <v>2282</v>
      </c>
      <c r="AF53" s="125"/>
      <c r="AG53" s="125">
        <v>2556</v>
      </c>
      <c r="AH53" s="125"/>
      <c r="AI53" s="125">
        <v>2375</v>
      </c>
      <c r="AJ53" s="125"/>
      <c r="AK53" s="125">
        <v>2323</v>
      </c>
      <c r="AL53" s="125"/>
      <c r="AM53" s="125">
        <v>2034</v>
      </c>
      <c r="AN53" s="125"/>
      <c r="AO53" s="125">
        <v>1241</v>
      </c>
      <c r="AP53" s="125"/>
      <c r="AQ53" s="125">
        <v>1448</v>
      </c>
      <c r="AR53" s="125"/>
      <c r="AS53" s="125">
        <v>1378</v>
      </c>
      <c r="AT53" s="125"/>
      <c r="AU53" s="125">
        <v>1477</v>
      </c>
      <c r="AV53" s="125"/>
      <c r="AW53" s="125"/>
      <c r="AX53" s="125"/>
      <c r="AY53" s="125"/>
      <c r="AZ53" s="125"/>
      <c r="BA53" s="125"/>
      <c r="BB53" s="125"/>
      <c r="BC53" s="125"/>
      <c r="BD53" s="125"/>
      <c r="BE53" s="125">
        <v>1215</v>
      </c>
      <c r="BF53" s="125"/>
    </row>
    <row r="54" spans="1:58" x14ac:dyDescent="0.25">
      <c r="A54" s="15" t="s">
        <v>550</v>
      </c>
      <c r="B54" s="49" t="s">
        <v>58</v>
      </c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>
        <v>24</v>
      </c>
      <c r="AX54" s="100">
        <v>32</v>
      </c>
      <c r="AY54" s="100">
        <v>20</v>
      </c>
      <c r="AZ54" s="100">
        <v>28.571428571428569</v>
      </c>
      <c r="BA54" s="100">
        <v>23</v>
      </c>
      <c r="BB54" s="100">
        <v>31.506849315068493</v>
      </c>
      <c r="BC54" s="100">
        <v>21</v>
      </c>
      <c r="BD54" s="100">
        <v>29.577464788732392</v>
      </c>
      <c r="BE54" s="100"/>
      <c r="BF54" s="100"/>
    </row>
    <row r="55" spans="1:58" x14ac:dyDescent="0.25">
      <c r="A55" s="15" t="s">
        <v>11</v>
      </c>
      <c r="B55" s="49" t="s">
        <v>59</v>
      </c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>
        <v>20</v>
      </c>
      <c r="AX55" s="100">
        <v>26.666666666666668</v>
      </c>
      <c r="AY55" s="100">
        <v>21</v>
      </c>
      <c r="AZ55" s="100">
        <v>30</v>
      </c>
      <c r="BA55" s="100">
        <v>21</v>
      </c>
      <c r="BB55" s="100">
        <v>28.767123287671232</v>
      </c>
      <c r="BC55" s="100">
        <v>22</v>
      </c>
      <c r="BD55" s="100">
        <v>30.985915492957744</v>
      </c>
      <c r="BE55" s="100"/>
      <c r="BF55" s="100"/>
    </row>
    <row r="56" spans="1:58" x14ac:dyDescent="0.25">
      <c r="A56" s="15"/>
      <c r="B56" s="49" t="s">
        <v>60</v>
      </c>
      <c r="C56" s="253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>
        <v>10</v>
      </c>
      <c r="AX56" s="100">
        <v>13.333333333333334</v>
      </c>
      <c r="AY56" s="100">
        <v>7</v>
      </c>
      <c r="AZ56" s="100">
        <v>10</v>
      </c>
      <c r="BA56" s="100">
        <v>9</v>
      </c>
      <c r="BB56" s="100">
        <v>12.328767123287671</v>
      </c>
      <c r="BC56" s="100">
        <v>8</v>
      </c>
      <c r="BD56" s="100">
        <v>11.267605633802818</v>
      </c>
      <c r="BE56" s="100"/>
      <c r="BF56" s="100"/>
    </row>
    <row r="57" spans="1:58" x14ac:dyDescent="0.25">
      <c r="A57" s="15"/>
      <c r="B57" s="49" t="s">
        <v>61</v>
      </c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>
        <v>8</v>
      </c>
      <c r="AX57" s="100">
        <v>10.666666666666668</v>
      </c>
      <c r="AY57" s="100">
        <v>8</v>
      </c>
      <c r="AZ57" s="100">
        <v>11.428571428571429</v>
      </c>
      <c r="BA57" s="100">
        <v>8</v>
      </c>
      <c r="BB57" s="100">
        <v>10.95890410958904</v>
      </c>
      <c r="BC57" s="100">
        <v>7</v>
      </c>
      <c r="BD57" s="100">
        <v>9.8591549295774641</v>
      </c>
      <c r="BE57" s="100"/>
      <c r="BF57" s="100"/>
    </row>
    <row r="58" spans="1:58" x14ac:dyDescent="0.25">
      <c r="A58" s="15"/>
      <c r="B58" s="49" t="s">
        <v>62</v>
      </c>
      <c r="C58" s="100"/>
      <c r="D58" s="100"/>
      <c r="E58" s="253"/>
      <c r="F58" s="100"/>
      <c r="G58" s="100"/>
      <c r="H58" s="100"/>
      <c r="I58" s="100"/>
      <c r="J58" s="100"/>
      <c r="K58" s="253"/>
      <c r="L58" s="100"/>
      <c r="M58" s="100"/>
      <c r="N58" s="100"/>
      <c r="O58" s="100"/>
      <c r="P58" s="100"/>
      <c r="Q58" s="253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>
        <v>13</v>
      </c>
      <c r="AX58" s="100">
        <v>17.333333333333336</v>
      </c>
      <c r="AY58" s="100">
        <v>14</v>
      </c>
      <c r="AZ58" s="100">
        <v>20</v>
      </c>
      <c r="BA58" s="100">
        <v>12</v>
      </c>
      <c r="BB58" s="100">
        <v>16.43835616438356</v>
      </c>
      <c r="BC58" s="100">
        <v>13</v>
      </c>
      <c r="BD58" s="100">
        <v>18.30985915492958</v>
      </c>
      <c r="BE58" s="100"/>
      <c r="BF58" s="100"/>
    </row>
    <row r="59" spans="1:58" x14ac:dyDescent="0.25">
      <c r="A59" s="15"/>
      <c r="B59" s="50" t="s">
        <v>40</v>
      </c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  <c r="AQ59" s="125"/>
      <c r="AR59" s="125"/>
      <c r="AS59" s="125"/>
      <c r="AT59" s="125"/>
      <c r="AU59" s="125"/>
      <c r="AV59" s="125"/>
      <c r="AW59" s="125">
        <v>75</v>
      </c>
      <c r="AX59" s="125"/>
      <c r="AY59" s="125">
        <v>70</v>
      </c>
      <c r="AZ59" s="125"/>
      <c r="BA59" s="125">
        <v>73</v>
      </c>
      <c r="BB59" s="125"/>
      <c r="BC59" s="125">
        <v>71</v>
      </c>
      <c r="BD59" s="125"/>
      <c r="BE59" s="125"/>
      <c r="BF59" s="125"/>
    </row>
    <row r="60" spans="1:58" x14ac:dyDescent="0.25">
      <c r="A60" s="41"/>
      <c r="B60" s="50" t="s">
        <v>63</v>
      </c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5"/>
      <c r="AW60" s="125">
        <v>5570</v>
      </c>
      <c r="AX60" s="125"/>
      <c r="AY60" s="125">
        <v>5423</v>
      </c>
      <c r="AZ60" s="125"/>
      <c r="BA60" s="125">
        <v>5462</v>
      </c>
      <c r="BB60" s="125"/>
      <c r="BC60" s="125">
        <v>5414</v>
      </c>
      <c r="BD60" s="125"/>
      <c r="BE60" s="125"/>
      <c r="BF60" s="125"/>
    </row>
    <row r="61" spans="1:58" x14ac:dyDescent="0.25">
      <c r="A61" s="48" t="s">
        <v>551</v>
      </c>
      <c r="B61" s="49" t="s">
        <v>58</v>
      </c>
      <c r="C61" s="100">
        <v>188</v>
      </c>
      <c r="D61" s="100">
        <v>96.907216494845358</v>
      </c>
      <c r="E61" s="100">
        <v>99</v>
      </c>
      <c r="F61" s="100">
        <v>85.34482758620689</v>
      </c>
      <c r="G61" s="100">
        <v>58</v>
      </c>
      <c r="H61" s="100">
        <v>71.604938271604937</v>
      </c>
      <c r="I61" s="100">
        <v>49</v>
      </c>
      <c r="J61" s="100">
        <v>73.134328358208961</v>
      </c>
      <c r="K61" s="100">
        <v>44</v>
      </c>
      <c r="L61" s="100">
        <v>73.333333333333329</v>
      </c>
      <c r="M61" s="100">
        <v>38</v>
      </c>
      <c r="N61" s="100">
        <v>70.370370370370367</v>
      </c>
      <c r="O61" s="100">
        <v>40</v>
      </c>
      <c r="P61" s="100">
        <v>72.727272727272734</v>
      </c>
      <c r="Q61" s="100">
        <v>34</v>
      </c>
      <c r="R61" s="100">
        <v>73.91304347826086</v>
      </c>
      <c r="S61" s="100">
        <v>33</v>
      </c>
      <c r="T61" s="100">
        <v>73.333333333333329</v>
      </c>
      <c r="U61" s="100">
        <v>26</v>
      </c>
      <c r="V61" s="100">
        <v>66.666666666666657</v>
      </c>
      <c r="W61" s="100">
        <v>25</v>
      </c>
      <c r="X61" s="100">
        <v>71.428571428571431</v>
      </c>
      <c r="Y61" s="100">
        <v>30</v>
      </c>
      <c r="Z61" s="100">
        <v>78.94736842105263</v>
      </c>
      <c r="AA61" s="100">
        <v>21</v>
      </c>
      <c r="AB61" s="100">
        <v>60</v>
      </c>
      <c r="AC61" s="100">
        <v>21</v>
      </c>
      <c r="AD61" s="100">
        <v>61.764705882352942</v>
      </c>
      <c r="AE61" s="100">
        <v>19</v>
      </c>
      <c r="AF61" s="100">
        <v>57.575757575757578</v>
      </c>
      <c r="AG61" s="100">
        <v>16</v>
      </c>
      <c r="AH61" s="100">
        <v>55.172413793103445</v>
      </c>
      <c r="AI61" s="100">
        <v>17</v>
      </c>
      <c r="AJ61" s="100">
        <v>54.838709677419352</v>
      </c>
      <c r="AK61" s="100">
        <v>13</v>
      </c>
      <c r="AL61" s="100">
        <v>50</v>
      </c>
      <c r="AM61" s="100">
        <v>13</v>
      </c>
      <c r="AN61" s="100">
        <v>50</v>
      </c>
      <c r="AO61" s="100">
        <v>13</v>
      </c>
      <c r="AP61" s="100">
        <v>50</v>
      </c>
      <c r="AQ61" s="100">
        <v>15</v>
      </c>
      <c r="AR61" s="100">
        <v>53.571428571428569</v>
      </c>
      <c r="AS61" s="100">
        <v>20</v>
      </c>
      <c r="AT61" s="100">
        <v>64.516129032258064</v>
      </c>
      <c r="AU61" s="100">
        <v>17</v>
      </c>
      <c r="AV61" s="100">
        <v>62.962962962962962</v>
      </c>
      <c r="AW61" s="100">
        <v>21</v>
      </c>
      <c r="AX61" s="100">
        <v>70</v>
      </c>
      <c r="AY61" s="100">
        <v>17</v>
      </c>
      <c r="AZ61" s="100">
        <v>62.962962962962962</v>
      </c>
      <c r="BA61" s="100">
        <v>23</v>
      </c>
      <c r="BB61" s="100">
        <v>69.696969696969703</v>
      </c>
      <c r="BC61" s="100">
        <v>22</v>
      </c>
      <c r="BD61" s="100">
        <v>68.75</v>
      </c>
      <c r="BE61" s="100">
        <v>16</v>
      </c>
      <c r="BF61" s="100">
        <v>59.259259259259252</v>
      </c>
    </row>
    <row r="62" spans="1:58" x14ac:dyDescent="0.25">
      <c r="A62" s="48"/>
      <c r="B62" s="49" t="s">
        <v>59</v>
      </c>
      <c r="C62" s="100">
        <v>6</v>
      </c>
      <c r="D62" s="100">
        <v>2.0618556701030926</v>
      </c>
      <c r="E62" s="100">
        <v>17</v>
      </c>
      <c r="F62" s="100">
        <v>12.931034482758621</v>
      </c>
      <c r="G62" s="100">
        <v>19</v>
      </c>
      <c r="H62" s="100">
        <v>23.456790123456788</v>
      </c>
      <c r="I62" s="100">
        <v>15</v>
      </c>
      <c r="J62" s="100">
        <v>20.8955223880597</v>
      </c>
      <c r="K62" s="100">
        <v>13</v>
      </c>
      <c r="L62" s="100">
        <v>18.333333333333332</v>
      </c>
      <c r="M62" s="100">
        <v>10</v>
      </c>
      <c r="N62" s="100">
        <v>18.518518518518519</v>
      </c>
      <c r="O62" s="100">
        <v>7</v>
      </c>
      <c r="P62" s="100">
        <v>12.727272727272727</v>
      </c>
      <c r="Q62" s="100">
        <v>6</v>
      </c>
      <c r="R62" s="100">
        <v>13.043478260869565</v>
      </c>
      <c r="S62" s="100">
        <v>5</v>
      </c>
      <c r="T62" s="100">
        <v>11.111111111111111</v>
      </c>
      <c r="U62" s="100">
        <v>6</v>
      </c>
      <c r="V62" s="100">
        <v>15.384615384615385</v>
      </c>
      <c r="W62" s="100">
        <v>4</v>
      </c>
      <c r="X62" s="100">
        <v>11.428571428571429</v>
      </c>
      <c r="Y62" s="100">
        <v>2</v>
      </c>
      <c r="Z62" s="100">
        <v>5.2631578947368416</v>
      </c>
      <c r="AA62" s="100">
        <v>7</v>
      </c>
      <c r="AB62" s="100">
        <v>20</v>
      </c>
      <c r="AC62" s="100">
        <v>8</v>
      </c>
      <c r="AD62" s="100">
        <v>23.52941176470588</v>
      </c>
      <c r="AE62" s="100">
        <v>8</v>
      </c>
      <c r="AF62" s="100">
        <v>24.242424242424242</v>
      </c>
      <c r="AG62" s="100">
        <v>7</v>
      </c>
      <c r="AH62" s="100">
        <v>24.137931034482758</v>
      </c>
      <c r="AI62" s="100">
        <v>7</v>
      </c>
      <c r="AJ62" s="100">
        <v>22.58064516129032</v>
      </c>
      <c r="AK62" s="100">
        <v>7</v>
      </c>
      <c r="AL62" s="100">
        <v>26.923076923076923</v>
      </c>
      <c r="AM62" s="100">
        <v>7</v>
      </c>
      <c r="AN62" s="100">
        <v>26.923076923076923</v>
      </c>
      <c r="AO62" s="100">
        <v>6</v>
      </c>
      <c r="AP62" s="100">
        <v>23.076923076923077</v>
      </c>
      <c r="AQ62" s="100">
        <v>5</v>
      </c>
      <c r="AR62" s="100">
        <v>17.857142857142858</v>
      </c>
      <c r="AS62" s="100">
        <v>6</v>
      </c>
      <c r="AT62" s="100">
        <v>19.35483870967742</v>
      </c>
      <c r="AU62" s="100">
        <v>6</v>
      </c>
      <c r="AV62" s="100">
        <v>22.222222222222221</v>
      </c>
      <c r="AW62" s="100">
        <v>5</v>
      </c>
      <c r="AX62" s="100">
        <v>16.666666666666664</v>
      </c>
      <c r="AY62" s="100">
        <v>6</v>
      </c>
      <c r="AZ62" s="100">
        <v>22.222222222222221</v>
      </c>
      <c r="BA62" s="100">
        <v>6</v>
      </c>
      <c r="BB62" s="100">
        <v>18.181818181818183</v>
      </c>
      <c r="BC62" s="100">
        <v>6</v>
      </c>
      <c r="BD62" s="100">
        <v>15.625</v>
      </c>
      <c r="BE62" s="100">
        <v>7</v>
      </c>
      <c r="BF62" s="100">
        <v>22.222222222222221</v>
      </c>
    </row>
    <row r="63" spans="1:58" x14ac:dyDescent="0.25">
      <c r="A63" s="15"/>
      <c r="B63" s="49" t="s">
        <v>60</v>
      </c>
      <c r="C63" s="253" t="s">
        <v>304</v>
      </c>
      <c r="D63" s="100">
        <v>1.0309278350515463</v>
      </c>
      <c r="E63" s="253" t="s">
        <v>304</v>
      </c>
      <c r="F63" s="100">
        <v>0.86206896551724133</v>
      </c>
      <c r="G63" s="100">
        <v>4</v>
      </c>
      <c r="H63" s="100">
        <v>2.4691358024691357</v>
      </c>
      <c r="I63" s="253" t="s">
        <v>304</v>
      </c>
      <c r="J63" s="100">
        <v>1.4925373134328357</v>
      </c>
      <c r="K63" s="253" t="s">
        <v>304</v>
      </c>
      <c r="L63" s="100">
        <v>3.3333333333333335</v>
      </c>
      <c r="M63" s="100">
        <v>3</v>
      </c>
      <c r="N63" s="100">
        <v>5.5555555555555554</v>
      </c>
      <c r="O63" s="100">
        <v>5</v>
      </c>
      <c r="P63" s="100">
        <v>9.0909090909090917</v>
      </c>
      <c r="Q63" s="100">
        <v>6</v>
      </c>
      <c r="R63" s="100">
        <v>8.695652173913043</v>
      </c>
      <c r="S63" s="100">
        <v>4</v>
      </c>
      <c r="T63" s="100">
        <v>6.666666666666667</v>
      </c>
      <c r="U63" s="100">
        <v>4</v>
      </c>
      <c r="V63" s="100">
        <v>10.256410256410255</v>
      </c>
      <c r="W63" s="100">
        <v>6</v>
      </c>
      <c r="X63" s="100">
        <v>11.428571428571429</v>
      </c>
      <c r="Y63" s="100">
        <v>6</v>
      </c>
      <c r="Z63" s="100">
        <v>10.526315789473683</v>
      </c>
      <c r="AA63" s="100">
        <v>7</v>
      </c>
      <c r="AB63" s="100">
        <v>14.285714285714285</v>
      </c>
      <c r="AC63" s="100">
        <v>5</v>
      </c>
      <c r="AD63" s="100">
        <v>8.8235294117647065</v>
      </c>
      <c r="AE63" s="100">
        <v>6</v>
      </c>
      <c r="AF63" s="100">
        <v>12.121212121212121</v>
      </c>
      <c r="AG63" s="100">
        <v>3</v>
      </c>
      <c r="AH63" s="100">
        <v>10.344827586206897</v>
      </c>
      <c r="AI63" s="100">
        <v>4</v>
      </c>
      <c r="AJ63" s="100">
        <v>12.903225806451612</v>
      </c>
      <c r="AK63" s="253">
        <v>3</v>
      </c>
      <c r="AL63" s="100">
        <v>11.538461538461538</v>
      </c>
      <c r="AM63" s="253">
        <v>6</v>
      </c>
      <c r="AN63" s="100">
        <v>7.6923076923076925</v>
      </c>
      <c r="AO63" s="253">
        <v>3</v>
      </c>
      <c r="AP63" s="100">
        <v>11.538461538461538</v>
      </c>
      <c r="AQ63" s="253">
        <v>4</v>
      </c>
      <c r="AR63" s="100">
        <v>14.285714285714285</v>
      </c>
      <c r="AS63" s="253" t="s">
        <v>304</v>
      </c>
      <c r="AT63" s="100">
        <v>3.225806451612903</v>
      </c>
      <c r="AU63" s="253"/>
      <c r="AV63" s="100"/>
      <c r="AW63" s="253" t="s">
        <v>304</v>
      </c>
      <c r="AX63" s="100">
        <v>3.3333333333333335</v>
      </c>
      <c r="AY63" s="253"/>
      <c r="AZ63" s="100"/>
      <c r="BA63" s="253"/>
      <c r="BB63" s="100"/>
      <c r="BC63" s="253" t="s">
        <v>304</v>
      </c>
      <c r="BD63" s="100">
        <v>3.125</v>
      </c>
      <c r="BE63" s="253" t="s">
        <v>304</v>
      </c>
      <c r="BF63" s="100">
        <v>3.7037037037037033</v>
      </c>
    </row>
    <row r="64" spans="1:58" x14ac:dyDescent="0.25">
      <c r="A64" s="15"/>
      <c r="B64" s="49" t="s">
        <v>61</v>
      </c>
      <c r="C64" s="100"/>
      <c r="D64" s="100"/>
      <c r="E64" s="253" t="s">
        <v>304</v>
      </c>
      <c r="F64" s="100">
        <v>0.86206896551724133</v>
      </c>
      <c r="G64" s="100"/>
      <c r="H64" s="100"/>
      <c r="I64" s="253" t="s">
        <v>304</v>
      </c>
      <c r="J64" s="100">
        <v>1.4925373134328357</v>
      </c>
      <c r="K64" s="253" t="s">
        <v>304</v>
      </c>
      <c r="L64" s="100">
        <v>1.6666666666666667</v>
      </c>
      <c r="M64" s="100">
        <v>3</v>
      </c>
      <c r="N64" s="100">
        <v>3.7037037037037033</v>
      </c>
      <c r="O64" s="253" t="s">
        <v>304</v>
      </c>
      <c r="P64" s="100">
        <v>1.8181818181818181</v>
      </c>
      <c r="Q64" s="100"/>
      <c r="R64" s="100"/>
      <c r="S64" s="253" t="s">
        <v>304</v>
      </c>
      <c r="T64" s="100">
        <v>2.2222222222222223</v>
      </c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253" t="s">
        <v>304</v>
      </c>
      <c r="AH64" s="100">
        <v>3.4482758620689653</v>
      </c>
      <c r="AI64" s="253" t="s">
        <v>304</v>
      </c>
      <c r="AJ64" s="100">
        <v>3.225806451612903</v>
      </c>
      <c r="AK64" s="253" t="s">
        <v>304</v>
      </c>
      <c r="AL64" s="100">
        <v>3.8461538461538463</v>
      </c>
      <c r="AM64" s="253" t="s">
        <v>304</v>
      </c>
      <c r="AN64" s="100">
        <v>7.6923076923076925</v>
      </c>
      <c r="AO64" s="253">
        <v>4</v>
      </c>
      <c r="AP64" s="100">
        <v>7.6923076923076925</v>
      </c>
      <c r="AQ64" s="253">
        <v>4</v>
      </c>
      <c r="AR64" s="100">
        <v>7.1428571428571423</v>
      </c>
      <c r="AS64" s="253">
        <v>5</v>
      </c>
      <c r="AT64" s="100">
        <v>9.67741935483871</v>
      </c>
      <c r="AU64" s="253">
        <v>4</v>
      </c>
      <c r="AV64" s="100">
        <v>7.4074074074074066</v>
      </c>
      <c r="AW64" s="253">
        <v>4</v>
      </c>
      <c r="AX64" s="100">
        <v>3.3333333333333335</v>
      </c>
      <c r="AY64" s="253">
        <v>4</v>
      </c>
      <c r="AZ64" s="100">
        <v>7.4074074074074066</v>
      </c>
      <c r="BA64" s="253">
        <v>4</v>
      </c>
      <c r="BB64" s="100">
        <v>6.0606060606060606</v>
      </c>
      <c r="BC64" s="253" t="s">
        <v>304</v>
      </c>
      <c r="BD64" s="100">
        <v>3.125</v>
      </c>
      <c r="BE64" s="253" t="s">
        <v>304</v>
      </c>
      <c r="BF64" s="100">
        <v>7.4074074074074066</v>
      </c>
    </row>
    <row r="65" spans="1:58" x14ac:dyDescent="0.25">
      <c r="A65" s="15"/>
      <c r="B65" s="49" t="s">
        <v>62</v>
      </c>
      <c r="C65" s="100"/>
      <c r="D65" s="100"/>
      <c r="E65" s="100"/>
      <c r="F65" s="100"/>
      <c r="G65" s="253" t="s">
        <v>304</v>
      </c>
      <c r="H65" s="100">
        <v>2.4691358024691357</v>
      </c>
      <c r="I65" s="100">
        <v>3</v>
      </c>
      <c r="J65" s="100">
        <v>2.9850746268656714</v>
      </c>
      <c r="K65" s="100">
        <v>3</v>
      </c>
      <c r="L65" s="100">
        <v>3.3333333333333335</v>
      </c>
      <c r="M65" s="253" t="s">
        <v>304</v>
      </c>
      <c r="N65" s="100">
        <v>1.8518518518518516</v>
      </c>
      <c r="O65" s="100">
        <v>3</v>
      </c>
      <c r="P65" s="100">
        <v>3.6363636363636362</v>
      </c>
      <c r="Q65" s="253" t="s">
        <v>304</v>
      </c>
      <c r="R65" s="100">
        <v>4.3478260869565215</v>
      </c>
      <c r="S65" s="100">
        <v>3</v>
      </c>
      <c r="T65" s="100">
        <v>6.666666666666667</v>
      </c>
      <c r="U65" s="100">
        <v>3</v>
      </c>
      <c r="V65" s="100">
        <v>7.6923076923076925</v>
      </c>
      <c r="W65" s="253" t="s">
        <v>304</v>
      </c>
      <c r="X65" s="100">
        <v>5.7142857142857144</v>
      </c>
      <c r="Y65" s="253" t="s">
        <v>304</v>
      </c>
      <c r="Z65" s="100">
        <v>5.2631578947368416</v>
      </c>
      <c r="AA65" s="253" t="s">
        <v>304</v>
      </c>
      <c r="AB65" s="100">
        <v>5.7142857142857144</v>
      </c>
      <c r="AC65" s="253" t="s">
        <v>304</v>
      </c>
      <c r="AD65" s="100">
        <v>5.8823529411764701</v>
      </c>
      <c r="AE65" s="253" t="s">
        <v>304</v>
      </c>
      <c r="AF65" s="100">
        <v>6.0606060606060606</v>
      </c>
      <c r="AG65" s="253">
        <v>3</v>
      </c>
      <c r="AH65" s="100">
        <v>6.8965517241379306</v>
      </c>
      <c r="AI65" s="253">
        <v>3</v>
      </c>
      <c r="AJ65" s="100">
        <v>6.4516129032258061</v>
      </c>
      <c r="AK65" s="253">
        <v>3</v>
      </c>
      <c r="AL65" s="100">
        <v>7.6923076923076925</v>
      </c>
      <c r="AM65" s="253" t="s">
        <v>304</v>
      </c>
      <c r="AN65" s="100">
        <v>7.6923076923076925</v>
      </c>
      <c r="AO65" s="253" t="s">
        <v>304</v>
      </c>
      <c r="AP65" s="100">
        <v>7.6923076923076925</v>
      </c>
      <c r="AQ65" s="253" t="s">
        <v>304</v>
      </c>
      <c r="AR65" s="100">
        <v>7.1428571428571423</v>
      </c>
      <c r="AS65" s="253" t="s">
        <v>304</v>
      </c>
      <c r="AT65" s="100">
        <v>3.225806451612903</v>
      </c>
      <c r="AU65" s="253" t="s">
        <v>304</v>
      </c>
      <c r="AV65" s="100">
        <v>7.4074074074074066</v>
      </c>
      <c r="AW65" s="253" t="s">
        <v>304</v>
      </c>
      <c r="AX65" s="100">
        <v>6.666666666666667</v>
      </c>
      <c r="AY65" s="253" t="s">
        <v>304</v>
      </c>
      <c r="AZ65" s="100">
        <v>7.4074074074074066</v>
      </c>
      <c r="BA65" s="253" t="s">
        <v>304</v>
      </c>
      <c r="BB65" s="100">
        <v>6.0606060606060606</v>
      </c>
      <c r="BC65" s="253">
        <v>4</v>
      </c>
      <c r="BD65" s="100">
        <v>9.375</v>
      </c>
      <c r="BE65" s="253">
        <v>4</v>
      </c>
      <c r="BF65" s="100">
        <v>7.4074074074074066</v>
      </c>
    </row>
    <row r="66" spans="1:58" x14ac:dyDescent="0.25">
      <c r="A66" s="15"/>
      <c r="B66" s="50" t="s">
        <v>40</v>
      </c>
      <c r="C66" s="125">
        <v>194</v>
      </c>
      <c r="D66" s="125"/>
      <c r="E66" s="125">
        <v>116</v>
      </c>
      <c r="F66" s="125"/>
      <c r="G66" s="125">
        <v>81</v>
      </c>
      <c r="H66" s="125"/>
      <c r="I66" s="125">
        <v>67</v>
      </c>
      <c r="J66" s="125"/>
      <c r="K66" s="125">
        <v>60</v>
      </c>
      <c r="L66" s="125"/>
      <c r="M66" s="125">
        <v>54</v>
      </c>
      <c r="N66" s="125"/>
      <c r="O66" s="125">
        <v>55</v>
      </c>
      <c r="P66" s="125"/>
      <c r="Q66" s="125">
        <v>46</v>
      </c>
      <c r="R66" s="125"/>
      <c r="S66" s="125">
        <v>45</v>
      </c>
      <c r="T66" s="125"/>
      <c r="U66" s="125">
        <v>39</v>
      </c>
      <c r="V66" s="125"/>
      <c r="W66" s="125">
        <v>35</v>
      </c>
      <c r="X66" s="125"/>
      <c r="Y66" s="125">
        <v>38</v>
      </c>
      <c r="Z66" s="125"/>
      <c r="AA66" s="125">
        <v>35</v>
      </c>
      <c r="AB66" s="125"/>
      <c r="AC66" s="125">
        <v>34</v>
      </c>
      <c r="AD66" s="125"/>
      <c r="AE66" s="125">
        <v>33</v>
      </c>
      <c r="AF66" s="125"/>
      <c r="AG66" s="125">
        <v>29</v>
      </c>
      <c r="AH66" s="125"/>
      <c r="AI66" s="125">
        <v>31</v>
      </c>
      <c r="AJ66" s="125"/>
      <c r="AK66" s="125">
        <v>26</v>
      </c>
      <c r="AL66" s="125"/>
      <c r="AM66" s="125">
        <v>26</v>
      </c>
      <c r="AN66" s="125"/>
      <c r="AO66" s="125">
        <v>26</v>
      </c>
      <c r="AP66" s="125"/>
      <c r="AQ66" s="125">
        <v>28</v>
      </c>
      <c r="AR66" s="125"/>
      <c r="AS66" s="125">
        <v>31</v>
      </c>
      <c r="AT66" s="125"/>
      <c r="AU66" s="125">
        <v>27</v>
      </c>
      <c r="AV66" s="125"/>
      <c r="AW66" s="125">
        <v>30</v>
      </c>
      <c r="AX66" s="125"/>
      <c r="AY66" s="125">
        <v>27</v>
      </c>
      <c r="AZ66" s="125"/>
      <c r="BA66" s="125">
        <v>33</v>
      </c>
      <c r="BB66" s="125"/>
      <c r="BC66" s="125">
        <v>32</v>
      </c>
      <c r="BD66" s="125"/>
      <c r="BE66" s="125">
        <v>27</v>
      </c>
      <c r="BF66" s="125"/>
    </row>
    <row r="67" spans="1:58" x14ac:dyDescent="0.25">
      <c r="A67" s="41"/>
      <c r="B67" s="50" t="s">
        <v>63</v>
      </c>
      <c r="C67" s="125">
        <v>1573</v>
      </c>
      <c r="D67" s="125"/>
      <c r="E67" s="125">
        <v>1861</v>
      </c>
      <c r="F67" s="125"/>
      <c r="G67" s="125">
        <v>1962</v>
      </c>
      <c r="H67" s="125"/>
      <c r="I67" s="125">
        <v>1735</v>
      </c>
      <c r="J67" s="125"/>
      <c r="K67" s="125">
        <v>1717</v>
      </c>
      <c r="L67" s="125"/>
      <c r="M67" s="125">
        <v>1475</v>
      </c>
      <c r="N67" s="125"/>
      <c r="O67" s="125">
        <v>1734</v>
      </c>
      <c r="P67" s="125"/>
      <c r="Q67" s="125">
        <v>1459</v>
      </c>
      <c r="R67" s="125"/>
      <c r="S67" s="125">
        <v>1657</v>
      </c>
      <c r="T67" s="125"/>
      <c r="U67" s="125">
        <v>1737</v>
      </c>
      <c r="V67" s="125"/>
      <c r="W67" s="125">
        <v>1459</v>
      </c>
      <c r="X67" s="125"/>
      <c r="Y67" s="125">
        <v>1498</v>
      </c>
      <c r="Z67" s="125"/>
      <c r="AA67" s="125">
        <v>1498</v>
      </c>
      <c r="AB67" s="125"/>
      <c r="AC67" s="125">
        <v>1543</v>
      </c>
      <c r="AD67" s="125"/>
      <c r="AE67" s="125">
        <v>1629</v>
      </c>
      <c r="AF67" s="125"/>
      <c r="AG67" s="125">
        <v>1700</v>
      </c>
      <c r="AH67" s="125"/>
      <c r="AI67" s="125">
        <v>1857</v>
      </c>
      <c r="AJ67" s="125"/>
      <c r="AK67" s="125">
        <v>1837</v>
      </c>
      <c r="AL67" s="125"/>
      <c r="AM67" s="125">
        <v>1863</v>
      </c>
      <c r="AN67" s="125"/>
      <c r="AO67" s="125">
        <v>1836</v>
      </c>
      <c r="AP67" s="125"/>
      <c r="AQ67" s="125">
        <v>1786</v>
      </c>
      <c r="AR67" s="125"/>
      <c r="AS67" s="125">
        <v>1431</v>
      </c>
      <c r="AT67" s="125"/>
      <c r="AU67" s="125">
        <v>1538</v>
      </c>
      <c r="AV67" s="125"/>
      <c r="AW67" s="125">
        <v>1377</v>
      </c>
      <c r="AX67" s="125"/>
      <c r="AY67" s="125">
        <v>1359</v>
      </c>
      <c r="AZ67" s="125"/>
      <c r="BA67" s="125">
        <v>1341</v>
      </c>
      <c r="BB67" s="125"/>
      <c r="BC67" s="125">
        <v>1426</v>
      </c>
      <c r="BD67" s="125"/>
      <c r="BE67" s="125">
        <v>1444</v>
      </c>
      <c r="BF67" s="125"/>
    </row>
    <row r="68" spans="1:58" x14ac:dyDescent="0.25">
      <c r="A68" s="15" t="s">
        <v>12</v>
      </c>
      <c r="B68" s="49" t="s">
        <v>58</v>
      </c>
      <c r="C68" s="100">
        <v>1169</v>
      </c>
      <c r="D68" s="100">
        <v>92.925278219395864</v>
      </c>
      <c r="E68" s="100">
        <v>779</v>
      </c>
      <c r="F68" s="100">
        <v>82.960596379126727</v>
      </c>
      <c r="G68" s="100">
        <v>478</v>
      </c>
      <c r="H68" s="100">
        <v>67.801418439716315</v>
      </c>
      <c r="I68" s="100">
        <v>344</v>
      </c>
      <c r="J68" s="100">
        <v>60.777385159010599</v>
      </c>
      <c r="K68" s="100">
        <v>305</v>
      </c>
      <c r="L68" s="100">
        <v>57.009345794392516</v>
      </c>
      <c r="M68" s="100">
        <v>294</v>
      </c>
      <c r="N68" s="100">
        <v>57.309941520467831</v>
      </c>
      <c r="O68" s="100">
        <v>255</v>
      </c>
      <c r="P68" s="100">
        <v>51.829268292682926</v>
      </c>
      <c r="Q68" s="100">
        <v>228</v>
      </c>
      <c r="R68" s="100">
        <v>47.69874476987448</v>
      </c>
      <c r="S68" s="100">
        <v>190</v>
      </c>
      <c r="T68" s="100">
        <v>43.981481481481481</v>
      </c>
      <c r="U68" s="100">
        <v>173</v>
      </c>
      <c r="V68" s="100">
        <v>42.401960784313722</v>
      </c>
      <c r="W68" s="100">
        <v>137</v>
      </c>
      <c r="X68" s="100">
        <v>36.729222520107236</v>
      </c>
      <c r="Y68" s="100">
        <v>114</v>
      </c>
      <c r="Z68" s="100">
        <v>32.853025936599423</v>
      </c>
      <c r="AA68" s="100">
        <v>106</v>
      </c>
      <c r="AB68" s="100">
        <v>30.724637681159422</v>
      </c>
      <c r="AC68" s="100">
        <v>92</v>
      </c>
      <c r="AD68" s="100">
        <v>28.307692307692307</v>
      </c>
      <c r="AE68" s="100">
        <v>82</v>
      </c>
      <c r="AF68" s="100">
        <v>26.19808306709265</v>
      </c>
      <c r="AG68" s="100">
        <v>78</v>
      </c>
      <c r="AH68" s="100">
        <v>25.657894736842106</v>
      </c>
      <c r="AI68" s="100">
        <v>81</v>
      </c>
      <c r="AJ68" s="100">
        <v>27.090301003344482</v>
      </c>
      <c r="AK68" s="100">
        <v>69</v>
      </c>
      <c r="AL68" s="100">
        <v>25.274725274725274</v>
      </c>
      <c r="AM68" s="100">
        <v>74</v>
      </c>
      <c r="AN68" s="100">
        <v>26.523297491039425</v>
      </c>
      <c r="AO68" s="100">
        <v>67</v>
      </c>
      <c r="AP68" s="100">
        <v>25</v>
      </c>
      <c r="AQ68" s="100">
        <v>66</v>
      </c>
      <c r="AR68" s="100">
        <v>25.384615384615383</v>
      </c>
      <c r="AS68" s="100">
        <v>68</v>
      </c>
      <c r="AT68" s="100">
        <v>26.053639846743295</v>
      </c>
      <c r="AU68" s="100">
        <v>59</v>
      </c>
      <c r="AV68" s="100">
        <v>24.380165289256198</v>
      </c>
      <c r="AW68" s="100">
        <v>47</v>
      </c>
      <c r="AX68" s="100">
        <v>20.982142857142858</v>
      </c>
      <c r="AY68" s="100">
        <v>55</v>
      </c>
      <c r="AZ68" s="100">
        <v>25.114155251141554</v>
      </c>
      <c r="BA68" s="100">
        <v>44</v>
      </c>
      <c r="BB68" s="100">
        <v>21.256038647342994</v>
      </c>
      <c r="BC68" s="100">
        <v>36</v>
      </c>
      <c r="BD68" s="100">
        <v>19.251336898395721</v>
      </c>
      <c r="BE68" s="100">
        <v>34</v>
      </c>
      <c r="BF68" s="100">
        <v>18.181818181818183</v>
      </c>
    </row>
    <row r="69" spans="1:58" x14ac:dyDescent="0.25">
      <c r="A69" s="15"/>
      <c r="B69" s="49" t="s">
        <v>59</v>
      </c>
      <c r="C69" s="100">
        <v>79</v>
      </c>
      <c r="D69" s="100">
        <v>6.2798092209856913</v>
      </c>
      <c r="E69" s="100">
        <v>119</v>
      </c>
      <c r="F69" s="100">
        <v>12.673056443024494</v>
      </c>
      <c r="G69" s="100">
        <v>156</v>
      </c>
      <c r="H69" s="100">
        <v>22.127659574468083</v>
      </c>
      <c r="I69" s="100">
        <v>144</v>
      </c>
      <c r="J69" s="100">
        <v>25.441696113074201</v>
      </c>
      <c r="K69" s="100">
        <v>147</v>
      </c>
      <c r="L69" s="100">
        <v>27.476635514018692</v>
      </c>
      <c r="M69" s="100">
        <v>123</v>
      </c>
      <c r="N69" s="100">
        <v>23.976608187134502</v>
      </c>
      <c r="O69" s="100">
        <v>120</v>
      </c>
      <c r="P69" s="100">
        <v>24.390243902439025</v>
      </c>
      <c r="Q69" s="100">
        <v>113</v>
      </c>
      <c r="R69" s="100">
        <v>23.640167364016737</v>
      </c>
      <c r="S69" s="100">
        <v>105</v>
      </c>
      <c r="T69" s="100">
        <v>24.305555555555557</v>
      </c>
      <c r="U69" s="100">
        <v>90</v>
      </c>
      <c r="V69" s="100">
        <v>22.058823529411764</v>
      </c>
      <c r="W69" s="100">
        <v>95</v>
      </c>
      <c r="X69" s="100">
        <v>25.469168900804288</v>
      </c>
      <c r="Y69" s="100">
        <v>91</v>
      </c>
      <c r="Z69" s="100">
        <v>26.224783861671469</v>
      </c>
      <c r="AA69" s="100">
        <v>102</v>
      </c>
      <c r="AB69" s="100">
        <v>29.565217391304348</v>
      </c>
      <c r="AC69" s="100">
        <v>89</v>
      </c>
      <c r="AD69" s="100">
        <v>27.384615384615383</v>
      </c>
      <c r="AE69" s="100">
        <v>84</v>
      </c>
      <c r="AF69" s="100">
        <v>26.837060702875398</v>
      </c>
      <c r="AG69" s="100">
        <v>87</v>
      </c>
      <c r="AH69" s="100">
        <v>28.618421052631579</v>
      </c>
      <c r="AI69" s="100">
        <v>84</v>
      </c>
      <c r="AJ69" s="100">
        <v>28.093645484949832</v>
      </c>
      <c r="AK69" s="100">
        <v>70</v>
      </c>
      <c r="AL69" s="100">
        <v>25.641025641025642</v>
      </c>
      <c r="AM69" s="100">
        <v>68</v>
      </c>
      <c r="AN69" s="100">
        <v>24.372759856630825</v>
      </c>
      <c r="AO69" s="100">
        <v>71</v>
      </c>
      <c r="AP69" s="100">
        <v>26.492537313432837</v>
      </c>
      <c r="AQ69" s="100">
        <v>59</v>
      </c>
      <c r="AR69" s="100">
        <v>22.692307692307693</v>
      </c>
      <c r="AS69" s="100">
        <v>65</v>
      </c>
      <c r="AT69" s="100">
        <v>24.904214559386972</v>
      </c>
      <c r="AU69" s="100">
        <v>63</v>
      </c>
      <c r="AV69" s="100">
        <v>26.033057851239668</v>
      </c>
      <c r="AW69" s="100">
        <v>62</v>
      </c>
      <c r="AX69" s="100">
        <v>27.678571428571427</v>
      </c>
      <c r="AY69" s="100">
        <v>52</v>
      </c>
      <c r="AZ69" s="100">
        <v>23.744292237442924</v>
      </c>
      <c r="BA69" s="100">
        <v>57</v>
      </c>
      <c r="BB69" s="100">
        <v>27.536231884057973</v>
      </c>
      <c r="BC69" s="100">
        <v>49</v>
      </c>
      <c r="BD69" s="100">
        <v>26.203208556149733</v>
      </c>
      <c r="BE69" s="100">
        <v>52</v>
      </c>
      <c r="BF69" s="100">
        <v>27.807486631016044</v>
      </c>
    </row>
    <row r="70" spans="1:58" x14ac:dyDescent="0.25">
      <c r="A70" s="15"/>
      <c r="B70" s="49" t="s">
        <v>60</v>
      </c>
      <c r="C70" s="100">
        <v>7</v>
      </c>
      <c r="D70" s="100">
        <v>0.55643879173290933</v>
      </c>
      <c r="E70" s="100">
        <v>37</v>
      </c>
      <c r="F70" s="100">
        <v>3.9403620873269438</v>
      </c>
      <c r="G70" s="100">
        <v>49</v>
      </c>
      <c r="H70" s="100">
        <v>6.9503546099290787</v>
      </c>
      <c r="I70" s="100">
        <v>49</v>
      </c>
      <c r="J70" s="100">
        <v>8.6572438162544181</v>
      </c>
      <c r="K70" s="100">
        <v>49</v>
      </c>
      <c r="L70" s="100">
        <v>9.1588785046728969</v>
      </c>
      <c r="M70" s="100">
        <v>59</v>
      </c>
      <c r="N70" s="100">
        <v>11.500974658869396</v>
      </c>
      <c r="O70" s="100">
        <v>76</v>
      </c>
      <c r="P70" s="100">
        <v>15.447154471544716</v>
      </c>
      <c r="Q70" s="100">
        <v>79</v>
      </c>
      <c r="R70" s="100">
        <v>16.527196652719667</v>
      </c>
      <c r="S70" s="100">
        <v>71</v>
      </c>
      <c r="T70" s="100">
        <v>16.435185185185187</v>
      </c>
      <c r="U70" s="100">
        <v>77</v>
      </c>
      <c r="V70" s="100">
        <v>18.872549019607842</v>
      </c>
      <c r="W70" s="100">
        <v>66</v>
      </c>
      <c r="X70" s="100">
        <v>17.694369973190348</v>
      </c>
      <c r="Y70" s="100">
        <v>67</v>
      </c>
      <c r="Z70" s="100">
        <v>19.308357348703169</v>
      </c>
      <c r="AA70" s="100">
        <v>68</v>
      </c>
      <c r="AB70" s="100">
        <v>19.710144927536231</v>
      </c>
      <c r="AC70" s="100">
        <v>63</v>
      </c>
      <c r="AD70" s="100">
        <v>19.384615384615383</v>
      </c>
      <c r="AE70" s="100">
        <v>65</v>
      </c>
      <c r="AF70" s="100">
        <v>20.766773162939298</v>
      </c>
      <c r="AG70" s="100">
        <v>54</v>
      </c>
      <c r="AH70" s="100">
        <v>17.763157894736842</v>
      </c>
      <c r="AI70" s="100">
        <v>52</v>
      </c>
      <c r="AJ70" s="100">
        <v>17.391304347826086</v>
      </c>
      <c r="AK70" s="100">
        <v>51</v>
      </c>
      <c r="AL70" s="100">
        <v>18.681318681318682</v>
      </c>
      <c r="AM70" s="100">
        <v>60</v>
      </c>
      <c r="AN70" s="100">
        <v>21.50537634408602</v>
      </c>
      <c r="AO70" s="100">
        <v>47</v>
      </c>
      <c r="AP70" s="100">
        <v>17.53731343283582</v>
      </c>
      <c r="AQ70" s="100">
        <v>52</v>
      </c>
      <c r="AR70" s="100">
        <v>20</v>
      </c>
      <c r="AS70" s="100">
        <v>49</v>
      </c>
      <c r="AT70" s="100">
        <v>18.773946360153257</v>
      </c>
      <c r="AU70" s="100">
        <v>45</v>
      </c>
      <c r="AV70" s="100">
        <v>18.595041322314049</v>
      </c>
      <c r="AW70" s="100">
        <v>46</v>
      </c>
      <c r="AX70" s="100">
        <v>20.535714285714285</v>
      </c>
      <c r="AY70" s="100">
        <v>40</v>
      </c>
      <c r="AZ70" s="100">
        <v>18.264840182648403</v>
      </c>
      <c r="BA70" s="100">
        <v>36</v>
      </c>
      <c r="BB70" s="100">
        <v>17.391304347826086</v>
      </c>
      <c r="BC70" s="100">
        <v>34</v>
      </c>
      <c r="BD70" s="100">
        <v>18.181818181818183</v>
      </c>
      <c r="BE70" s="100">
        <v>38</v>
      </c>
      <c r="BF70" s="100">
        <v>20.320855614973262</v>
      </c>
    </row>
    <row r="71" spans="1:58" x14ac:dyDescent="0.25">
      <c r="A71" s="15"/>
      <c r="B71" s="49" t="s">
        <v>61</v>
      </c>
      <c r="C71" s="100" t="s">
        <v>304</v>
      </c>
      <c r="D71" s="100">
        <v>0.1589825119236884</v>
      </c>
      <c r="E71" s="100" t="s">
        <v>304</v>
      </c>
      <c r="F71" s="100">
        <v>0.21299254526091588</v>
      </c>
      <c r="G71" s="100">
        <v>15</v>
      </c>
      <c r="H71" s="100">
        <v>2.1276595744680851</v>
      </c>
      <c r="I71" s="100">
        <v>21</v>
      </c>
      <c r="J71" s="100">
        <v>3.7102473498233217</v>
      </c>
      <c r="K71" s="100">
        <v>28</v>
      </c>
      <c r="L71" s="100">
        <v>5.2336448598130847</v>
      </c>
      <c r="M71" s="100">
        <v>27</v>
      </c>
      <c r="N71" s="100">
        <v>5.2631578947368416</v>
      </c>
      <c r="O71" s="100">
        <v>24</v>
      </c>
      <c r="P71" s="100">
        <v>4.8780487804878048</v>
      </c>
      <c r="Q71" s="100">
        <v>32</v>
      </c>
      <c r="R71" s="100">
        <v>6.6945606694560666</v>
      </c>
      <c r="S71" s="100">
        <v>37</v>
      </c>
      <c r="T71" s="100">
        <v>8.5648148148148149</v>
      </c>
      <c r="U71" s="100">
        <v>33</v>
      </c>
      <c r="V71" s="100">
        <v>8.0882352941176467</v>
      </c>
      <c r="W71" s="100">
        <v>41</v>
      </c>
      <c r="X71" s="100">
        <v>10.99195710455764</v>
      </c>
      <c r="Y71" s="100">
        <v>40</v>
      </c>
      <c r="Z71" s="100">
        <v>11.527377521613833</v>
      </c>
      <c r="AA71" s="100">
        <v>27</v>
      </c>
      <c r="AB71" s="100">
        <v>7.8260869565217392</v>
      </c>
      <c r="AC71" s="100">
        <v>38</v>
      </c>
      <c r="AD71" s="100">
        <v>11.692307692307692</v>
      </c>
      <c r="AE71" s="100">
        <v>38</v>
      </c>
      <c r="AF71" s="100">
        <v>12.140575079872205</v>
      </c>
      <c r="AG71" s="100">
        <v>38</v>
      </c>
      <c r="AH71" s="100">
        <v>12.5</v>
      </c>
      <c r="AI71" s="100">
        <v>37</v>
      </c>
      <c r="AJ71" s="100">
        <v>12.374581939799331</v>
      </c>
      <c r="AK71" s="100">
        <v>37</v>
      </c>
      <c r="AL71" s="100">
        <v>13.553113553113553</v>
      </c>
      <c r="AM71" s="100">
        <v>29</v>
      </c>
      <c r="AN71" s="100">
        <v>10.394265232974911</v>
      </c>
      <c r="AO71" s="100">
        <v>36</v>
      </c>
      <c r="AP71" s="100">
        <v>13.432835820895523</v>
      </c>
      <c r="AQ71" s="100">
        <v>35</v>
      </c>
      <c r="AR71" s="100">
        <v>13.461538461538462</v>
      </c>
      <c r="AS71" s="100">
        <v>32</v>
      </c>
      <c r="AT71" s="100">
        <v>12.260536398467433</v>
      </c>
      <c r="AU71" s="100">
        <v>26</v>
      </c>
      <c r="AV71" s="100">
        <v>10.743801652892563</v>
      </c>
      <c r="AW71" s="100">
        <v>26</v>
      </c>
      <c r="AX71" s="100">
        <v>11.607142857142858</v>
      </c>
      <c r="AY71" s="100">
        <v>30</v>
      </c>
      <c r="AZ71" s="100">
        <v>13.698630136986301</v>
      </c>
      <c r="BA71" s="100">
        <v>30</v>
      </c>
      <c r="BB71" s="100">
        <v>14.492753623188406</v>
      </c>
      <c r="BC71" s="100">
        <v>27</v>
      </c>
      <c r="BD71" s="100">
        <v>14.438502673796792</v>
      </c>
      <c r="BE71" s="100">
        <v>27</v>
      </c>
      <c r="BF71" s="100">
        <v>14.438502673796792</v>
      </c>
    </row>
    <row r="72" spans="1:58" x14ac:dyDescent="0.25">
      <c r="A72" s="15"/>
      <c r="B72" s="49" t="s">
        <v>62</v>
      </c>
      <c r="C72" s="100" t="s">
        <v>304</v>
      </c>
      <c r="D72" s="100">
        <v>7.9491255961844198E-2</v>
      </c>
      <c r="E72" s="100" t="s">
        <v>304</v>
      </c>
      <c r="F72" s="100">
        <v>0.21299254526091588</v>
      </c>
      <c r="G72" s="100">
        <v>7</v>
      </c>
      <c r="H72" s="100">
        <v>0.99290780141843982</v>
      </c>
      <c r="I72" s="100">
        <v>8</v>
      </c>
      <c r="J72" s="100">
        <v>1.4134275618374559</v>
      </c>
      <c r="K72" s="100">
        <v>6</v>
      </c>
      <c r="L72" s="100">
        <v>1.1214953271028036</v>
      </c>
      <c r="M72" s="100">
        <v>10</v>
      </c>
      <c r="N72" s="100">
        <v>1.9493177387914229</v>
      </c>
      <c r="O72" s="100">
        <v>17</v>
      </c>
      <c r="P72" s="100">
        <v>3.4552845528455287</v>
      </c>
      <c r="Q72" s="100">
        <v>26</v>
      </c>
      <c r="R72" s="100">
        <v>5.4393305439330542</v>
      </c>
      <c r="S72" s="100">
        <v>29</v>
      </c>
      <c r="T72" s="100">
        <v>6.7129629629629628</v>
      </c>
      <c r="U72" s="100">
        <v>35</v>
      </c>
      <c r="V72" s="100">
        <v>8.5784313725490193</v>
      </c>
      <c r="W72" s="100">
        <v>34</v>
      </c>
      <c r="X72" s="100">
        <v>9.1152815013404833</v>
      </c>
      <c r="Y72" s="100">
        <v>35</v>
      </c>
      <c r="Z72" s="100">
        <v>10.086455331412104</v>
      </c>
      <c r="AA72" s="100">
        <v>42</v>
      </c>
      <c r="AB72" s="100">
        <v>12.173913043478262</v>
      </c>
      <c r="AC72" s="100">
        <v>43</v>
      </c>
      <c r="AD72" s="100">
        <v>13.23076923076923</v>
      </c>
      <c r="AE72" s="100">
        <v>44</v>
      </c>
      <c r="AF72" s="100">
        <v>14.057507987220447</v>
      </c>
      <c r="AG72" s="100">
        <v>47</v>
      </c>
      <c r="AH72" s="100">
        <v>15.460526315789474</v>
      </c>
      <c r="AI72" s="100">
        <v>45</v>
      </c>
      <c r="AJ72" s="100">
        <v>15.050167224080267</v>
      </c>
      <c r="AK72" s="100">
        <v>46</v>
      </c>
      <c r="AL72" s="100">
        <v>16.84981684981685</v>
      </c>
      <c r="AM72" s="100">
        <v>48</v>
      </c>
      <c r="AN72" s="100">
        <v>17.204301075268816</v>
      </c>
      <c r="AO72" s="100">
        <v>47</v>
      </c>
      <c r="AP72" s="100">
        <v>17.53731343283582</v>
      </c>
      <c r="AQ72" s="100">
        <v>48</v>
      </c>
      <c r="AR72" s="100">
        <v>18.46153846153846</v>
      </c>
      <c r="AS72" s="100">
        <v>47</v>
      </c>
      <c r="AT72" s="100">
        <v>18.007662835249043</v>
      </c>
      <c r="AU72" s="100">
        <v>49</v>
      </c>
      <c r="AV72" s="100">
        <v>20.24793388429752</v>
      </c>
      <c r="AW72" s="100">
        <v>43</v>
      </c>
      <c r="AX72" s="100">
        <v>19.196428571428573</v>
      </c>
      <c r="AY72" s="100">
        <v>42</v>
      </c>
      <c r="AZ72" s="100">
        <v>19.17808219178082</v>
      </c>
      <c r="BA72" s="100">
        <v>40</v>
      </c>
      <c r="BB72" s="100">
        <v>19.323671497584542</v>
      </c>
      <c r="BC72" s="100">
        <v>41</v>
      </c>
      <c r="BD72" s="100">
        <v>21.925133689839573</v>
      </c>
      <c r="BE72" s="100">
        <v>36</v>
      </c>
      <c r="BF72" s="100">
        <v>19.251336898395721</v>
      </c>
    </row>
    <row r="73" spans="1:58" x14ac:dyDescent="0.25">
      <c r="A73" s="15"/>
      <c r="B73" s="50" t="s">
        <v>40</v>
      </c>
      <c r="C73" s="125">
        <v>1258</v>
      </c>
      <c r="D73" s="125"/>
      <c r="E73" s="125">
        <v>939</v>
      </c>
      <c r="F73" s="125"/>
      <c r="G73" s="125">
        <v>705</v>
      </c>
      <c r="H73" s="125"/>
      <c r="I73" s="125">
        <v>566</v>
      </c>
      <c r="J73" s="125"/>
      <c r="K73" s="125">
        <v>535</v>
      </c>
      <c r="L73" s="125"/>
      <c r="M73" s="125">
        <v>513</v>
      </c>
      <c r="N73" s="125"/>
      <c r="O73" s="125">
        <v>492</v>
      </c>
      <c r="P73" s="125"/>
      <c r="Q73" s="125">
        <v>478</v>
      </c>
      <c r="R73" s="125"/>
      <c r="S73" s="125">
        <v>432</v>
      </c>
      <c r="T73" s="125"/>
      <c r="U73" s="125">
        <v>408</v>
      </c>
      <c r="V73" s="125"/>
      <c r="W73" s="125">
        <v>373</v>
      </c>
      <c r="X73" s="125"/>
      <c r="Y73" s="125">
        <v>347</v>
      </c>
      <c r="Z73" s="125"/>
      <c r="AA73" s="125">
        <v>345</v>
      </c>
      <c r="AB73" s="125"/>
      <c r="AC73" s="125">
        <v>325</v>
      </c>
      <c r="AD73" s="125"/>
      <c r="AE73" s="125">
        <v>313</v>
      </c>
      <c r="AF73" s="125"/>
      <c r="AG73" s="125">
        <v>304</v>
      </c>
      <c r="AH73" s="125"/>
      <c r="AI73" s="125">
        <v>299</v>
      </c>
      <c r="AJ73" s="125"/>
      <c r="AK73" s="125">
        <v>273</v>
      </c>
      <c r="AL73" s="125"/>
      <c r="AM73" s="125">
        <v>279</v>
      </c>
      <c r="AN73" s="125"/>
      <c r="AO73" s="125">
        <v>268</v>
      </c>
      <c r="AP73" s="125"/>
      <c r="AQ73" s="125">
        <v>260</v>
      </c>
      <c r="AR73" s="125"/>
      <c r="AS73" s="125">
        <v>261</v>
      </c>
      <c r="AT73" s="125"/>
      <c r="AU73" s="125">
        <v>242</v>
      </c>
      <c r="AV73" s="125"/>
      <c r="AW73" s="125">
        <v>224</v>
      </c>
      <c r="AX73" s="125"/>
      <c r="AY73" s="125">
        <v>219</v>
      </c>
      <c r="AZ73" s="125"/>
      <c r="BA73" s="125">
        <v>207</v>
      </c>
      <c r="BB73" s="125"/>
      <c r="BC73" s="125">
        <v>187</v>
      </c>
      <c r="BD73" s="125"/>
      <c r="BE73" s="125">
        <v>187</v>
      </c>
      <c r="BF73" s="125"/>
    </row>
    <row r="74" spans="1:58" x14ac:dyDescent="0.25">
      <c r="A74" s="41"/>
      <c r="B74" s="50" t="s">
        <v>63</v>
      </c>
      <c r="C74" s="125">
        <v>16164</v>
      </c>
      <c r="D74" s="125"/>
      <c r="E74" s="125">
        <v>17916</v>
      </c>
      <c r="F74" s="125"/>
      <c r="G74" s="125">
        <v>20201</v>
      </c>
      <c r="H74" s="125"/>
      <c r="I74" s="125">
        <v>18736</v>
      </c>
      <c r="J74" s="125"/>
      <c r="K74" s="125">
        <v>18651</v>
      </c>
      <c r="L74" s="125"/>
      <c r="M74" s="125">
        <v>19328</v>
      </c>
      <c r="N74" s="125"/>
      <c r="O74" s="125">
        <v>21895</v>
      </c>
      <c r="P74" s="125"/>
      <c r="Q74" s="125">
        <v>24597</v>
      </c>
      <c r="R74" s="125"/>
      <c r="S74" s="125">
        <v>24490</v>
      </c>
      <c r="T74" s="125"/>
      <c r="U74" s="125">
        <v>25619</v>
      </c>
      <c r="V74" s="125"/>
      <c r="W74" s="125">
        <v>25494</v>
      </c>
      <c r="X74" s="125"/>
      <c r="Y74" s="125">
        <v>25547</v>
      </c>
      <c r="Z74" s="125"/>
      <c r="AA74" s="125">
        <v>26673</v>
      </c>
      <c r="AB74" s="125"/>
      <c r="AC74" s="125">
        <v>26468</v>
      </c>
      <c r="AD74" s="125"/>
      <c r="AE74" s="125">
        <v>26972</v>
      </c>
      <c r="AF74" s="125"/>
      <c r="AG74" s="125">
        <v>26857</v>
      </c>
      <c r="AH74" s="125"/>
      <c r="AI74" s="125">
        <v>26170</v>
      </c>
      <c r="AJ74" s="125"/>
      <c r="AK74" s="125">
        <v>25883</v>
      </c>
      <c r="AL74" s="125"/>
      <c r="AM74" s="125">
        <v>25867</v>
      </c>
      <c r="AN74" s="125"/>
      <c r="AO74" s="125">
        <v>25714</v>
      </c>
      <c r="AP74" s="125"/>
      <c r="AQ74" s="125">
        <v>25848</v>
      </c>
      <c r="AR74" s="125"/>
      <c r="AS74" s="125">
        <v>24929</v>
      </c>
      <c r="AT74" s="125"/>
      <c r="AU74" s="125">
        <v>23596</v>
      </c>
      <c r="AV74" s="125"/>
      <c r="AW74" s="125">
        <v>21791</v>
      </c>
      <c r="AX74" s="125"/>
      <c r="AY74" s="125">
        <v>21426</v>
      </c>
      <c r="AZ74" s="125"/>
      <c r="BA74" s="125">
        <v>20598</v>
      </c>
      <c r="BB74" s="125"/>
      <c r="BC74" s="125">
        <v>19854</v>
      </c>
      <c r="BD74" s="125"/>
      <c r="BE74" s="125">
        <v>18533</v>
      </c>
      <c r="BF74" s="125"/>
    </row>
    <row r="75" spans="1:58" x14ac:dyDescent="0.25">
      <c r="A75" s="15" t="s">
        <v>552</v>
      </c>
      <c r="B75" s="49" t="s">
        <v>58</v>
      </c>
      <c r="C75" s="100">
        <v>655</v>
      </c>
      <c r="D75" s="100">
        <v>98.496240601503757</v>
      </c>
      <c r="E75" s="100">
        <v>434</v>
      </c>
      <c r="F75" s="100">
        <v>94.967177242888397</v>
      </c>
      <c r="G75" s="100">
        <v>245</v>
      </c>
      <c r="H75" s="100">
        <v>89.743589743589752</v>
      </c>
      <c r="I75" s="100">
        <v>194</v>
      </c>
      <c r="J75" s="100">
        <v>87.387387387387378</v>
      </c>
      <c r="K75" s="100">
        <v>169</v>
      </c>
      <c r="L75" s="100">
        <v>83.663366336633658</v>
      </c>
      <c r="M75" s="100">
        <v>149</v>
      </c>
      <c r="N75" s="100">
        <v>82.777777777777771</v>
      </c>
      <c r="O75" s="100">
        <v>131</v>
      </c>
      <c r="P75" s="100">
        <v>79.393939393939391</v>
      </c>
      <c r="Q75" s="100">
        <v>124</v>
      </c>
      <c r="R75" s="100">
        <v>78.98089171974523</v>
      </c>
      <c r="S75" s="100">
        <v>99</v>
      </c>
      <c r="T75" s="100">
        <v>73.333333333333329</v>
      </c>
      <c r="U75" s="100">
        <v>88</v>
      </c>
      <c r="V75" s="100">
        <v>70.399999999999991</v>
      </c>
      <c r="W75" s="100">
        <v>77</v>
      </c>
      <c r="X75" s="100">
        <v>68.141592920353972</v>
      </c>
      <c r="Y75" s="100">
        <v>65</v>
      </c>
      <c r="Z75" s="100">
        <v>63.725490196078425</v>
      </c>
      <c r="AA75" s="100">
        <v>65</v>
      </c>
      <c r="AB75" s="100">
        <v>63.10679611650486</v>
      </c>
      <c r="AC75" s="100">
        <v>56</v>
      </c>
      <c r="AD75" s="100">
        <v>59.574468085106382</v>
      </c>
      <c r="AE75" s="100">
        <v>51</v>
      </c>
      <c r="AF75" s="100">
        <v>57.95454545454546</v>
      </c>
      <c r="AG75" s="100">
        <v>47</v>
      </c>
      <c r="AH75" s="100">
        <v>57.317073170731703</v>
      </c>
      <c r="AI75" s="100">
        <v>43</v>
      </c>
      <c r="AJ75" s="100">
        <v>56.578947368421048</v>
      </c>
      <c r="AK75" s="100">
        <v>36</v>
      </c>
      <c r="AL75" s="100">
        <v>53.731343283582092</v>
      </c>
      <c r="AM75" s="100">
        <v>37</v>
      </c>
      <c r="AN75" s="100">
        <v>56.92307692307692</v>
      </c>
      <c r="AO75" s="100">
        <v>38</v>
      </c>
      <c r="AP75" s="100">
        <v>56.71641791044776</v>
      </c>
      <c r="AQ75" s="100">
        <v>48</v>
      </c>
      <c r="AR75" s="100">
        <v>65.753424657534239</v>
      </c>
      <c r="AS75" s="100">
        <v>58</v>
      </c>
      <c r="AT75" s="100">
        <v>69.879518072289159</v>
      </c>
      <c r="AU75" s="100">
        <v>40</v>
      </c>
      <c r="AV75" s="100">
        <v>88.63636363636364</v>
      </c>
      <c r="AW75" s="100">
        <v>49</v>
      </c>
      <c r="AX75" s="100">
        <v>69.014084507042256</v>
      </c>
      <c r="AY75" s="100">
        <v>37</v>
      </c>
      <c r="AZ75" s="100">
        <v>62.711864406779661</v>
      </c>
      <c r="BA75" s="100">
        <v>38</v>
      </c>
      <c r="BB75" s="100">
        <v>66.666666666666657</v>
      </c>
      <c r="BC75" s="100">
        <v>33</v>
      </c>
      <c r="BD75" s="100">
        <v>63.46153846153846</v>
      </c>
      <c r="BE75" s="100">
        <v>30</v>
      </c>
      <c r="BF75" s="100">
        <v>63.829787234042556</v>
      </c>
    </row>
    <row r="76" spans="1:58" x14ac:dyDescent="0.25">
      <c r="A76" s="15"/>
      <c r="B76" s="49" t="s">
        <v>59</v>
      </c>
      <c r="C76" s="100">
        <v>10</v>
      </c>
      <c r="D76" s="100">
        <v>1.5037593984962405</v>
      </c>
      <c r="E76" s="100">
        <v>23</v>
      </c>
      <c r="F76" s="100">
        <v>5.0328227571115978</v>
      </c>
      <c r="G76" s="100">
        <v>21</v>
      </c>
      <c r="H76" s="100">
        <v>7.6923076923076925</v>
      </c>
      <c r="I76" s="100">
        <v>21</v>
      </c>
      <c r="J76" s="100">
        <v>9.4594594594594597</v>
      </c>
      <c r="K76" s="100">
        <v>23</v>
      </c>
      <c r="L76" s="100">
        <v>11.386138613861387</v>
      </c>
      <c r="M76" s="100">
        <v>23</v>
      </c>
      <c r="N76" s="100">
        <v>12.777777777777777</v>
      </c>
      <c r="O76" s="100">
        <v>24</v>
      </c>
      <c r="P76" s="100">
        <v>14.545454545454545</v>
      </c>
      <c r="Q76" s="100">
        <v>20</v>
      </c>
      <c r="R76" s="100">
        <v>12.738853503184714</v>
      </c>
      <c r="S76" s="100">
        <v>20</v>
      </c>
      <c r="T76" s="100">
        <v>14.814814814814813</v>
      </c>
      <c r="U76" s="100">
        <v>18</v>
      </c>
      <c r="V76" s="100">
        <v>14.399999999999999</v>
      </c>
      <c r="W76" s="100">
        <v>18</v>
      </c>
      <c r="X76" s="100">
        <v>15.929203539823009</v>
      </c>
      <c r="Y76" s="100">
        <v>22</v>
      </c>
      <c r="Z76" s="100">
        <v>21.568627450980394</v>
      </c>
      <c r="AA76" s="100">
        <v>17</v>
      </c>
      <c r="AB76" s="100">
        <v>16.50485436893204</v>
      </c>
      <c r="AC76" s="100">
        <v>20</v>
      </c>
      <c r="AD76" s="100">
        <v>21.276595744680851</v>
      </c>
      <c r="AE76" s="100">
        <v>18</v>
      </c>
      <c r="AF76" s="100">
        <v>20.454545454545457</v>
      </c>
      <c r="AG76" s="100">
        <v>17</v>
      </c>
      <c r="AH76" s="100">
        <v>20.73170731707317</v>
      </c>
      <c r="AI76" s="100">
        <v>13</v>
      </c>
      <c r="AJ76" s="100">
        <v>17.105263157894736</v>
      </c>
      <c r="AK76" s="100">
        <v>12</v>
      </c>
      <c r="AL76" s="100">
        <v>17.910447761194028</v>
      </c>
      <c r="AM76" s="253">
        <v>10</v>
      </c>
      <c r="AN76" s="100">
        <v>15.384615384615385</v>
      </c>
      <c r="AO76" s="253">
        <v>12</v>
      </c>
      <c r="AP76" s="100">
        <v>17.910447761194028</v>
      </c>
      <c r="AQ76" s="253">
        <v>9</v>
      </c>
      <c r="AR76" s="100">
        <v>12.328767123287671</v>
      </c>
      <c r="AS76" s="253">
        <v>11</v>
      </c>
      <c r="AT76" s="100">
        <v>13.253012048192772</v>
      </c>
      <c r="AU76" s="253" t="s">
        <v>304</v>
      </c>
      <c r="AV76" s="100">
        <v>2.2727272727272729</v>
      </c>
      <c r="AW76" s="253">
        <v>12</v>
      </c>
      <c r="AX76" s="100">
        <v>16.901408450704224</v>
      </c>
      <c r="AY76" s="253">
        <v>11</v>
      </c>
      <c r="AZ76" s="100">
        <v>18.64406779661017</v>
      </c>
      <c r="BA76" s="253">
        <v>8</v>
      </c>
      <c r="BB76" s="100">
        <v>14.035087719298245</v>
      </c>
      <c r="BC76" s="253">
        <v>10</v>
      </c>
      <c r="BD76" s="100">
        <v>19.230769230769234</v>
      </c>
      <c r="BE76" s="253">
        <v>9</v>
      </c>
      <c r="BF76" s="100">
        <v>19.148936170212767</v>
      </c>
    </row>
    <row r="77" spans="1:58" x14ac:dyDescent="0.25">
      <c r="A77" s="15"/>
      <c r="B77" s="49" t="s">
        <v>60</v>
      </c>
      <c r="C77" s="100"/>
      <c r="D77" s="100"/>
      <c r="E77" s="100"/>
      <c r="F77" s="100"/>
      <c r="G77" s="100">
        <v>7</v>
      </c>
      <c r="H77" s="100">
        <v>1.8315018315018317</v>
      </c>
      <c r="I77" s="100">
        <v>7</v>
      </c>
      <c r="J77" s="100">
        <v>2.7027027027027026</v>
      </c>
      <c r="K77" s="100">
        <v>10</v>
      </c>
      <c r="L77" s="100">
        <v>3.9603960396039604</v>
      </c>
      <c r="M77" s="100">
        <v>8</v>
      </c>
      <c r="N77" s="100">
        <v>3.3333333333333335</v>
      </c>
      <c r="O77" s="100">
        <v>5</v>
      </c>
      <c r="P77" s="100">
        <v>3.0303030303030303</v>
      </c>
      <c r="Q77" s="100">
        <v>10</v>
      </c>
      <c r="R77" s="100">
        <v>5.095541401273886</v>
      </c>
      <c r="S77" s="100">
        <v>13</v>
      </c>
      <c r="T77" s="100">
        <v>9.6296296296296298</v>
      </c>
      <c r="U77" s="100">
        <v>13</v>
      </c>
      <c r="V77" s="100">
        <v>10.4</v>
      </c>
      <c r="W77" s="100">
        <v>12</v>
      </c>
      <c r="X77" s="100">
        <v>10.619469026548673</v>
      </c>
      <c r="Y77" s="100">
        <v>11</v>
      </c>
      <c r="Z77" s="100">
        <v>10.784313725490197</v>
      </c>
      <c r="AA77" s="100">
        <v>18</v>
      </c>
      <c r="AB77" s="100">
        <v>16.50485436893204</v>
      </c>
      <c r="AC77" s="100">
        <v>14</v>
      </c>
      <c r="AD77" s="100">
        <v>14.893617021276595</v>
      </c>
      <c r="AE77" s="100">
        <v>14</v>
      </c>
      <c r="AF77" s="100">
        <v>15.909090909090908</v>
      </c>
      <c r="AG77" s="100">
        <v>15</v>
      </c>
      <c r="AH77" s="100">
        <v>15.853658536585366</v>
      </c>
      <c r="AI77" s="100">
        <v>11</v>
      </c>
      <c r="AJ77" s="100">
        <v>14.473684210526317</v>
      </c>
      <c r="AK77" s="100">
        <v>11</v>
      </c>
      <c r="AL77" s="100">
        <v>16.417910447761194</v>
      </c>
      <c r="AM77" s="100">
        <v>10</v>
      </c>
      <c r="AN77" s="100">
        <v>15.384615384615385</v>
      </c>
      <c r="AO77" s="100">
        <v>12</v>
      </c>
      <c r="AP77" s="100">
        <v>14.925373134328357</v>
      </c>
      <c r="AQ77" s="100">
        <v>12</v>
      </c>
      <c r="AR77" s="100">
        <v>15.068493150684931</v>
      </c>
      <c r="AS77" s="100">
        <v>7</v>
      </c>
      <c r="AT77" s="100">
        <v>8.4337349397590362</v>
      </c>
      <c r="AU77" s="100">
        <v>4</v>
      </c>
      <c r="AV77" s="100">
        <v>6.8181818181818183</v>
      </c>
      <c r="AW77" s="100">
        <v>4</v>
      </c>
      <c r="AX77" s="100">
        <v>5.6338028169014089</v>
      </c>
      <c r="AY77" s="100">
        <v>7</v>
      </c>
      <c r="AZ77" s="100">
        <v>10.16949152542373</v>
      </c>
      <c r="BA77" s="100">
        <v>7</v>
      </c>
      <c r="BB77" s="100">
        <v>8.7719298245614024</v>
      </c>
      <c r="BC77" s="100">
        <v>5</v>
      </c>
      <c r="BD77" s="100">
        <v>5.7692307692307692</v>
      </c>
      <c r="BE77" s="100">
        <v>4</v>
      </c>
      <c r="BF77" s="100">
        <v>4.2553191489361701</v>
      </c>
    </row>
    <row r="78" spans="1:58" x14ac:dyDescent="0.25">
      <c r="A78" s="15"/>
      <c r="B78" s="49" t="s">
        <v>61</v>
      </c>
      <c r="C78" s="100"/>
      <c r="D78" s="100"/>
      <c r="E78" s="100"/>
      <c r="F78" s="100"/>
      <c r="G78" s="253" t="s">
        <v>304</v>
      </c>
      <c r="H78" s="100">
        <v>0.36630036630036628</v>
      </c>
      <c r="I78" s="253" t="s">
        <v>304</v>
      </c>
      <c r="J78" s="100">
        <v>0.45045045045045046</v>
      </c>
      <c r="K78" s="253" t="s">
        <v>304</v>
      </c>
      <c r="L78" s="100">
        <v>0.99009900990099009</v>
      </c>
      <c r="M78" s="253" t="s">
        <v>304</v>
      </c>
      <c r="N78" s="100">
        <v>0.55555555555555558</v>
      </c>
      <c r="O78" s="100">
        <v>5</v>
      </c>
      <c r="P78" s="100">
        <v>1.8181818181818181</v>
      </c>
      <c r="Q78" s="253" t="s">
        <v>304</v>
      </c>
      <c r="R78" s="100">
        <v>1.2738853503184715</v>
      </c>
      <c r="S78" s="100">
        <v>3</v>
      </c>
      <c r="T78" s="100">
        <v>1.4814814814814816</v>
      </c>
      <c r="U78" s="100">
        <v>6</v>
      </c>
      <c r="V78" s="100">
        <v>3.2</v>
      </c>
      <c r="W78" s="100">
        <v>6</v>
      </c>
      <c r="X78" s="100">
        <v>4.4247787610619467</v>
      </c>
      <c r="Y78" s="253"/>
      <c r="Z78" s="100"/>
      <c r="AA78" s="253" t="s">
        <v>304</v>
      </c>
      <c r="AB78" s="100">
        <v>0.97087378640776689</v>
      </c>
      <c r="AC78" s="100">
        <v>4</v>
      </c>
      <c r="AD78" s="100">
        <v>2.1276595744680851</v>
      </c>
      <c r="AE78" s="100">
        <v>5</v>
      </c>
      <c r="AF78" s="100">
        <v>3.4090909090909087</v>
      </c>
      <c r="AG78" s="253" t="s">
        <v>304</v>
      </c>
      <c r="AH78" s="100">
        <v>2.4390243902439024</v>
      </c>
      <c r="AI78" s="100">
        <v>5</v>
      </c>
      <c r="AJ78" s="100">
        <v>6.5789473684210522</v>
      </c>
      <c r="AK78" s="100">
        <v>4</v>
      </c>
      <c r="AL78" s="100">
        <v>5.9701492537313428</v>
      </c>
      <c r="AM78" s="253">
        <v>3</v>
      </c>
      <c r="AN78" s="100">
        <v>4.6153846153846159</v>
      </c>
      <c r="AO78" s="253" t="s">
        <v>304</v>
      </c>
      <c r="AP78" s="100">
        <v>2.9850746268656714</v>
      </c>
      <c r="AQ78" s="253" t="s">
        <v>304</v>
      </c>
      <c r="AR78" s="100">
        <v>1.3698630136986301</v>
      </c>
      <c r="AS78" s="253">
        <v>3</v>
      </c>
      <c r="AT78" s="100">
        <v>3.6144578313253009</v>
      </c>
      <c r="AU78" s="253"/>
      <c r="AV78" s="100"/>
      <c r="AW78" s="253" t="s">
        <v>304</v>
      </c>
      <c r="AX78" s="100">
        <v>1.4084507042253522</v>
      </c>
      <c r="AY78" s="253" t="s">
        <v>304</v>
      </c>
      <c r="AZ78" s="100">
        <v>1.6949152542372881</v>
      </c>
      <c r="BA78" s="253" t="s">
        <v>304</v>
      </c>
      <c r="BB78" s="100">
        <v>3.5087719298245612</v>
      </c>
      <c r="BC78" s="253" t="s">
        <v>304</v>
      </c>
      <c r="BD78" s="100">
        <v>3.8461538461538463</v>
      </c>
      <c r="BE78" s="253" t="s">
        <v>304</v>
      </c>
      <c r="BF78" s="100">
        <v>4.2553191489361701</v>
      </c>
    </row>
    <row r="79" spans="1:58" x14ac:dyDescent="0.25">
      <c r="A79" s="15"/>
      <c r="B79" s="49" t="s">
        <v>62</v>
      </c>
      <c r="C79" s="100"/>
      <c r="D79" s="100"/>
      <c r="E79" s="100"/>
      <c r="F79" s="100"/>
      <c r="G79" s="253" t="s">
        <v>304</v>
      </c>
      <c r="H79" s="100">
        <v>0.36630036630036628</v>
      </c>
      <c r="I79" s="100"/>
      <c r="J79" s="100"/>
      <c r="K79" s="100"/>
      <c r="L79" s="100"/>
      <c r="M79" s="253" t="s">
        <v>304</v>
      </c>
      <c r="N79" s="100">
        <v>0.55555555555555558</v>
      </c>
      <c r="O79" s="253" t="s">
        <v>304</v>
      </c>
      <c r="P79" s="100">
        <v>1.2121212121212122</v>
      </c>
      <c r="Q79" s="100">
        <v>3</v>
      </c>
      <c r="R79" s="100">
        <v>1.910828025477707</v>
      </c>
      <c r="S79" s="253" t="s">
        <v>304</v>
      </c>
      <c r="T79" s="100">
        <v>0.74074074074074081</v>
      </c>
      <c r="U79" s="253" t="s">
        <v>304</v>
      </c>
      <c r="V79" s="100">
        <v>1.6</v>
      </c>
      <c r="W79" s="253" t="s">
        <v>304</v>
      </c>
      <c r="X79" s="100">
        <v>0.88495575221238942</v>
      </c>
      <c r="Y79" s="100">
        <v>4</v>
      </c>
      <c r="Z79" s="100">
        <v>3.9215686274509802</v>
      </c>
      <c r="AA79" s="100">
        <v>3</v>
      </c>
      <c r="AB79" s="100">
        <v>2.912621359223301</v>
      </c>
      <c r="AC79" s="253" t="s">
        <v>304</v>
      </c>
      <c r="AD79" s="100">
        <v>2.1276595744680851</v>
      </c>
      <c r="AE79" s="253" t="s">
        <v>304</v>
      </c>
      <c r="AF79" s="100">
        <v>2.2727272727272729</v>
      </c>
      <c r="AG79" s="253">
        <v>3</v>
      </c>
      <c r="AH79" s="100">
        <v>3.6585365853658534</v>
      </c>
      <c r="AI79" s="253">
        <v>4</v>
      </c>
      <c r="AJ79" s="100">
        <v>5.2631578947368416</v>
      </c>
      <c r="AK79" s="253">
        <v>4</v>
      </c>
      <c r="AL79" s="100">
        <v>5.9701492537313428</v>
      </c>
      <c r="AM79" s="253">
        <v>5</v>
      </c>
      <c r="AN79" s="100">
        <v>7.6923076923076925</v>
      </c>
      <c r="AO79" s="253">
        <v>5</v>
      </c>
      <c r="AP79" s="100">
        <v>7.4626865671641784</v>
      </c>
      <c r="AQ79" s="253">
        <v>4</v>
      </c>
      <c r="AR79" s="100">
        <v>5.4794520547945202</v>
      </c>
      <c r="AS79" s="253">
        <v>4</v>
      </c>
      <c r="AT79" s="100">
        <v>4.8192771084337354</v>
      </c>
      <c r="AU79" s="253" t="s">
        <v>304</v>
      </c>
      <c r="AV79" s="100">
        <v>2.2727272727272729</v>
      </c>
      <c r="AW79" s="253">
        <v>6</v>
      </c>
      <c r="AX79" s="100">
        <v>7.042253521126761</v>
      </c>
      <c r="AY79" s="253">
        <v>4</v>
      </c>
      <c r="AZ79" s="100">
        <v>6.7796610169491522</v>
      </c>
      <c r="BA79" s="253">
        <v>4</v>
      </c>
      <c r="BB79" s="100">
        <v>7.0175438596491224</v>
      </c>
      <c r="BC79" s="253">
        <v>4</v>
      </c>
      <c r="BD79" s="100">
        <v>7.6923076923076925</v>
      </c>
      <c r="BE79" s="253">
        <v>4</v>
      </c>
      <c r="BF79" s="100">
        <v>8.5106382978723403</v>
      </c>
    </row>
    <row r="80" spans="1:58" x14ac:dyDescent="0.25">
      <c r="A80" s="15"/>
      <c r="B80" s="50" t="s">
        <v>40</v>
      </c>
      <c r="C80" s="125">
        <v>665</v>
      </c>
      <c r="D80" s="125"/>
      <c r="E80" s="125">
        <v>457</v>
      </c>
      <c r="F80" s="125"/>
      <c r="G80" s="125">
        <v>273</v>
      </c>
      <c r="H80" s="125"/>
      <c r="I80" s="125">
        <v>222</v>
      </c>
      <c r="J80" s="125"/>
      <c r="K80" s="125">
        <v>202</v>
      </c>
      <c r="L80" s="125"/>
      <c r="M80" s="125">
        <v>180</v>
      </c>
      <c r="N80" s="125"/>
      <c r="O80" s="125">
        <v>165</v>
      </c>
      <c r="P80" s="125"/>
      <c r="Q80" s="125">
        <v>157</v>
      </c>
      <c r="R80" s="125"/>
      <c r="S80" s="125">
        <v>135</v>
      </c>
      <c r="T80" s="125"/>
      <c r="U80" s="125">
        <v>125</v>
      </c>
      <c r="V80" s="125"/>
      <c r="W80" s="125">
        <v>113</v>
      </c>
      <c r="X80" s="125"/>
      <c r="Y80" s="125">
        <v>102</v>
      </c>
      <c r="Z80" s="125"/>
      <c r="AA80" s="125">
        <v>103</v>
      </c>
      <c r="AB80" s="125"/>
      <c r="AC80" s="125">
        <v>94</v>
      </c>
      <c r="AD80" s="125"/>
      <c r="AE80" s="125">
        <v>88</v>
      </c>
      <c r="AF80" s="125"/>
      <c r="AG80" s="125">
        <v>82</v>
      </c>
      <c r="AH80" s="125"/>
      <c r="AI80" s="125">
        <v>76</v>
      </c>
      <c r="AJ80" s="125"/>
      <c r="AK80" s="125">
        <v>67</v>
      </c>
      <c r="AL80" s="125"/>
      <c r="AM80" s="125">
        <v>65</v>
      </c>
      <c r="AN80" s="125"/>
      <c r="AO80" s="125">
        <v>67</v>
      </c>
      <c r="AP80" s="125"/>
      <c r="AQ80" s="125">
        <v>73</v>
      </c>
      <c r="AR80" s="125"/>
      <c r="AS80" s="125">
        <v>83</v>
      </c>
      <c r="AT80" s="125"/>
      <c r="AU80" s="125">
        <v>44</v>
      </c>
      <c r="AV80" s="125"/>
      <c r="AW80" s="125">
        <v>71</v>
      </c>
      <c r="AX80" s="125"/>
      <c r="AY80" s="125">
        <v>59</v>
      </c>
      <c r="AZ80" s="125"/>
      <c r="BA80" s="125">
        <v>57</v>
      </c>
      <c r="BB80" s="125"/>
      <c r="BC80" s="125">
        <v>52</v>
      </c>
      <c r="BD80" s="125"/>
      <c r="BE80" s="125">
        <v>47</v>
      </c>
      <c r="BF80" s="125"/>
    </row>
    <row r="81" spans="1:58" x14ac:dyDescent="0.25">
      <c r="A81" s="41"/>
      <c r="B81" s="50" t="s">
        <v>63</v>
      </c>
      <c r="C81" s="125">
        <v>4529</v>
      </c>
      <c r="D81" s="125"/>
      <c r="E81" s="125">
        <v>4472</v>
      </c>
      <c r="F81" s="125"/>
      <c r="G81" s="125">
        <v>3718</v>
      </c>
      <c r="H81" s="125"/>
      <c r="I81" s="125">
        <v>3302</v>
      </c>
      <c r="J81" s="125"/>
      <c r="K81" s="125">
        <v>3442</v>
      </c>
      <c r="L81" s="125"/>
      <c r="M81" s="125">
        <v>3221</v>
      </c>
      <c r="N81" s="125"/>
      <c r="O81" s="125">
        <v>3448</v>
      </c>
      <c r="P81" s="125"/>
      <c r="Q81" s="125">
        <v>3606</v>
      </c>
      <c r="R81" s="125"/>
      <c r="S81" s="125">
        <v>3254</v>
      </c>
      <c r="T81" s="125"/>
      <c r="U81" s="125">
        <v>3479</v>
      </c>
      <c r="V81" s="125"/>
      <c r="W81" s="125">
        <v>3281</v>
      </c>
      <c r="X81" s="125"/>
      <c r="Y81" s="125">
        <v>3291</v>
      </c>
      <c r="Z81" s="125"/>
      <c r="AA81" s="125">
        <v>3407</v>
      </c>
      <c r="AB81" s="125"/>
      <c r="AC81" s="125">
        <v>3279</v>
      </c>
      <c r="AD81" s="125"/>
      <c r="AE81" s="125">
        <v>3263</v>
      </c>
      <c r="AF81" s="125"/>
      <c r="AG81" s="125">
        <v>3194</v>
      </c>
      <c r="AH81" s="125"/>
      <c r="AI81" s="125">
        <v>3265</v>
      </c>
      <c r="AJ81" s="125"/>
      <c r="AK81" s="125">
        <v>3099</v>
      </c>
      <c r="AL81" s="125"/>
      <c r="AM81" s="125">
        <v>3150</v>
      </c>
      <c r="AN81" s="125"/>
      <c r="AO81" s="125">
        <v>3052</v>
      </c>
      <c r="AP81" s="125"/>
      <c r="AQ81" s="125">
        <v>2917</v>
      </c>
      <c r="AR81" s="125"/>
      <c r="AS81" s="125">
        <v>2863</v>
      </c>
      <c r="AT81" s="125"/>
      <c r="AU81" s="125">
        <v>1222</v>
      </c>
      <c r="AV81" s="125"/>
      <c r="AW81" s="125">
        <v>2473</v>
      </c>
      <c r="AX81" s="125"/>
      <c r="AY81" s="125">
        <v>2243</v>
      </c>
      <c r="AZ81" s="125"/>
      <c r="BA81" s="125">
        <v>2195</v>
      </c>
      <c r="BB81" s="125"/>
      <c r="BC81" s="125">
        <v>2151</v>
      </c>
      <c r="BD81" s="125"/>
      <c r="BE81" s="125">
        <v>1908</v>
      </c>
      <c r="BF81" s="125"/>
    </row>
    <row r="82" spans="1:58" x14ac:dyDescent="0.25">
      <c r="A82" s="48" t="s">
        <v>46</v>
      </c>
      <c r="B82" s="49" t="s">
        <v>58</v>
      </c>
      <c r="C82" s="100">
        <v>238</v>
      </c>
      <c r="D82" s="100">
        <v>96.356275303643727</v>
      </c>
      <c r="E82" s="100">
        <v>150</v>
      </c>
      <c r="F82" s="100">
        <v>90.909090909090907</v>
      </c>
      <c r="G82" s="100">
        <v>97</v>
      </c>
      <c r="H82" s="100">
        <v>82.90598290598291</v>
      </c>
      <c r="I82" s="100">
        <v>79</v>
      </c>
      <c r="J82" s="100">
        <v>79.797979797979806</v>
      </c>
      <c r="K82" s="100">
        <v>68</v>
      </c>
      <c r="L82" s="100">
        <v>78.160919540229884</v>
      </c>
      <c r="M82" s="100">
        <v>56</v>
      </c>
      <c r="N82" s="100">
        <v>71.794871794871796</v>
      </c>
      <c r="O82" s="100">
        <v>57</v>
      </c>
      <c r="P82" s="100">
        <v>75</v>
      </c>
      <c r="Q82" s="100">
        <v>53</v>
      </c>
      <c r="R82" s="100">
        <v>72.602739726027394</v>
      </c>
      <c r="S82" s="100">
        <v>46</v>
      </c>
      <c r="T82" s="100">
        <v>68.656716417910445</v>
      </c>
      <c r="U82" s="100">
        <v>46</v>
      </c>
      <c r="V82" s="100">
        <v>74.193548387096769</v>
      </c>
      <c r="W82" s="100">
        <v>43</v>
      </c>
      <c r="X82" s="100">
        <v>74.137931034482762</v>
      </c>
      <c r="Y82" s="100">
        <v>42</v>
      </c>
      <c r="Z82" s="100">
        <v>75</v>
      </c>
      <c r="AA82" s="100">
        <v>41</v>
      </c>
      <c r="AB82" s="100">
        <v>74.545454545454547</v>
      </c>
      <c r="AC82" s="100">
        <v>40</v>
      </c>
      <c r="AD82" s="100">
        <v>76.92307692307692</v>
      </c>
      <c r="AE82" s="100">
        <v>38</v>
      </c>
      <c r="AF82" s="100">
        <v>79.166666666666671</v>
      </c>
      <c r="AG82" s="100">
        <v>35</v>
      </c>
      <c r="AH82" s="100">
        <v>79.545454545454547</v>
      </c>
      <c r="AI82" s="100">
        <v>35</v>
      </c>
      <c r="AJ82" s="100">
        <v>79.545454545454547</v>
      </c>
      <c r="AK82" s="100">
        <v>30</v>
      </c>
      <c r="AL82" s="100">
        <v>75</v>
      </c>
      <c r="AM82" s="100">
        <v>30</v>
      </c>
      <c r="AN82" s="100">
        <v>76.92307692307692</v>
      </c>
      <c r="AO82" s="100">
        <v>36</v>
      </c>
      <c r="AP82" s="100">
        <v>81.818181818181813</v>
      </c>
      <c r="AQ82" s="100">
        <v>38</v>
      </c>
      <c r="AR82" s="100">
        <v>84.444444444444443</v>
      </c>
      <c r="AS82" s="100">
        <v>41</v>
      </c>
      <c r="AT82" s="100">
        <v>85.416666666666671</v>
      </c>
      <c r="AU82" s="100">
        <v>39</v>
      </c>
      <c r="AV82" s="100">
        <v>88.63636363636364</v>
      </c>
      <c r="AW82" s="100">
        <v>31</v>
      </c>
      <c r="AX82" s="100">
        <v>83.78378378378379</v>
      </c>
      <c r="AY82" s="100">
        <v>26</v>
      </c>
      <c r="AZ82" s="100">
        <v>83.870967741935488</v>
      </c>
      <c r="BA82" s="100">
        <v>24</v>
      </c>
      <c r="BB82" s="100">
        <v>82.758620689655174</v>
      </c>
      <c r="BC82" s="100">
        <v>21</v>
      </c>
      <c r="BD82" s="100">
        <v>80.769230769230774</v>
      </c>
      <c r="BE82" s="100">
        <v>17</v>
      </c>
      <c r="BF82" s="100">
        <v>77.272727272727266</v>
      </c>
    </row>
    <row r="83" spans="1:58" x14ac:dyDescent="0.25">
      <c r="A83" s="48"/>
      <c r="B83" s="49" t="s">
        <v>59</v>
      </c>
      <c r="C83" s="100">
        <v>9</v>
      </c>
      <c r="D83" s="100">
        <v>3.6437246963562751</v>
      </c>
      <c r="E83" s="100">
        <v>13</v>
      </c>
      <c r="F83" s="100">
        <v>7.878787878787878</v>
      </c>
      <c r="G83" s="100">
        <v>15</v>
      </c>
      <c r="H83" s="100">
        <v>12.820512820512819</v>
      </c>
      <c r="I83" s="100">
        <v>14</v>
      </c>
      <c r="J83" s="100">
        <v>14.14141414141414</v>
      </c>
      <c r="K83" s="100">
        <v>16</v>
      </c>
      <c r="L83" s="100">
        <v>18.390804597701148</v>
      </c>
      <c r="M83" s="100">
        <v>20</v>
      </c>
      <c r="N83" s="100">
        <v>25.641025641025639</v>
      </c>
      <c r="O83" s="100">
        <v>17</v>
      </c>
      <c r="P83" s="100">
        <v>22.368421052631579</v>
      </c>
      <c r="Q83" s="100">
        <v>17</v>
      </c>
      <c r="R83" s="100">
        <v>23.287671232876711</v>
      </c>
      <c r="S83" s="100">
        <v>16</v>
      </c>
      <c r="T83" s="100">
        <v>23.880597014925375</v>
      </c>
      <c r="U83" s="100">
        <v>9</v>
      </c>
      <c r="V83" s="100">
        <v>14.516129032258064</v>
      </c>
      <c r="W83" s="100">
        <v>10</v>
      </c>
      <c r="X83" s="100">
        <v>17.241379310344829</v>
      </c>
      <c r="Y83" s="100">
        <v>9</v>
      </c>
      <c r="Z83" s="100">
        <v>16.071428571428573</v>
      </c>
      <c r="AA83" s="100">
        <v>8</v>
      </c>
      <c r="AB83" s="100">
        <v>14.545454545454545</v>
      </c>
      <c r="AC83" s="100">
        <v>9</v>
      </c>
      <c r="AD83" s="100">
        <v>17.307692307692307</v>
      </c>
      <c r="AE83" s="100">
        <v>7</v>
      </c>
      <c r="AF83" s="100">
        <v>14.583333333333334</v>
      </c>
      <c r="AG83" s="100">
        <v>5</v>
      </c>
      <c r="AH83" s="100">
        <v>11.363636363636363</v>
      </c>
      <c r="AI83" s="100">
        <v>5</v>
      </c>
      <c r="AJ83" s="100">
        <v>11.363636363636363</v>
      </c>
      <c r="AK83" s="100">
        <v>6</v>
      </c>
      <c r="AL83" s="100">
        <v>15</v>
      </c>
      <c r="AM83" s="100">
        <v>5</v>
      </c>
      <c r="AN83" s="100">
        <v>12.820512820512821</v>
      </c>
      <c r="AO83" s="100">
        <v>3</v>
      </c>
      <c r="AP83" s="100">
        <v>6.8181818181818183</v>
      </c>
      <c r="AQ83" s="253" t="s">
        <v>304</v>
      </c>
      <c r="AR83" s="100">
        <v>4.4444444444444446</v>
      </c>
      <c r="AS83" s="253" t="s">
        <v>304</v>
      </c>
      <c r="AT83" s="100">
        <v>4.166666666666667</v>
      </c>
      <c r="AU83" s="253" t="s">
        <v>304</v>
      </c>
      <c r="AV83" s="100">
        <v>2.2727272727272729</v>
      </c>
      <c r="AW83" s="253">
        <v>3</v>
      </c>
      <c r="AX83" s="100">
        <v>8.1081081081081088</v>
      </c>
      <c r="AY83" s="253">
        <v>5</v>
      </c>
      <c r="AZ83" s="100">
        <v>9.67741935483871</v>
      </c>
      <c r="BA83" s="253" t="s">
        <v>304</v>
      </c>
      <c r="BB83" s="100">
        <v>6.8965517241379306</v>
      </c>
      <c r="BC83" s="253" t="s">
        <v>304</v>
      </c>
      <c r="BD83" s="100">
        <v>3.8461538461538463</v>
      </c>
      <c r="BE83" s="253" t="s">
        <v>304</v>
      </c>
      <c r="BF83" s="100">
        <v>13.636363636363637</v>
      </c>
    </row>
    <row r="84" spans="1:58" x14ac:dyDescent="0.25">
      <c r="A84" s="15"/>
      <c r="B84" s="49" t="s">
        <v>60</v>
      </c>
      <c r="C84" s="100">
        <v>0</v>
      </c>
      <c r="D84" s="100">
        <v>0</v>
      </c>
      <c r="E84" s="100" t="s">
        <v>304</v>
      </c>
      <c r="F84" s="100">
        <v>1.2121212121212122</v>
      </c>
      <c r="G84" s="100">
        <v>4</v>
      </c>
      <c r="H84" s="100">
        <v>3.4188034188034191</v>
      </c>
      <c r="I84" s="100">
        <v>5</v>
      </c>
      <c r="J84" s="100">
        <v>5.0505050505050502</v>
      </c>
      <c r="K84" s="100">
        <v>3</v>
      </c>
      <c r="L84" s="100">
        <v>2.2988505747126435</v>
      </c>
      <c r="M84" s="100" t="s">
        <v>304</v>
      </c>
      <c r="N84" s="100">
        <v>1.2820512820512819</v>
      </c>
      <c r="O84" s="100" t="s">
        <v>304</v>
      </c>
      <c r="P84" s="100">
        <v>1.3157894736842104</v>
      </c>
      <c r="Q84" s="100" t="s">
        <v>304</v>
      </c>
      <c r="R84" s="100">
        <v>1.3698630136986301</v>
      </c>
      <c r="S84" s="100">
        <v>3</v>
      </c>
      <c r="T84" s="100">
        <v>4.4776119402985071</v>
      </c>
      <c r="U84" s="100">
        <v>4</v>
      </c>
      <c r="V84" s="100">
        <v>6.4516129032258061</v>
      </c>
      <c r="W84" s="100">
        <v>5</v>
      </c>
      <c r="X84" s="100">
        <v>5.1724137931034484</v>
      </c>
      <c r="Y84" s="100">
        <v>5</v>
      </c>
      <c r="Z84" s="100">
        <v>3.5714285714285716</v>
      </c>
      <c r="AA84" s="100">
        <v>6</v>
      </c>
      <c r="AB84" s="100">
        <v>7.2727272727272725</v>
      </c>
      <c r="AC84" s="100">
        <v>3</v>
      </c>
      <c r="AD84" s="100">
        <v>3.8461538461538463</v>
      </c>
      <c r="AE84" s="100">
        <v>3</v>
      </c>
      <c r="AF84" s="100">
        <v>4.166666666666667</v>
      </c>
      <c r="AG84" s="100">
        <v>4</v>
      </c>
      <c r="AH84" s="100">
        <v>6.8181818181818183</v>
      </c>
      <c r="AI84" s="100">
        <v>4</v>
      </c>
      <c r="AJ84" s="100">
        <v>6.8181818181818183</v>
      </c>
      <c r="AK84" s="100">
        <v>4</v>
      </c>
      <c r="AL84" s="100">
        <v>7.5</v>
      </c>
      <c r="AM84" s="100">
        <v>4</v>
      </c>
      <c r="AN84" s="100">
        <v>7.6923076923076925</v>
      </c>
      <c r="AO84" s="100">
        <v>5</v>
      </c>
      <c r="AP84" s="100">
        <v>9.0909090909090917</v>
      </c>
      <c r="AQ84" s="100">
        <v>7</v>
      </c>
      <c r="AR84" s="100">
        <v>8.8888888888888893</v>
      </c>
      <c r="AS84" s="100">
        <v>7</v>
      </c>
      <c r="AT84" s="100">
        <v>8.3333333333333339</v>
      </c>
      <c r="AU84" s="100">
        <v>5</v>
      </c>
      <c r="AV84" s="100">
        <v>6.8181818181818183</v>
      </c>
      <c r="AW84" s="100">
        <v>3</v>
      </c>
      <c r="AX84" s="100">
        <v>8.1081081081081088</v>
      </c>
      <c r="AY84" s="253" t="s">
        <v>304</v>
      </c>
      <c r="AZ84" s="100">
        <v>6.4516129032258061</v>
      </c>
      <c r="BA84" s="253">
        <v>5</v>
      </c>
      <c r="BB84" s="100">
        <v>10.344827586206897</v>
      </c>
      <c r="BC84" s="253">
        <v>5</v>
      </c>
      <c r="BD84" s="100">
        <v>15.384615384615385</v>
      </c>
      <c r="BE84" s="253">
        <v>5</v>
      </c>
      <c r="BF84" s="100">
        <v>9.0909090909090917</v>
      </c>
    </row>
    <row r="85" spans="1:58" x14ac:dyDescent="0.25">
      <c r="A85" s="15"/>
      <c r="B85" s="49" t="s">
        <v>61</v>
      </c>
      <c r="C85" s="100">
        <v>0</v>
      </c>
      <c r="D85" s="100">
        <v>0</v>
      </c>
      <c r="E85" s="100">
        <v>0</v>
      </c>
      <c r="F85" s="100">
        <v>0</v>
      </c>
      <c r="G85" s="100">
        <v>0</v>
      </c>
      <c r="H85" s="100">
        <v>0</v>
      </c>
      <c r="I85" s="100" t="s">
        <v>304</v>
      </c>
      <c r="J85" s="100">
        <v>1.0101010101010102</v>
      </c>
      <c r="K85" s="100">
        <v>0</v>
      </c>
      <c r="L85" s="100">
        <v>0</v>
      </c>
      <c r="M85" s="100">
        <v>0</v>
      </c>
      <c r="N85" s="100">
        <v>0</v>
      </c>
      <c r="O85" s="100">
        <v>0</v>
      </c>
      <c r="P85" s="100">
        <v>0</v>
      </c>
      <c r="Q85" s="100" t="s">
        <v>304</v>
      </c>
      <c r="R85" s="100">
        <v>1.3698630136986301</v>
      </c>
      <c r="S85" s="100" t="s">
        <v>304</v>
      </c>
      <c r="T85" s="100">
        <v>1.4925373134328359</v>
      </c>
      <c r="U85" s="100" t="s">
        <v>304</v>
      </c>
      <c r="V85" s="100">
        <v>3.225806451612903</v>
      </c>
      <c r="W85" s="100">
        <v>0</v>
      </c>
      <c r="X85" s="100">
        <v>0</v>
      </c>
      <c r="Y85" s="100" t="s">
        <v>304</v>
      </c>
      <c r="Z85" s="100">
        <v>1.7857142857142858</v>
      </c>
      <c r="AA85" s="100" t="s">
        <v>304</v>
      </c>
      <c r="AB85" s="100">
        <v>1.8181818181818181</v>
      </c>
      <c r="AC85" s="100">
        <v>0</v>
      </c>
      <c r="AD85" s="100">
        <v>0</v>
      </c>
      <c r="AE85" s="100">
        <v>0</v>
      </c>
      <c r="AF85" s="100">
        <v>0</v>
      </c>
      <c r="AG85" s="100">
        <v>0</v>
      </c>
      <c r="AH85" s="100">
        <v>0</v>
      </c>
      <c r="AI85" s="100">
        <v>0</v>
      </c>
      <c r="AJ85" s="100">
        <v>0</v>
      </c>
      <c r="AK85" s="100"/>
      <c r="AL85" s="100"/>
      <c r="AM85" s="100">
        <v>0</v>
      </c>
      <c r="AN85" s="100">
        <v>0</v>
      </c>
      <c r="AO85" s="100"/>
      <c r="AP85" s="100"/>
      <c r="AQ85" s="253" t="s">
        <v>304</v>
      </c>
      <c r="AR85" s="253" t="s">
        <v>304</v>
      </c>
      <c r="AS85" s="253" t="s">
        <v>304</v>
      </c>
      <c r="AT85" s="253" t="s">
        <v>304</v>
      </c>
      <c r="AU85" s="253" t="s">
        <v>304</v>
      </c>
      <c r="AV85" s="253" t="s">
        <v>304</v>
      </c>
      <c r="AW85" s="253" t="s">
        <v>304</v>
      </c>
      <c r="AX85" s="253" t="s">
        <v>304</v>
      </c>
      <c r="AY85" s="253" t="s">
        <v>304</v>
      </c>
      <c r="AZ85" s="253" t="s">
        <v>304</v>
      </c>
      <c r="BA85" s="253" t="s">
        <v>304</v>
      </c>
      <c r="BB85" s="253" t="s">
        <v>304</v>
      </c>
      <c r="BC85" s="253" t="s">
        <v>304</v>
      </c>
      <c r="BD85" s="253" t="s">
        <v>304</v>
      </c>
      <c r="BE85" s="253" t="s">
        <v>304</v>
      </c>
      <c r="BF85" s="253" t="s">
        <v>304</v>
      </c>
    </row>
    <row r="86" spans="1:58" x14ac:dyDescent="0.25">
      <c r="A86" s="15"/>
      <c r="B86" s="49" t="s">
        <v>62</v>
      </c>
      <c r="C86" s="100">
        <v>0</v>
      </c>
      <c r="D86" s="100">
        <v>0</v>
      </c>
      <c r="E86" s="100">
        <v>0</v>
      </c>
      <c r="F86" s="100">
        <v>0</v>
      </c>
      <c r="G86" s="100" t="s">
        <v>304</v>
      </c>
      <c r="H86" s="100">
        <v>0.85470085470085477</v>
      </c>
      <c r="I86" s="100">
        <v>0</v>
      </c>
      <c r="J86" s="100">
        <v>0</v>
      </c>
      <c r="K86" s="253" t="s">
        <v>304</v>
      </c>
      <c r="L86" s="100">
        <v>1.1494252873563218</v>
      </c>
      <c r="M86" s="100" t="s">
        <v>304</v>
      </c>
      <c r="N86" s="100">
        <v>1.2820512820512819</v>
      </c>
      <c r="O86" s="100" t="s">
        <v>304</v>
      </c>
      <c r="P86" s="100">
        <v>1.3157894736842104</v>
      </c>
      <c r="Q86" s="100" t="s">
        <v>304</v>
      </c>
      <c r="R86" s="100">
        <v>1.3698630136986301</v>
      </c>
      <c r="S86" s="100" t="s">
        <v>304</v>
      </c>
      <c r="T86" s="100">
        <v>1.4925373134328359</v>
      </c>
      <c r="U86" s="100" t="s">
        <v>304</v>
      </c>
      <c r="V86" s="100">
        <v>1.6129032258064515</v>
      </c>
      <c r="W86" s="100" t="s">
        <v>304</v>
      </c>
      <c r="X86" s="100">
        <v>3.4482758620689653</v>
      </c>
      <c r="Y86" s="100" t="s">
        <v>304</v>
      </c>
      <c r="Z86" s="100">
        <v>3.5714285714285716</v>
      </c>
      <c r="AA86" s="100" t="s">
        <v>304</v>
      </c>
      <c r="AB86" s="100">
        <v>1.8181818181818181</v>
      </c>
      <c r="AC86" s="100" t="s">
        <v>304</v>
      </c>
      <c r="AD86" s="100">
        <v>1.9230769230769231</v>
      </c>
      <c r="AE86" s="100" t="s">
        <v>304</v>
      </c>
      <c r="AF86" s="100">
        <v>2.0833333333333335</v>
      </c>
      <c r="AG86" s="100" t="s">
        <v>304</v>
      </c>
      <c r="AH86" s="100">
        <v>2.2727272727272729</v>
      </c>
      <c r="AI86" s="253" t="s">
        <v>304</v>
      </c>
      <c r="AJ86" s="100">
        <v>2.2727272727272729</v>
      </c>
      <c r="AK86" s="253" t="s">
        <v>304</v>
      </c>
      <c r="AL86" s="100">
        <v>2.5</v>
      </c>
      <c r="AM86" s="253" t="s">
        <v>304</v>
      </c>
      <c r="AN86" s="100">
        <v>2.5641025641025643</v>
      </c>
      <c r="AO86" s="253" t="s">
        <v>304</v>
      </c>
      <c r="AP86" s="100">
        <v>2.2727272727272729</v>
      </c>
      <c r="AQ86" s="253" t="s">
        <v>304</v>
      </c>
      <c r="AR86" s="100">
        <v>2.2222222222222223</v>
      </c>
      <c r="AS86" s="253" t="s">
        <v>304</v>
      </c>
      <c r="AT86" s="100">
        <v>2.0833333333333335</v>
      </c>
      <c r="AU86" s="253" t="s">
        <v>304</v>
      </c>
      <c r="AV86" s="100">
        <v>2.2727272727272729</v>
      </c>
      <c r="AW86" s="253" t="s">
        <v>304</v>
      </c>
      <c r="AX86" s="253" t="s">
        <v>304</v>
      </c>
      <c r="AY86" s="253" t="s">
        <v>304</v>
      </c>
      <c r="AZ86" s="253" t="s">
        <v>304</v>
      </c>
      <c r="BA86" s="253" t="s">
        <v>304</v>
      </c>
      <c r="BB86" s="253" t="s">
        <v>304</v>
      </c>
      <c r="BC86" s="253" t="s">
        <v>304</v>
      </c>
      <c r="BD86" s="253" t="s">
        <v>304</v>
      </c>
      <c r="BE86" s="253" t="s">
        <v>304</v>
      </c>
      <c r="BF86" s="253" t="s">
        <v>304</v>
      </c>
    </row>
    <row r="87" spans="1:58" x14ac:dyDescent="0.25">
      <c r="A87" s="15"/>
      <c r="B87" s="50" t="s">
        <v>40</v>
      </c>
      <c r="C87" s="125">
        <v>247</v>
      </c>
      <c r="D87" s="125"/>
      <c r="E87" s="125">
        <v>165</v>
      </c>
      <c r="F87" s="125"/>
      <c r="G87" s="125">
        <v>117</v>
      </c>
      <c r="H87" s="125"/>
      <c r="I87" s="125">
        <v>99</v>
      </c>
      <c r="J87" s="125"/>
      <c r="K87" s="125">
        <v>87</v>
      </c>
      <c r="L87" s="125">
        <f>SUM(K82:K86)</f>
        <v>87</v>
      </c>
      <c r="M87" s="125">
        <v>78</v>
      </c>
      <c r="N87" s="125"/>
      <c r="O87" s="125">
        <v>76</v>
      </c>
      <c r="P87" s="125"/>
      <c r="Q87" s="125">
        <v>73</v>
      </c>
      <c r="R87" s="125"/>
      <c r="S87" s="125">
        <v>67</v>
      </c>
      <c r="T87" s="125"/>
      <c r="U87" s="125">
        <v>62</v>
      </c>
      <c r="V87" s="125"/>
      <c r="W87" s="125">
        <v>58</v>
      </c>
      <c r="X87" s="125"/>
      <c r="Y87" s="125">
        <v>56</v>
      </c>
      <c r="Z87" s="125"/>
      <c r="AA87" s="125">
        <v>55</v>
      </c>
      <c r="AB87" s="125"/>
      <c r="AC87" s="125">
        <v>52</v>
      </c>
      <c r="AD87" s="125"/>
      <c r="AE87" s="125">
        <v>48</v>
      </c>
      <c r="AF87" s="125"/>
      <c r="AG87" s="125">
        <v>44</v>
      </c>
      <c r="AH87" s="125"/>
      <c r="AI87" s="125">
        <v>44</v>
      </c>
      <c r="AJ87" s="125"/>
      <c r="AK87" s="125">
        <v>40</v>
      </c>
      <c r="AL87" s="125"/>
      <c r="AM87" s="125">
        <v>39</v>
      </c>
      <c r="AN87" s="125"/>
      <c r="AO87" s="125">
        <v>44</v>
      </c>
      <c r="AP87" s="125"/>
      <c r="AQ87" s="125">
        <v>45</v>
      </c>
      <c r="AR87" s="125"/>
      <c r="AS87" s="125">
        <v>48</v>
      </c>
      <c r="AT87" s="125"/>
      <c r="AU87" s="125">
        <v>44</v>
      </c>
      <c r="AV87" s="125"/>
      <c r="AW87" s="125">
        <v>37</v>
      </c>
      <c r="AX87" s="125"/>
      <c r="AY87" s="125">
        <v>31</v>
      </c>
      <c r="AZ87" s="125"/>
      <c r="BA87" s="125">
        <v>29</v>
      </c>
      <c r="BB87" s="125"/>
      <c r="BC87" s="125">
        <v>26</v>
      </c>
      <c r="BD87" s="125"/>
      <c r="BE87" s="125">
        <v>22</v>
      </c>
      <c r="BF87" s="125"/>
    </row>
    <row r="88" spans="1:58" x14ac:dyDescent="0.25">
      <c r="A88" s="41"/>
      <c r="B88" s="50" t="s">
        <v>63</v>
      </c>
      <c r="C88" s="125">
        <v>2095</v>
      </c>
      <c r="D88" s="125"/>
      <c r="E88" s="125">
        <v>2133</v>
      </c>
      <c r="F88" s="125"/>
      <c r="G88" s="125">
        <v>2128</v>
      </c>
      <c r="H88" s="125"/>
      <c r="I88" s="125">
        <v>1829</v>
      </c>
      <c r="J88" s="125"/>
      <c r="K88" s="125">
        <v>1779</v>
      </c>
      <c r="L88" s="125"/>
      <c r="M88" s="125">
        <v>1740</v>
      </c>
      <c r="N88" s="125"/>
      <c r="O88" s="125">
        <v>1700</v>
      </c>
      <c r="P88" s="125"/>
      <c r="Q88" s="125">
        <v>1740</v>
      </c>
      <c r="R88" s="125"/>
      <c r="S88" s="125">
        <v>2183</v>
      </c>
      <c r="T88" s="125"/>
      <c r="U88" s="125">
        <v>1851</v>
      </c>
      <c r="V88" s="125"/>
      <c r="W88" s="125">
        <v>2051</v>
      </c>
      <c r="X88" s="125"/>
      <c r="Y88" s="125">
        <v>2189</v>
      </c>
      <c r="Z88" s="125"/>
      <c r="AA88" s="125">
        <v>1920</v>
      </c>
      <c r="AB88" s="125"/>
      <c r="AC88" s="125">
        <v>1926</v>
      </c>
      <c r="AD88" s="125"/>
      <c r="AE88" s="125">
        <v>1873</v>
      </c>
      <c r="AF88" s="125"/>
      <c r="AG88" s="125">
        <v>1862</v>
      </c>
      <c r="AH88" s="125"/>
      <c r="AI88" s="125">
        <v>1903</v>
      </c>
      <c r="AJ88" s="125"/>
      <c r="AK88" s="125">
        <v>1794</v>
      </c>
      <c r="AL88" s="125"/>
      <c r="AM88" s="125">
        <v>1738</v>
      </c>
      <c r="AN88" s="125"/>
      <c r="AO88" s="125">
        <v>1733</v>
      </c>
      <c r="AP88" s="125"/>
      <c r="AQ88" s="125">
        <v>1602</v>
      </c>
      <c r="AR88" s="125"/>
      <c r="AS88" s="125">
        <v>1344</v>
      </c>
      <c r="AT88" s="125"/>
      <c r="AU88" s="125">
        <v>1222</v>
      </c>
      <c r="AV88" s="125"/>
      <c r="AW88" s="125">
        <v>656</v>
      </c>
      <c r="AX88" s="125"/>
      <c r="AY88" s="125">
        <v>579</v>
      </c>
      <c r="AZ88" s="125"/>
      <c r="BA88" s="125">
        <v>603</v>
      </c>
      <c r="BB88" s="125"/>
      <c r="BC88" s="125">
        <v>594</v>
      </c>
      <c r="BD88" s="125"/>
      <c r="BE88" s="125">
        <v>513</v>
      </c>
      <c r="BF88" s="125"/>
    </row>
    <row r="89" spans="1:58" x14ac:dyDescent="0.25">
      <c r="A89" s="224" t="s">
        <v>487</v>
      </c>
      <c r="B89" s="49" t="s">
        <v>58</v>
      </c>
      <c r="C89" s="100">
        <v>1589</v>
      </c>
      <c r="D89" s="100">
        <v>95.665261890427459</v>
      </c>
      <c r="E89" s="100">
        <v>883</v>
      </c>
      <c r="F89" s="100">
        <v>86.483839373163562</v>
      </c>
      <c r="G89" s="100">
        <v>424</v>
      </c>
      <c r="H89" s="100">
        <v>61.271676300578036</v>
      </c>
      <c r="I89" s="100">
        <v>197</v>
      </c>
      <c r="J89" s="100">
        <v>46.13583138173302</v>
      </c>
      <c r="K89" s="100">
        <v>174</v>
      </c>
      <c r="L89" s="100">
        <v>42.335766423357661</v>
      </c>
      <c r="M89" s="100">
        <v>161</v>
      </c>
      <c r="N89" s="100">
        <v>40.75949367088608</v>
      </c>
      <c r="O89" s="100">
        <v>158</v>
      </c>
      <c r="P89" s="100">
        <v>41.578947368421055</v>
      </c>
      <c r="Q89" s="100">
        <v>146</v>
      </c>
      <c r="R89" s="100">
        <v>39.247311827956992</v>
      </c>
      <c r="S89" s="100">
        <v>132</v>
      </c>
      <c r="T89" s="100">
        <v>37.822349570200572</v>
      </c>
      <c r="U89" s="100">
        <v>91</v>
      </c>
      <c r="V89" s="100">
        <v>30.952380952380953</v>
      </c>
      <c r="W89" s="100">
        <v>82</v>
      </c>
      <c r="X89" s="100">
        <v>29.710144927536231</v>
      </c>
      <c r="Y89" s="100">
        <v>66</v>
      </c>
      <c r="Z89" s="100">
        <v>25.882352941176471</v>
      </c>
      <c r="AA89" s="100">
        <v>57</v>
      </c>
      <c r="AB89" s="100">
        <v>23.553719008264462</v>
      </c>
      <c r="AC89" s="100">
        <v>76</v>
      </c>
      <c r="AD89" s="100">
        <v>26.480836236933797</v>
      </c>
      <c r="AE89" s="100">
        <v>61</v>
      </c>
      <c r="AF89" s="100">
        <v>22.761194029850746</v>
      </c>
      <c r="AG89" s="100">
        <v>52</v>
      </c>
      <c r="AH89" s="100">
        <v>21.138211382113823</v>
      </c>
      <c r="AI89" s="100">
        <v>49</v>
      </c>
      <c r="AJ89" s="100">
        <v>20.762711864406779</v>
      </c>
      <c r="AK89" s="100">
        <v>44</v>
      </c>
      <c r="AL89" s="100">
        <v>20.657276995305164</v>
      </c>
      <c r="AM89" s="100">
        <v>35</v>
      </c>
      <c r="AN89" s="100">
        <v>18.229166666666664</v>
      </c>
      <c r="AO89" s="100">
        <v>36</v>
      </c>
      <c r="AP89" s="100">
        <v>18.848167539267017</v>
      </c>
      <c r="AQ89" s="100">
        <v>47</v>
      </c>
      <c r="AR89" s="100">
        <v>23.737373737373737</v>
      </c>
      <c r="AS89" s="100">
        <v>38</v>
      </c>
      <c r="AT89" s="100">
        <v>20.212765957446805</v>
      </c>
      <c r="AU89" s="100">
        <v>33</v>
      </c>
      <c r="AV89" s="100">
        <v>19.411764705882355</v>
      </c>
      <c r="AW89" s="100">
        <v>39</v>
      </c>
      <c r="AX89" s="100">
        <v>23.353293413173652</v>
      </c>
      <c r="AY89" s="100">
        <v>31</v>
      </c>
      <c r="AZ89" s="100">
        <v>20</v>
      </c>
      <c r="BA89" s="100">
        <v>32</v>
      </c>
      <c r="BB89" s="100">
        <v>22.068965517241381</v>
      </c>
      <c r="BC89" s="100">
        <v>24</v>
      </c>
      <c r="BD89" s="100">
        <v>17.391304347826086</v>
      </c>
      <c r="BE89" s="100">
        <v>31</v>
      </c>
      <c r="BF89" s="100">
        <v>22.302158273381295</v>
      </c>
    </row>
    <row r="90" spans="1:58" x14ac:dyDescent="0.25">
      <c r="A90" s="28"/>
      <c r="B90" s="49" t="s">
        <v>59</v>
      </c>
      <c r="C90" s="100">
        <v>66</v>
      </c>
      <c r="D90" s="100">
        <v>3.9735099337748347</v>
      </c>
      <c r="E90" s="100">
        <v>126</v>
      </c>
      <c r="F90" s="100">
        <v>12.340842311459353</v>
      </c>
      <c r="G90" s="100">
        <v>216</v>
      </c>
      <c r="H90" s="100">
        <v>31.213872832369944</v>
      </c>
      <c r="I90" s="100">
        <v>177</v>
      </c>
      <c r="J90" s="100">
        <v>41.451990632318505</v>
      </c>
      <c r="K90" s="100">
        <v>188</v>
      </c>
      <c r="L90" s="100">
        <v>45.742092457420924</v>
      </c>
      <c r="M90" s="100">
        <v>178</v>
      </c>
      <c r="N90" s="100">
        <v>45.063291139240505</v>
      </c>
      <c r="O90" s="100">
        <v>160</v>
      </c>
      <c r="P90" s="100">
        <v>42.105263157894733</v>
      </c>
      <c r="Q90" s="100">
        <v>150</v>
      </c>
      <c r="R90" s="100">
        <v>40.322580645161288</v>
      </c>
      <c r="S90" s="100">
        <v>131</v>
      </c>
      <c r="T90" s="100">
        <v>37.535816618911177</v>
      </c>
      <c r="U90" s="100">
        <v>123</v>
      </c>
      <c r="V90" s="100">
        <v>41.836734693877553</v>
      </c>
      <c r="W90" s="100">
        <v>105</v>
      </c>
      <c r="X90" s="100">
        <v>38.043478260869563</v>
      </c>
      <c r="Y90" s="100">
        <v>91</v>
      </c>
      <c r="Z90" s="100">
        <v>35.686274509803923</v>
      </c>
      <c r="AA90" s="100">
        <v>94</v>
      </c>
      <c r="AB90" s="100">
        <v>38.84297520661157</v>
      </c>
      <c r="AC90" s="100">
        <v>97</v>
      </c>
      <c r="AD90" s="100">
        <v>33.797909407665507</v>
      </c>
      <c r="AE90" s="100">
        <v>94</v>
      </c>
      <c r="AF90" s="100">
        <v>35.074626865671647</v>
      </c>
      <c r="AG90" s="100">
        <v>87</v>
      </c>
      <c r="AH90" s="100">
        <v>35.365853658536587</v>
      </c>
      <c r="AI90" s="100">
        <v>78</v>
      </c>
      <c r="AJ90" s="100">
        <v>33.050847457627121</v>
      </c>
      <c r="AK90" s="100">
        <v>66</v>
      </c>
      <c r="AL90" s="100">
        <v>30.985915492957744</v>
      </c>
      <c r="AM90" s="100">
        <v>53</v>
      </c>
      <c r="AN90" s="100">
        <v>27.604166666666668</v>
      </c>
      <c r="AO90" s="100">
        <v>56</v>
      </c>
      <c r="AP90" s="100">
        <v>29.319371727748688</v>
      </c>
      <c r="AQ90" s="100">
        <v>55</v>
      </c>
      <c r="AR90" s="100">
        <v>27.777777777777779</v>
      </c>
      <c r="AS90" s="100">
        <v>55</v>
      </c>
      <c r="AT90" s="100">
        <v>29.25531914893617</v>
      </c>
      <c r="AU90" s="100">
        <v>45</v>
      </c>
      <c r="AV90" s="100">
        <v>26.47058823529412</v>
      </c>
      <c r="AW90" s="100">
        <v>45</v>
      </c>
      <c r="AX90" s="100">
        <v>26.946107784431138</v>
      </c>
      <c r="AY90" s="100">
        <v>42</v>
      </c>
      <c r="AZ90" s="100">
        <v>27.096774193548388</v>
      </c>
      <c r="BA90" s="100">
        <v>37</v>
      </c>
      <c r="BB90" s="100">
        <v>25.517241379310345</v>
      </c>
      <c r="BC90" s="100">
        <v>33</v>
      </c>
      <c r="BD90" s="100">
        <v>23.913043478260871</v>
      </c>
      <c r="BE90" s="100">
        <v>32</v>
      </c>
      <c r="BF90" s="100">
        <v>23.021582733812949</v>
      </c>
    </row>
    <row r="91" spans="1:58" x14ac:dyDescent="0.25">
      <c r="A91" s="15"/>
      <c r="B91" s="49" t="s">
        <v>60</v>
      </c>
      <c r="C91" s="100">
        <v>6</v>
      </c>
      <c r="D91" s="100">
        <v>0.24081878386514149</v>
      </c>
      <c r="E91" s="100">
        <v>9</v>
      </c>
      <c r="F91" s="100">
        <v>0.88148873653281101</v>
      </c>
      <c r="G91" s="100">
        <v>38</v>
      </c>
      <c r="H91" s="100">
        <v>5.4913294797687859</v>
      </c>
      <c r="I91" s="100">
        <v>41</v>
      </c>
      <c r="J91" s="100">
        <v>9.6018735362997649</v>
      </c>
      <c r="K91" s="100">
        <v>38</v>
      </c>
      <c r="L91" s="100">
        <v>9.2457420924574212</v>
      </c>
      <c r="M91" s="100">
        <v>43</v>
      </c>
      <c r="N91" s="100">
        <v>10.886075949367088</v>
      </c>
      <c r="O91" s="100">
        <v>38</v>
      </c>
      <c r="P91" s="100">
        <v>10</v>
      </c>
      <c r="Q91" s="100">
        <v>52</v>
      </c>
      <c r="R91" s="100">
        <v>13.978494623655914</v>
      </c>
      <c r="S91" s="100">
        <v>55</v>
      </c>
      <c r="T91" s="100">
        <v>15.759312320916905</v>
      </c>
      <c r="U91" s="100">
        <v>45</v>
      </c>
      <c r="V91" s="100">
        <v>15.306122448979592</v>
      </c>
      <c r="W91" s="100">
        <v>52</v>
      </c>
      <c r="X91" s="100">
        <v>18.840579710144926</v>
      </c>
      <c r="Y91" s="100">
        <v>53</v>
      </c>
      <c r="Z91" s="100">
        <v>20.784313725490197</v>
      </c>
      <c r="AA91" s="100">
        <v>50</v>
      </c>
      <c r="AB91" s="100">
        <v>20.66115702479339</v>
      </c>
      <c r="AC91" s="100">
        <v>65</v>
      </c>
      <c r="AD91" s="100">
        <v>22.648083623693381</v>
      </c>
      <c r="AE91" s="100">
        <v>65</v>
      </c>
      <c r="AF91" s="100">
        <v>24.253731343283583</v>
      </c>
      <c r="AG91" s="100">
        <v>63</v>
      </c>
      <c r="AH91" s="100">
        <v>25.609756097560975</v>
      </c>
      <c r="AI91" s="100">
        <v>59</v>
      </c>
      <c r="AJ91" s="100">
        <v>25</v>
      </c>
      <c r="AK91" s="100">
        <v>52</v>
      </c>
      <c r="AL91" s="100">
        <v>24.413145539906104</v>
      </c>
      <c r="AM91" s="100">
        <v>52</v>
      </c>
      <c r="AN91" s="100">
        <v>27.083333333333332</v>
      </c>
      <c r="AO91" s="100">
        <v>45</v>
      </c>
      <c r="AP91" s="100">
        <v>23.560209424083769</v>
      </c>
      <c r="AQ91" s="100">
        <v>50</v>
      </c>
      <c r="AR91" s="100">
        <v>25.252525252525253</v>
      </c>
      <c r="AS91" s="100">
        <v>46</v>
      </c>
      <c r="AT91" s="100">
        <v>24.468085106382979</v>
      </c>
      <c r="AU91" s="100">
        <v>44</v>
      </c>
      <c r="AV91" s="100">
        <v>25.882352941176475</v>
      </c>
      <c r="AW91" s="100">
        <v>40</v>
      </c>
      <c r="AX91" s="100">
        <v>23.952095808383234</v>
      </c>
      <c r="AY91" s="100">
        <v>36</v>
      </c>
      <c r="AZ91" s="100">
        <v>23.225806451612904</v>
      </c>
      <c r="BA91" s="100">
        <v>33</v>
      </c>
      <c r="BB91" s="100">
        <v>22.758620689655171</v>
      </c>
      <c r="BC91" s="100">
        <v>36</v>
      </c>
      <c r="BD91" s="100">
        <v>26.086956521739129</v>
      </c>
      <c r="BE91" s="100">
        <v>32</v>
      </c>
      <c r="BF91" s="100">
        <v>23.021582733812949</v>
      </c>
    </row>
    <row r="92" spans="1:58" x14ac:dyDescent="0.25">
      <c r="A92" s="15"/>
      <c r="B92" s="49" t="s">
        <v>61</v>
      </c>
      <c r="C92" s="100"/>
      <c r="D92" s="100"/>
      <c r="E92" s="253" t="s">
        <v>304</v>
      </c>
      <c r="F92" s="100">
        <v>9.7943192948090105E-2</v>
      </c>
      <c r="G92" s="100">
        <v>10</v>
      </c>
      <c r="H92" s="100">
        <v>1.4450867052023122</v>
      </c>
      <c r="I92" s="100">
        <v>12</v>
      </c>
      <c r="J92" s="100">
        <v>2.810304449648712</v>
      </c>
      <c r="K92" s="100">
        <v>11</v>
      </c>
      <c r="L92" s="100">
        <v>2.1897810218978102</v>
      </c>
      <c r="M92" s="100">
        <v>10</v>
      </c>
      <c r="N92" s="100">
        <v>2.5316455696202533</v>
      </c>
      <c r="O92" s="100">
        <v>21</v>
      </c>
      <c r="P92" s="100">
        <v>5.5263157894736841</v>
      </c>
      <c r="Q92" s="100">
        <v>18</v>
      </c>
      <c r="R92" s="100">
        <v>4.838709677419355</v>
      </c>
      <c r="S92" s="100">
        <v>24</v>
      </c>
      <c r="T92" s="100">
        <v>6.8767908309455583</v>
      </c>
      <c r="U92" s="100">
        <v>24</v>
      </c>
      <c r="V92" s="100">
        <v>8.1632653061224492</v>
      </c>
      <c r="W92" s="100">
        <v>22</v>
      </c>
      <c r="X92" s="100">
        <v>7.9710144927536231</v>
      </c>
      <c r="Y92" s="100">
        <v>28</v>
      </c>
      <c r="Z92" s="100">
        <v>10.980392156862745</v>
      </c>
      <c r="AA92" s="100">
        <v>24</v>
      </c>
      <c r="AB92" s="100">
        <v>9.9173553719008272</v>
      </c>
      <c r="AC92" s="100">
        <v>33</v>
      </c>
      <c r="AD92" s="100">
        <v>11.498257839721255</v>
      </c>
      <c r="AE92" s="100">
        <v>27</v>
      </c>
      <c r="AF92" s="100">
        <v>10.074626865671641</v>
      </c>
      <c r="AG92" s="100">
        <v>22</v>
      </c>
      <c r="AH92" s="100">
        <v>8.9430894308943092</v>
      </c>
      <c r="AI92" s="100">
        <v>25</v>
      </c>
      <c r="AJ92" s="100">
        <v>10.59322033898305</v>
      </c>
      <c r="AK92" s="100">
        <v>26</v>
      </c>
      <c r="AL92" s="100">
        <v>12.206572769953052</v>
      </c>
      <c r="AM92" s="100">
        <v>25</v>
      </c>
      <c r="AN92" s="100">
        <v>13.020833333333334</v>
      </c>
      <c r="AO92" s="100">
        <v>27</v>
      </c>
      <c r="AP92" s="100">
        <v>14.136125654450263</v>
      </c>
      <c r="AQ92" s="100">
        <v>21</v>
      </c>
      <c r="AR92" s="100">
        <v>10.606060606060606</v>
      </c>
      <c r="AS92" s="100">
        <v>23</v>
      </c>
      <c r="AT92" s="100">
        <v>12.23404255319149</v>
      </c>
      <c r="AU92" s="100">
        <v>22</v>
      </c>
      <c r="AV92" s="100">
        <v>12.941176470588237</v>
      </c>
      <c r="AW92" s="100">
        <v>17</v>
      </c>
      <c r="AX92" s="100">
        <v>10.179640718562874</v>
      </c>
      <c r="AY92" s="100">
        <v>19</v>
      </c>
      <c r="AZ92" s="100">
        <v>12.258064516129032</v>
      </c>
      <c r="BA92" s="100">
        <v>18</v>
      </c>
      <c r="BB92" s="100">
        <v>12.413793103448276</v>
      </c>
      <c r="BC92" s="100">
        <v>19</v>
      </c>
      <c r="BD92" s="100">
        <v>13.768115942028986</v>
      </c>
      <c r="BE92" s="100">
        <v>23</v>
      </c>
      <c r="BF92" s="100">
        <v>16.546762589928058</v>
      </c>
    </row>
    <row r="93" spans="1:58" x14ac:dyDescent="0.25">
      <c r="A93" s="15"/>
      <c r="B93" s="49" t="s">
        <v>62</v>
      </c>
      <c r="C93" s="253" t="s">
        <v>304</v>
      </c>
      <c r="D93" s="100">
        <v>0.12040939193257075</v>
      </c>
      <c r="E93" s="100">
        <v>3</v>
      </c>
      <c r="F93" s="100">
        <v>0.19588638589618021</v>
      </c>
      <c r="G93" s="100">
        <v>4</v>
      </c>
      <c r="H93" s="100">
        <v>0.57803468208092479</v>
      </c>
      <c r="I93" s="100"/>
      <c r="J93" s="100"/>
      <c r="K93" s="253" t="s">
        <v>304</v>
      </c>
      <c r="L93" s="100">
        <v>0.48661800486618007</v>
      </c>
      <c r="M93" s="100">
        <v>3</v>
      </c>
      <c r="N93" s="100">
        <v>0.75949367088607589</v>
      </c>
      <c r="O93" s="100">
        <v>3</v>
      </c>
      <c r="P93" s="100">
        <v>0.78947368421052633</v>
      </c>
      <c r="Q93" s="100">
        <v>6</v>
      </c>
      <c r="R93" s="100">
        <v>1.6129032258064515</v>
      </c>
      <c r="S93" s="100">
        <v>7</v>
      </c>
      <c r="T93" s="100">
        <v>2.005730659025788</v>
      </c>
      <c r="U93" s="100">
        <v>11</v>
      </c>
      <c r="V93" s="100">
        <v>3.7414965986394559</v>
      </c>
      <c r="W93" s="100">
        <v>15</v>
      </c>
      <c r="X93" s="100">
        <v>5.4347826086956523</v>
      </c>
      <c r="Y93" s="100">
        <v>17</v>
      </c>
      <c r="Z93" s="100">
        <v>6.666666666666667</v>
      </c>
      <c r="AA93" s="100">
        <v>17</v>
      </c>
      <c r="AB93" s="100">
        <v>7.0247933884297522</v>
      </c>
      <c r="AC93" s="100">
        <v>16</v>
      </c>
      <c r="AD93" s="100">
        <v>5.5749128919860631</v>
      </c>
      <c r="AE93" s="100">
        <v>21</v>
      </c>
      <c r="AF93" s="100">
        <v>7.8358208955223887</v>
      </c>
      <c r="AG93" s="100">
        <v>22</v>
      </c>
      <c r="AH93" s="100">
        <v>8.9430894308943092</v>
      </c>
      <c r="AI93" s="100">
        <v>25</v>
      </c>
      <c r="AJ93" s="100">
        <v>10.59322033898305</v>
      </c>
      <c r="AK93" s="100">
        <v>25</v>
      </c>
      <c r="AL93" s="100">
        <v>11.737089201877934</v>
      </c>
      <c r="AM93" s="100">
        <v>27</v>
      </c>
      <c r="AN93" s="100">
        <v>14.0625</v>
      </c>
      <c r="AO93" s="100">
        <v>27</v>
      </c>
      <c r="AP93" s="100">
        <v>14.136125654450263</v>
      </c>
      <c r="AQ93" s="100">
        <v>25</v>
      </c>
      <c r="AR93" s="100">
        <v>12.626262626262626</v>
      </c>
      <c r="AS93" s="100">
        <v>26</v>
      </c>
      <c r="AT93" s="100">
        <v>13.829787234042554</v>
      </c>
      <c r="AU93" s="100">
        <v>26</v>
      </c>
      <c r="AV93" s="100">
        <v>15.294117647058824</v>
      </c>
      <c r="AW93" s="100">
        <v>26</v>
      </c>
      <c r="AX93" s="100">
        <v>15.568862275449101</v>
      </c>
      <c r="AY93" s="100">
        <v>27</v>
      </c>
      <c r="AZ93" s="100">
        <v>17.419354838709676</v>
      </c>
      <c r="BA93" s="100">
        <v>25</v>
      </c>
      <c r="BB93" s="100">
        <v>17.241379310344829</v>
      </c>
      <c r="BC93" s="100">
        <v>26</v>
      </c>
      <c r="BD93" s="100">
        <v>18.840579710144926</v>
      </c>
      <c r="BE93" s="100">
        <v>21</v>
      </c>
      <c r="BF93" s="100">
        <v>15.107913669064748</v>
      </c>
    </row>
    <row r="94" spans="1:58" x14ac:dyDescent="0.25">
      <c r="A94" s="15"/>
      <c r="B94" s="50" t="s">
        <v>40</v>
      </c>
      <c r="C94" s="125">
        <v>1661</v>
      </c>
      <c r="D94" s="125"/>
      <c r="E94" s="125">
        <v>1021</v>
      </c>
      <c r="F94" s="125"/>
      <c r="G94" s="125">
        <v>692</v>
      </c>
      <c r="H94" s="125"/>
      <c r="I94" s="125">
        <v>427</v>
      </c>
      <c r="J94" s="125"/>
      <c r="K94" s="125">
        <v>411</v>
      </c>
      <c r="L94" s="125"/>
      <c r="M94" s="125">
        <v>395</v>
      </c>
      <c r="N94" s="125"/>
      <c r="O94" s="125">
        <v>380</v>
      </c>
      <c r="P94" s="125"/>
      <c r="Q94" s="125">
        <v>372</v>
      </c>
      <c r="R94" s="125"/>
      <c r="S94" s="125">
        <v>349</v>
      </c>
      <c r="T94" s="125"/>
      <c r="U94" s="125">
        <v>294</v>
      </c>
      <c r="V94" s="125"/>
      <c r="W94" s="125">
        <v>276</v>
      </c>
      <c r="X94" s="125"/>
      <c r="Y94" s="125">
        <v>255</v>
      </c>
      <c r="Z94" s="125"/>
      <c r="AA94" s="125">
        <v>242</v>
      </c>
      <c r="AB94" s="125"/>
      <c r="AC94" s="125">
        <v>287</v>
      </c>
      <c r="AD94" s="125"/>
      <c r="AE94" s="125">
        <v>268</v>
      </c>
      <c r="AF94" s="125"/>
      <c r="AG94" s="125">
        <v>246</v>
      </c>
      <c r="AH94" s="125"/>
      <c r="AI94" s="125">
        <v>236</v>
      </c>
      <c r="AJ94" s="125"/>
      <c r="AK94" s="125">
        <v>213</v>
      </c>
      <c r="AL94" s="125"/>
      <c r="AM94" s="125">
        <v>192</v>
      </c>
      <c r="AN94" s="125"/>
      <c r="AO94" s="125">
        <v>191</v>
      </c>
      <c r="AP94" s="125"/>
      <c r="AQ94" s="125">
        <v>198</v>
      </c>
      <c r="AR94" s="125"/>
      <c r="AS94" s="125">
        <v>188</v>
      </c>
      <c r="AT94" s="125"/>
      <c r="AU94" s="125">
        <v>170</v>
      </c>
      <c r="AV94" s="125"/>
      <c r="AW94" s="125">
        <v>167</v>
      </c>
      <c r="AX94" s="125"/>
      <c r="AY94" s="125">
        <v>155</v>
      </c>
      <c r="AZ94" s="125"/>
      <c r="BA94" s="125">
        <v>145</v>
      </c>
      <c r="BB94" s="125"/>
      <c r="BC94" s="125">
        <v>138</v>
      </c>
      <c r="BD94" s="125"/>
      <c r="BE94" s="125">
        <v>139</v>
      </c>
      <c r="BF94" s="125"/>
    </row>
    <row r="95" spans="1:58" x14ac:dyDescent="0.25">
      <c r="A95" s="41"/>
      <c r="B95" s="50" t="s">
        <v>63</v>
      </c>
      <c r="C95" s="125">
        <v>15847</v>
      </c>
      <c r="D95" s="125"/>
      <c r="E95" s="125">
        <v>15973</v>
      </c>
      <c r="F95" s="125"/>
      <c r="G95" s="125">
        <v>19424</v>
      </c>
      <c r="H95" s="125"/>
      <c r="I95" s="125">
        <v>14613</v>
      </c>
      <c r="J95" s="125"/>
      <c r="K95" s="125">
        <v>14819</v>
      </c>
      <c r="L95" s="125"/>
      <c r="M95" s="125">
        <v>14561</v>
      </c>
      <c r="N95" s="125"/>
      <c r="O95" s="125">
        <v>15234</v>
      </c>
      <c r="P95" s="125"/>
      <c r="Q95" s="125">
        <v>15894</v>
      </c>
      <c r="R95" s="125"/>
      <c r="S95" s="125">
        <v>16141</v>
      </c>
      <c r="T95" s="125"/>
      <c r="U95" s="125">
        <v>15199</v>
      </c>
      <c r="V95" s="125"/>
      <c r="W95" s="125">
        <v>15891</v>
      </c>
      <c r="X95" s="125"/>
      <c r="Y95" s="125">
        <v>16042</v>
      </c>
      <c r="Z95" s="125"/>
      <c r="AA95" s="125">
        <v>15703</v>
      </c>
      <c r="AB95" s="125"/>
      <c r="AC95" s="125">
        <v>18338</v>
      </c>
      <c r="AD95" s="125"/>
      <c r="AE95" s="125">
        <v>18436</v>
      </c>
      <c r="AF95" s="125"/>
      <c r="AG95" s="125">
        <v>17460</v>
      </c>
      <c r="AH95" s="125"/>
      <c r="AI95" s="125">
        <v>17533</v>
      </c>
      <c r="AJ95" s="125"/>
      <c r="AK95" s="125">
        <v>16797</v>
      </c>
      <c r="AL95" s="125"/>
      <c r="AM95" s="125">
        <v>15987</v>
      </c>
      <c r="AN95" s="125"/>
      <c r="AO95" s="125">
        <v>16095</v>
      </c>
      <c r="AP95" s="125"/>
      <c r="AQ95" s="125">
        <v>15203</v>
      </c>
      <c r="AR95" s="125"/>
      <c r="AS95" s="125">
        <v>15613</v>
      </c>
      <c r="AT95" s="125"/>
      <c r="AU95" s="125">
        <v>14859</v>
      </c>
      <c r="AV95" s="125"/>
      <c r="AW95" s="125">
        <v>14152</v>
      </c>
      <c r="AX95" s="125"/>
      <c r="AY95" s="125">
        <v>14061</v>
      </c>
      <c r="AZ95" s="125"/>
      <c r="BA95" s="125">
        <v>12720</v>
      </c>
      <c r="BB95" s="125"/>
      <c r="BC95" s="125">
        <v>12879</v>
      </c>
      <c r="BD95" s="125"/>
      <c r="BE95" s="125">
        <v>12061</v>
      </c>
      <c r="BF95" s="125"/>
    </row>
    <row r="96" spans="1:58" x14ac:dyDescent="0.25">
      <c r="A96" s="15" t="s">
        <v>14</v>
      </c>
      <c r="B96" s="49" t="s">
        <v>58</v>
      </c>
      <c r="C96" s="100">
        <v>126</v>
      </c>
      <c r="D96" s="100">
        <v>99.212598425196859</v>
      </c>
      <c r="E96" s="100">
        <v>130</v>
      </c>
      <c r="F96" s="100">
        <v>92.198581560283685</v>
      </c>
      <c r="G96" s="100">
        <v>113</v>
      </c>
      <c r="H96" s="100">
        <v>71.974522292993626</v>
      </c>
      <c r="I96" s="100">
        <v>82</v>
      </c>
      <c r="J96" s="100">
        <v>60.294117647058819</v>
      </c>
      <c r="K96" s="100">
        <v>67</v>
      </c>
      <c r="L96" s="100">
        <v>56.30252100840336</v>
      </c>
      <c r="M96" s="100">
        <v>57</v>
      </c>
      <c r="N96" s="100">
        <v>53.271028037383175</v>
      </c>
      <c r="O96" s="100">
        <v>56</v>
      </c>
      <c r="P96" s="100">
        <v>53.333333333333336</v>
      </c>
      <c r="Q96" s="100">
        <v>56</v>
      </c>
      <c r="R96" s="100">
        <v>52.830188679245282</v>
      </c>
      <c r="S96" s="100">
        <v>54</v>
      </c>
      <c r="T96" s="100">
        <v>49.541284403669728</v>
      </c>
      <c r="U96" s="100">
        <v>46</v>
      </c>
      <c r="V96" s="100">
        <v>47.422680412371136</v>
      </c>
      <c r="W96" s="100">
        <v>45</v>
      </c>
      <c r="X96" s="100">
        <v>48.913043478260867</v>
      </c>
      <c r="Y96" s="100">
        <v>37</v>
      </c>
      <c r="Z96" s="100">
        <v>43.529411764705884</v>
      </c>
      <c r="AA96" s="100">
        <v>32</v>
      </c>
      <c r="AB96" s="100">
        <v>39.506172839506171</v>
      </c>
      <c r="AC96" s="100">
        <v>27</v>
      </c>
      <c r="AD96" s="100">
        <v>37.5</v>
      </c>
      <c r="AE96" s="100">
        <v>20</v>
      </c>
      <c r="AF96" s="100">
        <v>31.746031746031747</v>
      </c>
      <c r="AG96" s="100">
        <v>17</v>
      </c>
      <c r="AH96" s="100">
        <v>26.5625</v>
      </c>
      <c r="AI96" s="100">
        <v>18</v>
      </c>
      <c r="AJ96" s="100">
        <v>28.125</v>
      </c>
      <c r="AK96" s="100">
        <v>17</v>
      </c>
      <c r="AL96" s="100">
        <v>27.868852459016395</v>
      </c>
      <c r="AM96" s="100">
        <v>11</v>
      </c>
      <c r="AN96" s="100">
        <v>20.754716981132077</v>
      </c>
      <c r="AO96" s="100">
        <v>15</v>
      </c>
      <c r="AP96" s="100">
        <v>28.846153846153847</v>
      </c>
      <c r="AQ96" s="100">
        <v>17</v>
      </c>
      <c r="AR96" s="100">
        <v>32.692307692307693</v>
      </c>
      <c r="AS96" s="100">
        <v>16</v>
      </c>
      <c r="AT96" s="100">
        <v>32</v>
      </c>
      <c r="AU96" s="100">
        <v>13</v>
      </c>
      <c r="AV96" s="100">
        <v>27.659574468085108</v>
      </c>
      <c r="AW96" s="100">
        <v>18</v>
      </c>
      <c r="AX96" s="100">
        <v>38.297872340425535</v>
      </c>
      <c r="AY96" s="100">
        <v>16</v>
      </c>
      <c r="AZ96" s="100">
        <v>35.555555555555557</v>
      </c>
      <c r="BA96" s="100">
        <v>14</v>
      </c>
      <c r="BB96" s="100">
        <v>32.558139534883722</v>
      </c>
      <c r="BC96" s="100">
        <v>16</v>
      </c>
      <c r="BD96" s="100">
        <v>35.555555555555557</v>
      </c>
      <c r="BE96" s="100">
        <v>18</v>
      </c>
      <c r="BF96" s="100">
        <v>39.130434782608695</v>
      </c>
    </row>
    <row r="97" spans="1:58" x14ac:dyDescent="0.25">
      <c r="A97" s="15"/>
      <c r="B97" s="49" t="s">
        <v>59</v>
      </c>
      <c r="C97" s="100" t="s">
        <v>304</v>
      </c>
      <c r="D97" s="100">
        <v>0.78740157480314954</v>
      </c>
      <c r="E97" s="100">
        <v>10</v>
      </c>
      <c r="F97" s="100">
        <v>7.0921985815602842</v>
      </c>
      <c r="G97" s="100">
        <v>41</v>
      </c>
      <c r="H97" s="100">
        <v>26.114649681528661</v>
      </c>
      <c r="I97" s="100">
        <v>49</v>
      </c>
      <c r="J97" s="100">
        <v>36.029411764705884</v>
      </c>
      <c r="K97" s="100">
        <v>45</v>
      </c>
      <c r="L97" s="100">
        <v>37.815126050420169</v>
      </c>
      <c r="M97" s="100">
        <v>41</v>
      </c>
      <c r="N97" s="100">
        <v>38.31775700934579</v>
      </c>
      <c r="O97" s="100">
        <v>33</v>
      </c>
      <c r="P97" s="100">
        <v>31.428571428571427</v>
      </c>
      <c r="Q97" s="100">
        <v>28</v>
      </c>
      <c r="R97" s="100">
        <v>26.415094339622641</v>
      </c>
      <c r="S97" s="100">
        <v>34</v>
      </c>
      <c r="T97" s="100">
        <v>31.192660550458715</v>
      </c>
      <c r="U97" s="100">
        <v>29</v>
      </c>
      <c r="V97" s="100">
        <v>29.896907216494846</v>
      </c>
      <c r="W97" s="100">
        <v>23</v>
      </c>
      <c r="X97" s="100">
        <v>25</v>
      </c>
      <c r="Y97" s="100">
        <v>18</v>
      </c>
      <c r="Z97" s="100">
        <v>21.176470588235293</v>
      </c>
      <c r="AA97" s="100">
        <v>17</v>
      </c>
      <c r="AB97" s="100">
        <v>20.987654320987655</v>
      </c>
      <c r="AC97" s="100">
        <v>14</v>
      </c>
      <c r="AD97" s="100">
        <v>19.444444444444443</v>
      </c>
      <c r="AE97" s="100">
        <v>12</v>
      </c>
      <c r="AF97" s="100">
        <v>19.047619047619047</v>
      </c>
      <c r="AG97" s="100">
        <v>19</v>
      </c>
      <c r="AH97" s="100">
        <v>29.6875</v>
      </c>
      <c r="AI97" s="100">
        <v>15</v>
      </c>
      <c r="AJ97" s="100">
        <v>23.4375</v>
      </c>
      <c r="AK97" s="100">
        <v>12</v>
      </c>
      <c r="AL97" s="100">
        <v>19.672131147540984</v>
      </c>
      <c r="AM97" s="100">
        <v>13</v>
      </c>
      <c r="AN97" s="100">
        <v>24.528301886792452</v>
      </c>
      <c r="AO97" s="100">
        <v>8</v>
      </c>
      <c r="AP97" s="100">
        <v>15.384615384615385</v>
      </c>
      <c r="AQ97" s="100">
        <v>10</v>
      </c>
      <c r="AR97" s="100">
        <v>19.23076923076923</v>
      </c>
      <c r="AS97" s="100">
        <v>12</v>
      </c>
      <c r="AT97" s="100">
        <v>24</v>
      </c>
      <c r="AU97" s="100">
        <v>13</v>
      </c>
      <c r="AV97" s="100">
        <v>27.659574468085108</v>
      </c>
      <c r="AW97" s="100">
        <v>9</v>
      </c>
      <c r="AX97" s="100">
        <v>19.148936170212767</v>
      </c>
      <c r="AY97" s="100">
        <v>9</v>
      </c>
      <c r="AZ97" s="100">
        <v>20</v>
      </c>
      <c r="BA97" s="100">
        <v>9</v>
      </c>
      <c r="BB97" s="100">
        <v>20.930232558139537</v>
      </c>
      <c r="BC97" s="100">
        <v>8</v>
      </c>
      <c r="BD97" s="100">
        <v>17.777777777777779</v>
      </c>
      <c r="BE97" s="100">
        <v>7</v>
      </c>
      <c r="BF97" s="100">
        <v>15.217391304347826</v>
      </c>
    </row>
    <row r="98" spans="1:58" x14ac:dyDescent="0.25">
      <c r="A98" s="15"/>
      <c r="B98" s="49" t="s">
        <v>60</v>
      </c>
      <c r="C98" s="100"/>
      <c r="D98" s="100"/>
      <c r="E98" s="100" t="s">
        <v>304</v>
      </c>
      <c r="F98" s="100">
        <v>0.70921985815602839</v>
      </c>
      <c r="G98" s="100">
        <v>3</v>
      </c>
      <c r="H98" s="100">
        <v>1.910828025477707</v>
      </c>
      <c r="I98" s="100">
        <v>5</v>
      </c>
      <c r="J98" s="100">
        <v>3.6764705882352944</v>
      </c>
      <c r="K98" s="100">
        <v>6</v>
      </c>
      <c r="L98" s="100">
        <v>5.0420168067226889</v>
      </c>
      <c r="M98" s="100">
        <v>9</v>
      </c>
      <c r="N98" s="100">
        <v>8.4112149532710276</v>
      </c>
      <c r="O98" s="100">
        <v>15</v>
      </c>
      <c r="P98" s="100">
        <v>14.285714285714285</v>
      </c>
      <c r="Q98" s="100">
        <v>15</v>
      </c>
      <c r="R98" s="100">
        <v>14.150943396226415</v>
      </c>
      <c r="S98" s="100">
        <v>16</v>
      </c>
      <c r="T98" s="100">
        <v>14.678899082568808</v>
      </c>
      <c r="U98" s="100">
        <v>13</v>
      </c>
      <c r="V98" s="100">
        <v>13.402061855670103</v>
      </c>
      <c r="W98" s="100">
        <v>14</v>
      </c>
      <c r="X98" s="100">
        <v>15.217391304347826</v>
      </c>
      <c r="Y98" s="100">
        <v>17</v>
      </c>
      <c r="Z98" s="100">
        <v>20</v>
      </c>
      <c r="AA98" s="100">
        <v>17</v>
      </c>
      <c r="AB98" s="100">
        <v>20.987654320987655</v>
      </c>
      <c r="AC98" s="100">
        <v>18</v>
      </c>
      <c r="AD98" s="100">
        <v>25</v>
      </c>
      <c r="AE98" s="100">
        <v>17</v>
      </c>
      <c r="AF98" s="100">
        <v>26.984126984126984</v>
      </c>
      <c r="AG98" s="100">
        <v>15</v>
      </c>
      <c r="AH98" s="100">
        <v>23.4375</v>
      </c>
      <c r="AI98" s="100">
        <v>16</v>
      </c>
      <c r="AJ98" s="100">
        <v>25</v>
      </c>
      <c r="AK98" s="100">
        <v>15</v>
      </c>
      <c r="AL98" s="100">
        <v>24.590163934426229</v>
      </c>
      <c r="AM98" s="100">
        <v>11</v>
      </c>
      <c r="AN98" s="100">
        <v>20.754716981132077</v>
      </c>
      <c r="AO98" s="100">
        <v>13</v>
      </c>
      <c r="AP98" s="100">
        <v>25</v>
      </c>
      <c r="AQ98" s="100">
        <v>9</v>
      </c>
      <c r="AR98" s="100">
        <v>17.307692307692307</v>
      </c>
      <c r="AS98" s="100">
        <v>6</v>
      </c>
      <c r="AT98" s="100">
        <v>12</v>
      </c>
      <c r="AU98" s="100">
        <v>7</v>
      </c>
      <c r="AV98" s="100">
        <v>14.893617021276595</v>
      </c>
      <c r="AW98" s="100">
        <v>7</v>
      </c>
      <c r="AX98" s="100">
        <v>14.893617021276595</v>
      </c>
      <c r="AY98" s="100">
        <v>5</v>
      </c>
      <c r="AZ98" s="100">
        <v>11.111111111111111</v>
      </c>
      <c r="BA98" s="100">
        <v>5</v>
      </c>
      <c r="BB98" s="100">
        <v>11.627906976744185</v>
      </c>
      <c r="BC98" s="100">
        <v>5</v>
      </c>
      <c r="BD98" s="100">
        <v>11.111111111111111</v>
      </c>
      <c r="BE98" s="100">
        <v>7</v>
      </c>
      <c r="BF98" s="100">
        <v>15.217391304347826</v>
      </c>
    </row>
    <row r="99" spans="1:58" x14ac:dyDescent="0.25">
      <c r="A99" s="15"/>
      <c r="B99" s="49" t="s">
        <v>61</v>
      </c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 t="s">
        <v>304</v>
      </c>
      <c r="P99" s="100">
        <v>0.95238095238095244</v>
      </c>
      <c r="Q99" s="100">
        <v>7</v>
      </c>
      <c r="R99" s="100">
        <v>6.6037735849056602</v>
      </c>
      <c r="S99" s="100">
        <v>3</v>
      </c>
      <c r="T99" s="100">
        <v>2.7522935779816513</v>
      </c>
      <c r="U99" s="100">
        <v>7</v>
      </c>
      <c r="V99" s="100">
        <v>7.2164948453608249</v>
      </c>
      <c r="W99" s="100">
        <v>5</v>
      </c>
      <c r="X99" s="100">
        <v>5.4347826086956523</v>
      </c>
      <c r="Y99" s="100">
        <v>13</v>
      </c>
      <c r="Z99" s="100">
        <v>12.941176470588236</v>
      </c>
      <c r="AA99" s="100">
        <v>9</v>
      </c>
      <c r="AB99" s="100">
        <v>11.111111111111111</v>
      </c>
      <c r="AC99" s="100">
        <v>6</v>
      </c>
      <c r="AD99" s="100">
        <v>8.3333333333333339</v>
      </c>
      <c r="AE99" s="100">
        <v>7</v>
      </c>
      <c r="AF99" s="100">
        <v>11.111111111111111</v>
      </c>
      <c r="AG99" s="100">
        <v>4</v>
      </c>
      <c r="AH99" s="100">
        <v>6.25</v>
      </c>
      <c r="AI99" s="100">
        <v>4</v>
      </c>
      <c r="AJ99" s="100">
        <v>6.25</v>
      </c>
      <c r="AK99" s="100">
        <v>6</v>
      </c>
      <c r="AL99" s="100">
        <v>9.8360655737704921</v>
      </c>
      <c r="AM99" s="100">
        <v>7</v>
      </c>
      <c r="AN99" s="100">
        <v>13.20754716981132</v>
      </c>
      <c r="AO99" s="100">
        <v>5</v>
      </c>
      <c r="AP99" s="100">
        <v>9.615384615384615</v>
      </c>
      <c r="AQ99" s="100">
        <v>4</v>
      </c>
      <c r="AR99" s="100">
        <v>7.6923076923076925</v>
      </c>
      <c r="AS99" s="100">
        <v>4</v>
      </c>
      <c r="AT99" s="100">
        <v>8</v>
      </c>
      <c r="AU99" s="100">
        <v>6</v>
      </c>
      <c r="AV99" s="100">
        <v>12.76595744680851</v>
      </c>
      <c r="AW99" s="100">
        <v>5</v>
      </c>
      <c r="AX99" s="100">
        <v>10.638297872340425</v>
      </c>
      <c r="AY99" s="100">
        <v>5</v>
      </c>
      <c r="AZ99" s="100">
        <v>11.111111111111111</v>
      </c>
      <c r="BA99" s="100">
        <v>4</v>
      </c>
      <c r="BB99" s="100">
        <v>9.3023255813953494</v>
      </c>
      <c r="BC99" s="100">
        <v>5</v>
      </c>
      <c r="BD99" s="100">
        <v>11.111111111111111</v>
      </c>
      <c r="BE99" s="100">
        <v>3</v>
      </c>
      <c r="BF99" s="100">
        <v>6.5217391304347823</v>
      </c>
    </row>
    <row r="100" spans="1:58" x14ac:dyDescent="0.25">
      <c r="A100" s="15"/>
      <c r="B100" s="49" t="s">
        <v>62</v>
      </c>
      <c r="C100" s="100"/>
      <c r="D100" s="100"/>
      <c r="E100" s="100"/>
      <c r="F100" s="100"/>
      <c r="G100" s="100"/>
      <c r="H100" s="100"/>
      <c r="I100" s="100"/>
      <c r="J100" s="100"/>
      <c r="K100" s="100" t="s">
        <v>304</v>
      </c>
      <c r="L100" s="100">
        <v>0.84033613445378152</v>
      </c>
      <c r="M100" s="100"/>
      <c r="N100" s="100"/>
      <c r="O100" s="100"/>
      <c r="P100" s="100"/>
      <c r="Q100" s="100"/>
      <c r="R100" s="100"/>
      <c r="S100" s="100" t="s">
        <v>304</v>
      </c>
      <c r="T100" s="100">
        <v>1.834862385321101</v>
      </c>
      <c r="U100" s="100" t="s">
        <v>304</v>
      </c>
      <c r="V100" s="100">
        <v>2.0618556701030926</v>
      </c>
      <c r="W100" s="100">
        <v>5</v>
      </c>
      <c r="X100" s="100">
        <v>5.4347826086956523</v>
      </c>
      <c r="Y100" s="100" t="s">
        <v>304</v>
      </c>
      <c r="Z100" s="100">
        <v>2.3529411764705883</v>
      </c>
      <c r="AA100" s="100">
        <v>6</v>
      </c>
      <c r="AB100" s="100">
        <v>7.4074074074074074</v>
      </c>
      <c r="AC100" s="100">
        <v>7</v>
      </c>
      <c r="AD100" s="100">
        <v>9.7222222222222214</v>
      </c>
      <c r="AE100" s="100">
        <v>7</v>
      </c>
      <c r="AF100" s="100">
        <v>11.111111111111111</v>
      </c>
      <c r="AG100" s="100">
        <v>9</v>
      </c>
      <c r="AH100" s="100">
        <v>14.0625</v>
      </c>
      <c r="AI100" s="100">
        <v>11</v>
      </c>
      <c r="AJ100" s="100">
        <v>17.1875</v>
      </c>
      <c r="AK100" s="100">
        <v>11</v>
      </c>
      <c r="AL100" s="100">
        <v>18.032786885245901</v>
      </c>
      <c r="AM100" s="100">
        <v>11</v>
      </c>
      <c r="AN100" s="100">
        <v>20.754716981132077</v>
      </c>
      <c r="AO100" s="100">
        <v>11</v>
      </c>
      <c r="AP100" s="100">
        <v>21.153846153846153</v>
      </c>
      <c r="AQ100" s="100">
        <v>12</v>
      </c>
      <c r="AR100" s="100">
        <v>23.076923076923077</v>
      </c>
      <c r="AS100" s="100">
        <v>12</v>
      </c>
      <c r="AT100" s="100">
        <v>24</v>
      </c>
      <c r="AU100" s="100">
        <v>8</v>
      </c>
      <c r="AV100" s="100">
        <v>17.021276595744681</v>
      </c>
      <c r="AW100" s="100">
        <v>8</v>
      </c>
      <c r="AX100" s="100">
        <v>17.021276595744681</v>
      </c>
      <c r="AY100" s="100">
        <v>10</v>
      </c>
      <c r="AZ100" s="100">
        <v>22.222222222222221</v>
      </c>
      <c r="BA100" s="100">
        <v>11</v>
      </c>
      <c r="BB100" s="100">
        <v>25.581395348837209</v>
      </c>
      <c r="BC100" s="100">
        <v>11</v>
      </c>
      <c r="BD100" s="100">
        <v>24.444444444444443</v>
      </c>
      <c r="BE100" s="100">
        <v>11</v>
      </c>
      <c r="BF100" s="100">
        <v>23.913043478260871</v>
      </c>
    </row>
    <row r="101" spans="1:58" x14ac:dyDescent="0.25">
      <c r="A101" s="15"/>
      <c r="B101" s="50" t="s">
        <v>40</v>
      </c>
      <c r="C101" s="125">
        <v>127</v>
      </c>
      <c r="D101" s="125"/>
      <c r="E101" s="125">
        <v>141</v>
      </c>
      <c r="F101" s="125"/>
      <c r="G101" s="125">
        <v>157</v>
      </c>
      <c r="H101" s="125"/>
      <c r="I101" s="125">
        <v>136</v>
      </c>
      <c r="J101" s="125"/>
      <c r="K101" s="125">
        <v>119</v>
      </c>
      <c r="L101" s="125"/>
      <c r="M101" s="125">
        <v>107</v>
      </c>
      <c r="N101" s="125"/>
      <c r="O101" s="125">
        <v>105</v>
      </c>
      <c r="P101" s="125"/>
      <c r="Q101" s="125">
        <v>106</v>
      </c>
      <c r="R101" s="125"/>
      <c r="S101" s="125">
        <v>109</v>
      </c>
      <c r="T101" s="125"/>
      <c r="U101" s="125">
        <v>97</v>
      </c>
      <c r="V101" s="125"/>
      <c r="W101" s="125">
        <v>92</v>
      </c>
      <c r="X101" s="125"/>
      <c r="Y101" s="125">
        <v>85</v>
      </c>
      <c r="Z101" s="125"/>
      <c r="AA101" s="125">
        <v>81</v>
      </c>
      <c r="AB101" s="125"/>
      <c r="AC101" s="125">
        <v>72</v>
      </c>
      <c r="AD101" s="125"/>
      <c r="AE101" s="125">
        <v>63</v>
      </c>
      <c r="AF101" s="125"/>
      <c r="AG101" s="125">
        <v>64</v>
      </c>
      <c r="AH101" s="125"/>
      <c r="AI101" s="125">
        <v>64</v>
      </c>
      <c r="AJ101" s="125"/>
      <c r="AK101" s="125">
        <v>61</v>
      </c>
      <c r="AL101" s="125"/>
      <c r="AM101" s="125">
        <v>53</v>
      </c>
      <c r="AN101" s="125"/>
      <c r="AO101" s="125">
        <v>52</v>
      </c>
      <c r="AP101" s="125"/>
      <c r="AQ101" s="125">
        <v>52</v>
      </c>
      <c r="AR101" s="125"/>
      <c r="AS101" s="125">
        <v>50</v>
      </c>
      <c r="AT101" s="125"/>
      <c r="AU101" s="125">
        <v>47</v>
      </c>
      <c r="AV101" s="125"/>
      <c r="AW101" s="125">
        <v>47</v>
      </c>
      <c r="AX101" s="125"/>
      <c r="AY101" s="125">
        <v>45</v>
      </c>
      <c r="AZ101" s="125"/>
      <c r="BA101" s="125">
        <v>43</v>
      </c>
      <c r="BB101" s="125"/>
      <c r="BC101" s="125">
        <v>45</v>
      </c>
      <c r="BD101" s="125"/>
      <c r="BE101" s="125">
        <v>46</v>
      </c>
      <c r="BF101" s="125"/>
    </row>
    <row r="102" spans="1:58" x14ac:dyDescent="0.25">
      <c r="A102" s="41"/>
      <c r="B102" s="50" t="s">
        <v>63</v>
      </c>
      <c r="C102" s="125">
        <v>996</v>
      </c>
      <c r="D102" s="125"/>
      <c r="E102" s="125">
        <v>1764</v>
      </c>
      <c r="F102" s="125"/>
      <c r="G102" s="125">
        <v>3339</v>
      </c>
      <c r="H102" s="125"/>
      <c r="I102" s="125">
        <v>3308</v>
      </c>
      <c r="J102" s="125"/>
      <c r="K102" s="125">
        <v>3182</v>
      </c>
      <c r="L102" s="125"/>
      <c r="M102" s="125">
        <v>3240</v>
      </c>
      <c r="N102" s="125"/>
      <c r="O102" s="125">
        <v>3399</v>
      </c>
      <c r="P102" s="125"/>
      <c r="Q102" s="125">
        <v>3937</v>
      </c>
      <c r="R102" s="125"/>
      <c r="S102" s="125">
        <v>4133</v>
      </c>
      <c r="T102" s="125"/>
      <c r="U102" s="125">
        <v>3998</v>
      </c>
      <c r="V102" s="125"/>
      <c r="W102" s="125">
        <v>4452</v>
      </c>
      <c r="X102" s="125"/>
      <c r="Y102" s="125">
        <v>4293</v>
      </c>
      <c r="Z102" s="125"/>
      <c r="AA102" s="125">
        <v>4821</v>
      </c>
      <c r="AB102" s="125"/>
      <c r="AC102" s="125">
        <v>4605</v>
      </c>
      <c r="AD102" s="125"/>
      <c r="AE102" s="125">
        <v>4771</v>
      </c>
      <c r="AF102" s="125"/>
      <c r="AG102" s="125">
        <v>4906</v>
      </c>
      <c r="AH102" s="125"/>
      <c r="AI102" s="125">
        <v>5242</v>
      </c>
      <c r="AJ102" s="125"/>
      <c r="AK102" s="125">
        <v>5558</v>
      </c>
      <c r="AL102" s="125">
        <v>100</v>
      </c>
      <c r="AM102" s="125">
        <v>5433</v>
      </c>
      <c r="AN102" s="125"/>
      <c r="AO102" s="125">
        <v>5253</v>
      </c>
      <c r="AP102" s="125">
        <v>100</v>
      </c>
      <c r="AQ102" s="125">
        <v>5011</v>
      </c>
      <c r="AR102" s="125"/>
      <c r="AS102" s="125">
        <v>4912</v>
      </c>
      <c r="AT102" s="125"/>
      <c r="AU102" s="125">
        <v>3841</v>
      </c>
      <c r="AV102" s="125"/>
      <c r="AW102" s="125">
        <v>3593</v>
      </c>
      <c r="AX102" s="125"/>
      <c r="AY102" s="125">
        <v>3908</v>
      </c>
      <c r="AZ102" s="125"/>
      <c r="BA102" s="125">
        <v>3849</v>
      </c>
      <c r="BB102" s="125"/>
      <c r="BC102" s="125">
        <v>4134</v>
      </c>
      <c r="BD102" s="125"/>
      <c r="BE102" s="125">
        <v>3684</v>
      </c>
      <c r="BF102" s="125"/>
    </row>
    <row r="103" spans="1:58" x14ac:dyDescent="0.25">
      <c r="A103" s="15" t="s">
        <v>15</v>
      </c>
      <c r="B103" s="49" t="s">
        <v>58</v>
      </c>
      <c r="C103" s="100">
        <v>12</v>
      </c>
      <c r="D103" s="100">
        <v>100</v>
      </c>
      <c r="E103" s="100">
        <v>36</v>
      </c>
      <c r="F103" s="100">
        <v>94.444444444444443</v>
      </c>
      <c r="G103" s="100">
        <v>43</v>
      </c>
      <c r="H103" s="100">
        <v>72.881355932203391</v>
      </c>
      <c r="I103" s="100">
        <v>39</v>
      </c>
      <c r="J103" s="100">
        <v>72.222222222222214</v>
      </c>
      <c r="K103" s="100">
        <v>28</v>
      </c>
      <c r="L103" s="100">
        <v>65.116279069767444</v>
      </c>
      <c r="M103" s="100">
        <v>30</v>
      </c>
      <c r="N103" s="100">
        <v>69.767441860465112</v>
      </c>
      <c r="O103" s="100">
        <v>32</v>
      </c>
      <c r="P103" s="100">
        <v>71.111111111111114</v>
      </c>
      <c r="Q103" s="100">
        <v>23</v>
      </c>
      <c r="R103" s="100">
        <v>62.162162162162161</v>
      </c>
      <c r="S103" s="100">
        <v>13</v>
      </c>
      <c r="T103" s="100">
        <v>48.148148148148145</v>
      </c>
      <c r="U103" s="100">
        <v>17</v>
      </c>
      <c r="V103" s="100">
        <v>56.666666666666664</v>
      </c>
      <c r="W103" s="100">
        <v>16</v>
      </c>
      <c r="X103" s="100">
        <v>55.172413793103445</v>
      </c>
      <c r="Y103" s="100">
        <v>13</v>
      </c>
      <c r="Z103" s="100">
        <v>44.827586206896555</v>
      </c>
      <c r="AA103" s="100">
        <v>12</v>
      </c>
      <c r="AB103" s="100">
        <v>42.857142857142854</v>
      </c>
      <c r="AC103" s="100">
        <v>13</v>
      </c>
      <c r="AD103" s="100">
        <v>52</v>
      </c>
      <c r="AE103" s="100">
        <v>10</v>
      </c>
      <c r="AF103" s="100">
        <v>50</v>
      </c>
      <c r="AG103" s="100">
        <v>11</v>
      </c>
      <c r="AH103" s="100">
        <v>55</v>
      </c>
      <c r="AI103" s="100">
        <v>9</v>
      </c>
      <c r="AJ103" s="100">
        <v>60</v>
      </c>
      <c r="AK103" s="100">
        <v>12</v>
      </c>
      <c r="AL103" s="100">
        <v>62.5</v>
      </c>
      <c r="AM103" s="100">
        <v>11</v>
      </c>
      <c r="AN103" s="100">
        <v>71.428571428571431</v>
      </c>
      <c r="AO103" s="100">
        <v>7</v>
      </c>
      <c r="AP103" s="100">
        <v>45.454545454545453</v>
      </c>
      <c r="AQ103" s="100">
        <v>7</v>
      </c>
      <c r="AR103" s="100">
        <v>63.636363636363633</v>
      </c>
      <c r="AS103" s="100">
        <v>8</v>
      </c>
      <c r="AT103" s="100">
        <v>72.727272727272734</v>
      </c>
      <c r="AU103" s="100">
        <v>6</v>
      </c>
      <c r="AV103" s="100">
        <v>60</v>
      </c>
      <c r="AW103" s="100"/>
      <c r="AX103" s="100"/>
      <c r="AY103" s="100"/>
      <c r="AZ103" s="100"/>
      <c r="BA103" s="100"/>
      <c r="BB103" s="100"/>
      <c r="BC103" s="100"/>
      <c r="BD103" s="100"/>
      <c r="BE103" s="100">
        <v>9</v>
      </c>
      <c r="BF103" s="253" t="s">
        <v>304</v>
      </c>
    </row>
    <row r="104" spans="1:58" x14ac:dyDescent="0.25">
      <c r="A104" s="15"/>
      <c r="B104" s="49" t="s">
        <v>59</v>
      </c>
      <c r="C104" s="100">
        <v>0</v>
      </c>
      <c r="D104" s="100">
        <v>0</v>
      </c>
      <c r="E104" s="253" t="s">
        <v>304</v>
      </c>
      <c r="F104" s="100">
        <v>5.5555555555555554</v>
      </c>
      <c r="G104" s="100">
        <v>13</v>
      </c>
      <c r="H104" s="100">
        <v>22.033898305084744</v>
      </c>
      <c r="I104" s="100">
        <v>15</v>
      </c>
      <c r="J104" s="100">
        <v>25.925925925925924</v>
      </c>
      <c r="K104" s="100">
        <v>15</v>
      </c>
      <c r="L104" s="100">
        <v>32.558139534883722</v>
      </c>
      <c r="M104" s="100">
        <v>13</v>
      </c>
      <c r="N104" s="100">
        <v>27.906976744186046</v>
      </c>
      <c r="O104" s="100">
        <v>13</v>
      </c>
      <c r="P104" s="100">
        <v>26.666666666666668</v>
      </c>
      <c r="Q104" s="100">
        <v>14</v>
      </c>
      <c r="R104" s="100">
        <v>35.135135135135137</v>
      </c>
      <c r="S104" s="100">
        <v>14</v>
      </c>
      <c r="T104" s="100">
        <v>44.444444444444443</v>
      </c>
      <c r="U104" s="100">
        <v>13</v>
      </c>
      <c r="V104" s="100">
        <v>36.666666666666664</v>
      </c>
      <c r="W104" s="100">
        <v>13</v>
      </c>
      <c r="X104" s="100">
        <v>41.379310344827587</v>
      </c>
      <c r="Y104" s="100">
        <v>12</v>
      </c>
      <c r="Z104" s="100">
        <v>41.379310344827587</v>
      </c>
      <c r="AA104" s="100">
        <v>13</v>
      </c>
      <c r="AB104" s="100">
        <v>46.428571428571431</v>
      </c>
      <c r="AC104" s="100">
        <v>8</v>
      </c>
      <c r="AD104" s="100">
        <v>32</v>
      </c>
      <c r="AE104" s="100">
        <v>6</v>
      </c>
      <c r="AF104" s="100">
        <v>30</v>
      </c>
      <c r="AG104" s="100">
        <v>5</v>
      </c>
      <c r="AH104" s="100">
        <v>25</v>
      </c>
      <c r="AI104" s="100">
        <v>6</v>
      </c>
      <c r="AJ104" s="100">
        <v>26.666666666666668</v>
      </c>
      <c r="AK104" s="253" t="s">
        <v>304</v>
      </c>
      <c r="AL104" s="100">
        <v>12.5</v>
      </c>
      <c r="AM104" s="253" t="s">
        <v>304</v>
      </c>
      <c r="AN104" s="100">
        <v>7.1428571428571432</v>
      </c>
      <c r="AO104" s="253" t="s">
        <v>304</v>
      </c>
      <c r="AP104" s="100">
        <v>18.181818181818183</v>
      </c>
      <c r="AQ104" s="253">
        <v>4</v>
      </c>
      <c r="AR104" s="100">
        <v>18.181818181818183</v>
      </c>
      <c r="AS104" s="253">
        <v>0</v>
      </c>
      <c r="AT104" s="100">
        <v>0</v>
      </c>
      <c r="AU104" s="253">
        <v>4</v>
      </c>
      <c r="AV104" s="100">
        <v>20</v>
      </c>
      <c r="AW104" s="253"/>
      <c r="AX104" s="100"/>
      <c r="AY104" s="253"/>
      <c r="AZ104" s="100"/>
      <c r="BA104" s="253"/>
      <c r="BB104" s="100"/>
      <c r="BC104" s="253"/>
      <c r="BD104" s="100"/>
      <c r="BE104" s="253">
        <v>0</v>
      </c>
      <c r="BF104" s="100">
        <v>0</v>
      </c>
    </row>
    <row r="105" spans="1:58" x14ac:dyDescent="0.25">
      <c r="A105" s="15"/>
      <c r="B105" s="49" t="s">
        <v>60</v>
      </c>
      <c r="C105" s="100">
        <v>0</v>
      </c>
      <c r="D105" s="100">
        <v>0</v>
      </c>
      <c r="E105" s="100">
        <v>0</v>
      </c>
      <c r="F105" s="100">
        <v>0</v>
      </c>
      <c r="G105" s="100">
        <v>3</v>
      </c>
      <c r="H105" s="100">
        <v>3.3898305084745761</v>
      </c>
      <c r="I105" s="100">
        <v>0</v>
      </c>
      <c r="J105" s="100">
        <v>0</v>
      </c>
      <c r="K105" s="253" t="s">
        <v>304</v>
      </c>
      <c r="L105" s="100">
        <v>2.3255813953488373</v>
      </c>
      <c r="M105" s="253">
        <v>0</v>
      </c>
      <c r="N105" s="100">
        <v>0</v>
      </c>
      <c r="O105" s="253">
        <v>0</v>
      </c>
      <c r="P105" s="100">
        <v>0</v>
      </c>
      <c r="Q105" s="100">
        <v>0</v>
      </c>
      <c r="R105" s="100">
        <v>0</v>
      </c>
      <c r="S105" s="253" t="s">
        <v>304</v>
      </c>
      <c r="T105" s="100">
        <v>3.7037037037037037</v>
      </c>
      <c r="U105" s="253" t="s">
        <v>304</v>
      </c>
      <c r="V105" s="100">
        <v>3.3333333333333335</v>
      </c>
      <c r="W105" s="253">
        <v>0</v>
      </c>
      <c r="X105" s="100">
        <v>0</v>
      </c>
      <c r="Y105" s="100">
        <v>4</v>
      </c>
      <c r="Z105" s="100">
        <v>6.8965517241379306</v>
      </c>
      <c r="AA105" s="100">
        <v>3</v>
      </c>
      <c r="AB105" s="100">
        <v>3.5714285714285716</v>
      </c>
      <c r="AC105" s="100">
        <v>4</v>
      </c>
      <c r="AD105" s="100">
        <v>8</v>
      </c>
      <c r="AE105" s="100">
        <v>4</v>
      </c>
      <c r="AF105" s="100">
        <v>15</v>
      </c>
      <c r="AG105" s="100">
        <v>4</v>
      </c>
      <c r="AH105" s="100">
        <v>15</v>
      </c>
      <c r="AI105" s="253">
        <v>0</v>
      </c>
      <c r="AJ105" s="100">
        <v>0</v>
      </c>
      <c r="AK105" s="253">
        <v>4</v>
      </c>
      <c r="AL105" s="100">
        <v>12.5</v>
      </c>
      <c r="AM105" s="253">
        <v>3</v>
      </c>
      <c r="AN105" s="100">
        <v>14.285714285714286</v>
      </c>
      <c r="AO105" s="253">
        <v>4</v>
      </c>
      <c r="AP105" s="100">
        <v>18.181818181818183</v>
      </c>
      <c r="AQ105" s="253" t="s">
        <v>304</v>
      </c>
      <c r="AR105" s="100">
        <v>9.0909090909090917</v>
      </c>
      <c r="AS105" s="253">
        <v>3</v>
      </c>
      <c r="AT105" s="100">
        <v>27.272727272727273</v>
      </c>
      <c r="AU105" s="253" t="s">
        <v>304</v>
      </c>
      <c r="AV105" s="100">
        <v>20</v>
      </c>
      <c r="AW105" s="253"/>
      <c r="AX105" s="100"/>
      <c r="AY105" s="253"/>
      <c r="AZ105" s="100"/>
      <c r="BA105" s="253"/>
      <c r="BB105" s="100"/>
      <c r="BC105" s="253"/>
      <c r="BD105" s="100"/>
      <c r="BE105" s="253" t="s">
        <v>304</v>
      </c>
      <c r="BF105" s="253" t="s">
        <v>304</v>
      </c>
    </row>
    <row r="106" spans="1:58" x14ac:dyDescent="0.25">
      <c r="A106" s="15"/>
      <c r="B106" s="49" t="s">
        <v>61</v>
      </c>
      <c r="C106" s="100">
        <v>0</v>
      </c>
      <c r="D106" s="100">
        <v>0</v>
      </c>
      <c r="E106" s="100">
        <v>0</v>
      </c>
      <c r="F106" s="100">
        <v>0</v>
      </c>
      <c r="G106" s="253" t="s">
        <v>304</v>
      </c>
      <c r="H106" s="100">
        <v>1.6949152542372881</v>
      </c>
      <c r="I106" s="253" t="s">
        <v>304</v>
      </c>
      <c r="J106" s="253" t="s">
        <v>304</v>
      </c>
      <c r="K106" s="100">
        <v>0</v>
      </c>
      <c r="L106" s="100">
        <v>0</v>
      </c>
      <c r="M106" s="253" t="s">
        <v>304</v>
      </c>
      <c r="N106" s="100">
        <v>2.3255813953488373</v>
      </c>
      <c r="O106" s="253" t="s">
        <v>304</v>
      </c>
      <c r="P106" s="100">
        <v>2.2222222222222223</v>
      </c>
      <c r="Q106" s="100">
        <v>0</v>
      </c>
      <c r="R106" s="100">
        <v>0</v>
      </c>
      <c r="S106" s="100">
        <v>0</v>
      </c>
      <c r="T106" s="100">
        <v>0</v>
      </c>
      <c r="U106" s="100">
        <v>0</v>
      </c>
      <c r="V106" s="100">
        <v>0</v>
      </c>
      <c r="W106" s="100">
        <v>0</v>
      </c>
      <c r="X106" s="100">
        <v>0</v>
      </c>
      <c r="Y106" s="253" t="s">
        <v>304</v>
      </c>
      <c r="Z106" s="100">
        <v>3.4482758620689653</v>
      </c>
      <c r="AA106" s="253" t="s">
        <v>304</v>
      </c>
      <c r="AB106" s="100">
        <v>7.1428571428571432</v>
      </c>
      <c r="AC106" s="253" t="s">
        <v>304</v>
      </c>
      <c r="AD106" s="100">
        <v>8</v>
      </c>
      <c r="AE106" s="253" t="s">
        <v>304</v>
      </c>
      <c r="AF106" s="100">
        <v>5</v>
      </c>
      <c r="AG106" s="253" t="s">
        <v>304</v>
      </c>
      <c r="AH106" s="100">
        <v>5</v>
      </c>
      <c r="AI106" s="253" t="s">
        <v>304</v>
      </c>
      <c r="AJ106" s="100">
        <v>13.333333333333334</v>
      </c>
      <c r="AK106" s="253" t="s">
        <v>304</v>
      </c>
      <c r="AL106" s="100">
        <v>6.25</v>
      </c>
      <c r="AM106" s="253" t="s">
        <v>304</v>
      </c>
      <c r="AN106" s="100">
        <v>7.1428571428571432</v>
      </c>
      <c r="AO106" s="253" t="s">
        <v>304</v>
      </c>
      <c r="AP106" s="100">
        <v>18.181818181818183</v>
      </c>
      <c r="AQ106" s="253" t="s">
        <v>304</v>
      </c>
      <c r="AR106" s="100">
        <v>9.0909090909090917</v>
      </c>
      <c r="AS106" s="253">
        <v>0</v>
      </c>
      <c r="AT106" s="100">
        <v>0</v>
      </c>
      <c r="AU106" s="253">
        <v>0</v>
      </c>
      <c r="AV106" s="100">
        <v>0</v>
      </c>
      <c r="AW106" s="253"/>
      <c r="AX106" s="100"/>
      <c r="AY106" s="253"/>
      <c r="AZ106" s="100"/>
      <c r="BA106" s="253"/>
      <c r="BB106" s="100"/>
      <c r="BC106" s="253"/>
      <c r="BD106" s="100"/>
      <c r="BE106" s="253"/>
      <c r="BF106" s="100"/>
    </row>
    <row r="107" spans="1:58" x14ac:dyDescent="0.25">
      <c r="A107" s="15"/>
      <c r="B107" s="49" t="s">
        <v>62</v>
      </c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253" t="s">
        <v>304</v>
      </c>
      <c r="R107" s="100">
        <v>2.7027027027027026</v>
      </c>
      <c r="S107" s="253" t="s">
        <v>304</v>
      </c>
      <c r="T107" s="100">
        <v>3.7037037037037037</v>
      </c>
      <c r="U107" s="253" t="s">
        <v>304</v>
      </c>
      <c r="V107" s="100">
        <v>3.3333333333333335</v>
      </c>
      <c r="W107" s="253" t="s">
        <v>304</v>
      </c>
      <c r="X107" s="100">
        <v>3.4482758620689653</v>
      </c>
      <c r="Y107" s="253" t="s">
        <v>304</v>
      </c>
      <c r="Z107" s="100">
        <v>3.4482758620689653</v>
      </c>
      <c r="AA107" s="100">
        <v>0</v>
      </c>
      <c r="AB107" s="100">
        <v>0</v>
      </c>
      <c r="AC107" s="100">
        <v>0</v>
      </c>
      <c r="AD107" s="100">
        <v>0</v>
      </c>
      <c r="AE107" s="100">
        <v>0</v>
      </c>
      <c r="AF107" s="100">
        <v>0</v>
      </c>
      <c r="AG107" s="100">
        <v>0</v>
      </c>
      <c r="AH107" s="100">
        <v>0</v>
      </c>
      <c r="AI107" s="100">
        <v>0</v>
      </c>
      <c r="AJ107" s="100">
        <v>0</v>
      </c>
      <c r="AK107" s="253" t="s">
        <v>304</v>
      </c>
      <c r="AL107" s="100">
        <v>6.25</v>
      </c>
      <c r="AM107" s="253"/>
      <c r="AN107" s="100"/>
      <c r="AO107" s="253"/>
      <c r="AP107" s="100"/>
      <c r="AQ107" s="253"/>
      <c r="AR107" s="100"/>
      <c r="AS107" s="253"/>
      <c r="AT107" s="100"/>
      <c r="AU107" s="253"/>
      <c r="AV107" s="100"/>
      <c r="AW107" s="253"/>
      <c r="AX107" s="100"/>
      <c r="AY107" s="253"/>
      <c r="AZ107" s="100"/>
      <c r="BA107" s="253"/>
      <c r="BB107" s="100"/>
      <c r="BC107" s="253"/>
      <c r="BD107" s="100"/>
      <c r="BE107" s="253"/>
      <c r="BF107" s="100"/>
    </row>
    <row r="108" spans="1:58" x14ac:dyDescent="0.25">
      <c r="A108" s="15"/>
      <c r="B108" s="50" t="s">
        <v>40</v>
      </c>
      <c r="C108" s="125">
        <v>12</v>
      </c>
      <c r="D108" s="125">
        <v>0</v>
      </c>
      <c r="E108" s="125">
        <v>36</v>
      </c>
      <c r="F108" s="125"/>
      <c r="G108" s="125">
        <v>59</v>
      </c>
      <c r="H108" s="125"/>
      <c r="I108" s="125">
        <v>54</v>
      </c>
      <c r="J108" s="125"/>
      <c r="K108" s="125">
        <v>43</v>
      </c>
      <c r="L108" s="125"/>
      <c r="M108" s="125">
        <v>43</v>
      </c>
      <c r="N108" s="125"/>
      <c r="O108" s="125">
        <v>45</v>
      </c>
      <c r="P108" s="125"/>
      <c r="Q108" s="125">
        <v>37</v>
      </c>
      <c r="R108" s="125"/>
      <c r="S108" s="125">
        <v>27</v>
      </c>
      <c r="T108" s="125"/>
      <c r="U108" s="125">
        <v>30</v>
      </c>
      <c r="V108" s="125"/>
      <c r="W108" s="125">
        <v>29</v>
      </c>
      <c r="X108" s="125"/>
      <c r="Y108" s="125">
        <v>29</v>
      </c>
      <c r="Z108" s="125"/>
      <c r="AA108" s="125">
        <v>28</v>
      </c>
      <c r="AB108" s="125"/>
      <c r="AC108" s="125">
        <v>25</v>
      </c>
      <c r="AD108" s="125"/>
      <c r="AE108" s="125">
        <v>20</v>
      </c>
      <c r="AF108" s="125"/>
      <c r="AG108" s="125">
        <v>20</v>
      </c>
      <c r="AH108" s="125"/>
      <c r="AI108" s="125">
        <v>15</v>
      </c>
      <c r="AJ108" s="125"/>
      <c r="AK108" s="125">
        <v>16</v>
      </c>
      <c r="AL108" s="125"/>
      <c r="AM108" s="125">
        <v>14</v>
      </c>
      <c r="AN108" s="125"/>
      <c r="AO108" s="125">
        <v>11</v>
      </c>
      <c r="AP108" s="125"/>
      <c r="AQ108" s="125">
        <v>11</v>
      </c>
      <c r="AR108" s="125"/>
      <c r="AS108" s="125">
        <v>11</v>
      </c>
      <c r="AT108" s="125"/>
      <c r="AU108" s="125">
        <v>10</v>
      </c>
      <c r="AV108" s="125"/>
      <c r="AW108" s="125"/>
      <c r="AX108" s="125"/>
      <c r="AY108" s="125"/>
      <c r="AZ108" s="125"/>
      <c r="BA108" s="125"/>
      <c r="BB108" s="125"/>
      <c r="BC108" s="125"/>
      <c r="BD108" s="125"/>
      <c r="BE108" s="125">
        <v>9</v>
      </c>
      <c r="BF108" s="125"/>
    </row>
    <row r="109" spans="1:58" x14ac:dyDescent="0.25">
      <c r="A109" s="41"/>
      <c r="B109" s="50" t="s">
        <v>63</v>
      </c>
      <c r="C109" s="125">
        <v>141</v>
      </c>
      <c r="D109" s="125"/>
      <c r="E109" s="125">
        <v>507</v>
      </c>
      <c r="F109" s="125"/>
      <c r="G109" s="125">
        <v>1337</v>
      </c>
      <c r="H109" s="125"/>
      <c r="I109" s="125">
        <v>1174</v>
      </c>
      <c r="J109" s="125"/>
      <c r="K109" s="125">
        <v>1027</v>
      </c>
      <c r="L109" s="125"/>
      <c r="M109" s="125">
        <v>1067</v>
      </c>
      <c r="N109" s="125"/>
      <c r="O109" s="125">
        <v>1047</v>
      </c>
      <c r="P109" s="125"/>
      <c r="Q109" s="125">
        <v>1027</v>
      </c>
      <c r="R109" s="125"/>
      <c r="S109" s="125">
        <v>955</v>
      </c>
      <c r="T109" s="125"/>
      <c r="U109" s="125">
        <v>886</v>
      </c>
      <c r="V109" s="125"/>
      <c r="W109" s="125">
        <v>945</v>
      </c>
      <c r="X109" s="125"/>
      <c r="Y109" s="125">
        <v>1051</v>
      </c>
      <c r="Z109" s="125"/>
      <c r="AA109" s="125">
        <v>983</v>
      </c>
      <c r="AB109" s="125"/>
      <c r="AC109" s="125">
        <v>881</v>
      </c>
      <c r="AD109" s="125"/>
      <c r="AE109" s="125">
        <v>720</v>
      </c>
      <c r="AF109" s="125"/>
      <c r="AG109" s="125">
        <v>677</v>
      </c>
      <c r="AH109" s="125"/>
      <c r="AI109" s="125">
        <v>496</v>
      </c>
      <c r="AJ109" s="125"/>
      <c r="AK109" s="125">
        <v>644</v>
      </c>
      <c r="AL109" s="125"/>
      <c r="AM109" s="125">
        <v>418</v>
      </c>
      <c r="AN109" s="125"/>
      <c r="AO109" s="125">
        <v>483</v>
      </c>
      <c r="AP109" s="125"/>
      <c r="AQ109" s="125">
        <v>336</v>
      </c>
      <c r="AR109" s="125"/>
      <c r="AS109" s="125">
        <v>290</v>
      </c>
      <c r="AT109" s="125"/>
      <c r="AU109" s="125">
        <v>264</v>
      </c>
      <c r="AV109" s="125"/>
      <c r="AW109" s="125"/>
      <c r="AX109" s="125"/>
      <c r="AY109" s="125"/>
      <c r="AZ109" s="125"/>
      <c r="BA109" s="125"/>
      <c r="BB109" s="125"/>
      <c r="BC109" s="125"/>
      <c r="BD109" s="125"/>
      <c r="BE109" s="125">
        <v>184</v>
      </c>
      <c r="BF109" s="125"/>
    </row>
    <row r="110" spans="1:58" x14ac:dyDescent="0.25">
      <c r="A110" s="15" t="s">
        <v>16</v>
      </c>
      <c r="B110" s="49" t="s">
        <v>58</v>
      </c>
      <c r="C110" s="100">
        <v>8</v>
      </c>
      <c r="D110" s="100">
        <v>100</v>
      </c>
      <c r="E110" s="100">
        <v>16</v>
      </c>
      <c r="F110" s="100">
        <v>93.75</v>
      </c>
      <c r="G110" s="100">
        <v>18</v>
      </c>
      <c r="H110" s="100">
        <v>85.714285714285708</v>
      </c>
      <c r="I110" s="100">
        <v>10</v>
      </c>
      <c r="J110" s="100">
        <v>66.666666666666657</v>
      </c>
      <c r="K110" s="100">
        <v>12</v>
      </c>
      <c r="L110" s="100">
        <v>80</v>
      </c>
      <c r="M110" s="100">
        <v>10</v>
      </c>
      <c r="N110" s="100">
        <v>66.666666666666657</v>
      </c>
      <c r="O110" s="100">
        <v>11</v>
      </c>
      <c r="P110" s="100">
        <v>68.75</v>
      </c>
      <c r="Q110" s="100">
        <v>12</v>
      </c>
      <c r="R110" s="100">
        <v>75</v>
      </c>
      <c r="S110" s="100">
        <v>10</v>
      </c>
      <c r="T110" s="100">
        <v>76.92307692307692</v>
      </c>
      <c r="U110" s="100">
        <v>12</v>
      </c>
      <c r="V110" s="100">
        <v>83.333333333333329</v>
      </c>
      <c r="W110" s="100">
        <v>7</v>
      </c>
      <c r="X110" s="100">
        <v>70</v>
      </c>
      <c r="Y110" s="100">
        <v>5</v>
      </c>
      <c r="Z110" s="100">
        <v>62.5</v>
      </c>
      <c r="AA110" s="100">
        <v>4</v>
      </c>
      <c r="AB110" s="100" t="s">
        <v>304</v>
      </c>
      <c r="AC110" s="100">
        <v>6</v>
      </c>
      <c r="AD110" s="100" t="s">
        <v>304</v>
      </c>
      <c r="AE110" s="100">
        <v>4</v>
      </c>
      <c r="AF110" s="100" t="s">
        <v>304</v>
      </c>
      <c r="AG110" s="100">
        <v>3</v>
      </c>
      <c r="AH110" s="100" t="s">
        <v>304</v>
      </c>
      <c r="AI110" s="100">
        <v>3</v>
      </c>
      <c r="AJ110" s="253" t="s">
        <v>304</v>
      </c>
      <c r="AK110" s="100">
        <v>0</v>
      </c>
      <c r="AL110" s="100">
        <v>0</v>
      </c>
      <c r="AM110" s="100">
        <v>0</v>
      </c>
      <c r="AN110" s="100">
        <v>0</v>
      </c>
      <c r="AO110" s="100">
        <v>0</v>
      </c>
      <c r="AP110" s="100">
        <v>0</v>
      </c>
      <c r="AQ110" s="100">
        <v>0</v>
      </c>
      <c r="AR110" s="100">
        <v>0</v>
      </c>
      <c r="AS110" s="100">
        <v>0</v>
      </c>
      <c r="AT110" s="100">
        <v>0</v>
      </c>
      <c r="AU110" s="100">
        <v>0</v>
      </c>
      <c r="AV110" s="100">
        <v>0</v>
      </c>
      <c r="AW110" s="100"/>
      <c r="AX110" s="100"/>
      <c r="AY110" s="100"/>
      <c r="AZ110" s="100"/>
      <c r="BA110" s="100"/>
      <c r="BB110" s="100"/>
      <c r="BC110" s="100"/>
      <c r="BD110" s="100"/>
      <c r="BE110" s="100" t="s">
        <v>304</v>
      </c>
      <c r="BF110" s="100">
        <v>100</v>
      </c>
    </row>
    <row r="111" spans="1:58" x14ac:dyDescent="0.25">
      <c r="A111" s="15"/>
      <c r="B111" s="49" t="s">
        <v>59</v>
      </c>
      <c r="C111" s="100">
        <v>0</v>
      </c>
      <c r="D111" s="100">
        <v>0</v>
      </c>
      <c r="E111" s="253" t="s">
        <v>304</v>
      </c>
      <c r="F111" s="100">
        <v>6.25</v>
      </c>
      <c r="G111" s="100">
        <v>3</v>
      </c>
      <c r="H111" s="100">
        <v>14.285714285714285</v>
      </c>
      <c r="I111" s="100">
        <v>5</v>
      </c>
      <c r="J111" s="100">
        <v>33.333333333333329</v>
      </c>
      <c r="K111" s="100">
        <v>3</v>
      </c>
      <c r="L111" s="100">
        <v>20</v>
      </c>
      <c r="M111" s="100">
        <v>5</v>
      </c>
      <c r="N111" s="100">
        <v>26.666666666666668</v>
      </c>
      <c r="O111" s="100">
        <v>5</v>
      </c>
      <c r="P111" s="100">
        <v>25</v>
      </c>
      <c r="Q111" s="100">
        <v>4</v>
      </c>
      <c r="R111" s="100">
        <v>25</v>
      </c>
      <c r="S111" s="100">
        <v>3</v>
      </c>
      <c r="T111" s="100">
        <v>23.076923076923077</v>
      </c>
      <c r="U111" s="100" t="s">
        <v>304</v>
      </c>
      <c r="V111" s="100">
        <v>16.666666666666668</v>
      </c>
      <c r="W111" s="100">
        <v>3</v>
      </c>
      <c r="X111" s="100" t="s">
        <v>304</v>
      </c>
      <c r="Y111" s="100">
        <v>3</v>
      </c>
      <c r="Z111" s="100" t="s">
        <v>304</v>
      </c>
      <c r="AA111" s="100" t="s">
        <v>304</v>
      </c>
      <c r="AB111" s="100" t="s">
        <v>304</v>
      </c>
      <c r="AC111" s="100" t="s">
        <v>304</v>
      </c>
      <c r="AD111" s="100" t="s">
        <v>304</v>
      </c>
      <c r="AE111" s="100" t="s">
        <v>304</v>
      </c>
      <c r="AF111" s="100" t="s">
        <v>304</v>
      </c>
      <c r="AH111" s="100" t="s">
        <v>304</v>
      </c>
      <c r="AI111" s="100">
        <v>0</v>
      </c>
      <c r="AJ111" s="100">
        <v>0</v>
      </c>
      <c r="AK111" s="253">
        <v>0</v>
      </c>
      <c r="AL111" s="100">
        <v>0</v>
      </c>
      <c r="AM111" s="253">
        <v>0</v>
      </c>
      <c r="AN111" s="100">
        <v>0</v>
      </c>
      <c r="AO111" s="253">
        <v>0</v>
      </c>
      <c r="AP111" s="100">
        <v>0</v>
      </c>
      <c r="AQ111" s="253" t="s">
        <v>304</v>
      </c>
      <c r="AR111" s="100">
        <v>100</v>
      </c>
      <c r="AS111" s="253">
        <v>0</v>
      </c>
      <c r="AT111" s="100">
        <v>0</v>
      </c>
      <c r="AU111" s="253">
        <v>0</v>
      </c>
      <c r="AV111" s="100">
        <v>0</v>
      </c>
      <c r="AW111" s="253"/>
      <c r="AX111" s="100"/>
      <c r="AY111" s="253"/>
      <c r="AZ111" s="100"/>
      <c r="BA111" s="253"/>
      <c r="BB111" s="100"/>
      <c r="BC111" s="253"/>
      <c r="BD111" s="100"/>
      <c r="BE111" s="253">
        <v>0</v>
      </c>
      <c r="BF111" s="100">
        <v>0</v>
      </c>
    </row>
    <row r="112" spans="1:58" x14ac:dyDescent="0.25">
      <c r="A112" s="15"/>
      <c r="B112" s="49" t="s">
        <v>60</v>
      </c>
      <c r="C112" s="100">
        <v>0</v>
      </c>
      <c r="D112" s="100">
        <v>0</v>
      </c>
      <c r="E112" s="100">
        <v>0</v>
      </c>
      <c r="F112" s="100">
        <v>0</v>
      </c>
      <c r="G112" s="100">
        <v>0</v>
      </c>
      <c r="H112" s="100">
        <v>0</v>
      </c>
      <c r="I112" s="100">
        <v>0</v>
      </c>
      <c r="J112" s="100">
        <v>0</v>
      </c>
      <c r="K112" s="253">
        <v>0</v>
      </c>
      <c r="L112" s="100">
        <v>0</v>
      </c>
      <c r="M112" s="253" t="s">
        <v>304</v>
      </c>
      <c r="N112" s="100">
        <v>6.666666666666667</v>
      </c>
      <c r="O112" s="253" t="s">
        <v>304</v>
      </c>
      <c r="P112" s="100">
        <v>6.25</v>
      </c>
      <c r="Q112" s="100">
        <v>0</v>
      </c>
      <c r="R112" s="100">
        <v>0</v>
      </c>
      <c r="S112" s="253">
        <v>0</v>
      </c>
      <c r="T112" s="100">
        <v>0</v>
      </c>
      <c r="U112" s="253">
        <v>0</v>
      </c>
      <c r="V112" s="100">
        <v>0</v>
      </c>
      <c r="W112" s="100" t="s">
        <v>304</v>
      </c>
      <c r="X112" s="100" t="s">
        <v>304</v>
      </c>
      <c r="Y112" s="100" t="s">
        <v>304</v>
      </c>
      <c r="Z112" s="100" t="s">
        <v>304</v>
      </c>
      <c r="AA112" s="100" t="s">
        <v>304</v>
      </c>
      <c r="AB112" s="100" t="s">
        <v>304</v>
      </c>
      <c r="AC112" s="100" t="s">
        <v>304</v>
      </c>
      <c r="AD112" s="100" t="s">
        <v>304</v>
      </c>
      <c r="AE112" s="100" t="s">
        <v>304</v>
      </c>
      <c r="AF112" s="100" t="s">
        <v>304</v>
      </c>
      <c r="AG112" s="253">
        <v>0</v>
      </c>
      <c r="AH112" s="100">
        <v>0</v>
      </c>
      <c r="AI112" s="253" t="s">
        <v>304</v>
      </c>
      <c r="AJ112" s="253" t="s">
        <v>304</v>
      </c>
      <c r="AK112" s="253" t="s">
        <v>304</v>
      </c>
      <c r="AL112" s="100">
        <v>100</v>
      </c>
      <c r="AM112" s="253" t="s">
        <v>304</v>
      </c>
      <c r="AN112" s="100">
        <v>100</v>
      </c>
      <c r="AO112" s="253" t="s">
        <v>304</v>
      </c>
      <c r="AP112" s="100">
        <v>100</v>
      </c>
      <c r="AQ112" s="253">
        <v>0</v>
      </c>
      <c r="AR112" s="100">
        <v>0</v>
      </c>
      <c r="AS112" s="253">
        <v>0</v>
      </c>
      <c r="AT112" s="100">
        <v>0</v>
      </c>
      <c r="AU112" s="253">
        <v>0</v>
      </c>
      <c r="AV112" s="100">
        <v>0</v>
      </c>
      <c r="AW112" s="253"/>
      <c r="AX112" s="100"/>
      <c r="AY112" s="253"/>
      <c r="AZ112" s="100"/>
      <c r="BA112" s="253"/>
      <c r="BB112" s="100"/>
      <c r="BC112" s="253"/>
      <c r="BD112" s="100"/>
      <c r="BE112" s="253">
        <v>0</v>
      </c>
      <c r="BF112" s="100">
        <v>0</v>
      </c>
    </row>
    <row r="113" spans="1:58" x14ac:dyDescent="0.25">
      <c r="A113" s="15"/>
      <c r="B113" s="49" t="s">
        <v>61</v>
      </c>
      <c r="C113" s="100"/>
      <c r="D113" s="100"/>
      <c r="E113" s="100"/>
      <c r="F113" s="100"/>
      <c r="G113" s="253"/>
      <c r="H113" s="100"/>
      <c r="I113" s="253"/>
      <c r="J113" s="100"/>
      <c r="K113" s="100"/>
      <c r="L113" s="100"/>
      <c r="M113" s="253"/>
      <c r="N113" s="100"/>
      <c r="O113" s="253"/>
      <c r="P113" s="100"/>
      <c r="Q113" s="100"/>
      <c r="R113" s="100"/>
      <c r="S113" s="100"/>
      <c r="T113" s="100"/>
      <c r="U113" s="100"/>
      <c r="V113" s="100"/>
      <c r="W113" s="100"/>
      <c r="X113" s="100"/>
      <c r="Y113" s="253"/>
      <c r="Z113" s="100"/>
      <c r="AA113" s="253"/>
      <c r="AB113" s="100"/>
      <c r="AC113" s="253"/>
      <c r="AD113" s="100"/>
      <c r="AE113" s="253"/>
      <c r="AF113" s="100"/>
      <c r="AG113" s="253"/>
      <c r="AH113" s="100"/>
      <c r="AI113" s="253"/>
      <c r="AJ113" s="100"/>
      <c r="AK113" s="253"/>
      <c r="AL113" s="100"/>
      <c r="AM113" s="253"/>
      <c r="AN113" s="100"/>
      <c r="AO113" s="253"/>
      <c r="AP113" s="100"/>
      <c r="AQ113" s="253"/>
      <c r="AR113" s="100"/>
      <c r="AS113" s="253"/>
      <c r="AT113" s="100"/>
      <c r="AU113" s="253"/>
      <c r="AV113" s="100"/>
      <c r="AW113" s="253"/>
      <c r="AX113" s="100"/>
      <c r="AY113" s="253"/>
      <c r="AZ113" s="100"/>
      <c r="BA113" s="253"/>
      <c r="BB113" s="100"/>
      <c r="BC113" s="253"/>
      <c r="BD113" s="100"/>
      <c r="BE113" s="253"/>
      <c r="BF113" s="100"/>
    </row>
    <row r="114" spans="1:58" x14ac:dyDescent="0.25">
      <c r="A114" s="15"/>
      <c r="B114" s="49" t="s">
        <v>62</v>
      </c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253"/>
      <c r="R114" s="100"/>
      <c r="S114" s="253"/>
      <c r="T114" s="100"/>
      <c r="U114" s="253"/>
      <c r="V114" s="100"/>
      <c r="W114" s="253"/>
      <c r="X114" s="100"/>
      <c r="Y114" s="253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253"/>
      <c r="AL114" s="100"/>
      <c r="AM114" s="253"/>
      <c r="AN114" s="100"/>
      <c r="AO114" s="253"/>
      <c r="AP114" s="100"/>
      <c r="AQ114" s="253"/>
      <c r="AR114" s="100"/>
      <c r="AS114" s="253"/>
      <c r="AT114" s="100"/>
      <c r="AU114" s="253"/>
      <c r="AV114" s="100"/>
      <c r="AX114" s="100"/>
      <c r="AY114" s="253"/>
      <c r="AZ114" s="100"/>
      <c r="BA114" s="253"/>
      <c r="BB114" s="100"/>
      <c r="BC114" s="253"/>
      <c r="BD114" s="100"/>
      <c r="BE114" s="253"/>
      <c r="BF114" s="100"/>
    </row>
    <row r="115" spans="1:58" x14ac:dyDescent="0.25">
      <c r="A115" s="15"/>
      <c r="B115" s="50" t="s">
        <v>40</v>
      </c>
      <c r="C115" s="125">
        <v>8</v>
      </c>
      <c r="D115" s="125"/>
      <c r="E115" s="125">
        <v>16</v>
      </c>
      <c r="F115" s="125"/>
      <c r="G115" s="125">
        <v>21</v>
      </c>
      <c r="H115" s="125"/>
      <c r="I115" s="125">
        <v>15</v>
      </c>
      <c r="J115" s="125"/>
      <c r="K115" s="125">
        <v>15</v>
      </c>
      <c r="L115" s="125"/>
      <c r="M115" s="125">
        <v>15</v>
      </c>
      <c r="N115" s="125"/>
      <c r="O115" s="125">
        <v>16</v>
      </c>
      <c r="P115" s="125"/>
      <c r="Q115" s="125">
        <v>16</v>
      </c>
      <c r="R115" s="125"/>
      <c r="S115" s="125">
        <v>13</v>
      </c>
      <c r="T115" s="125"/>
      <c r="U115" s="125">
        <v>12</v>
      </c>
      <c r="V115" s="125"/>
      <c r="W115" s="125">
        <v>10</v>
      </c>
      <c r="X115" s="125"/>
      <c r="Y115" s="125">
        <v>8</v>
      </c>
      <c r="Z115" s="125"/>
      <c r="AA115" s="125">
        <v>6</v>
      </c>
      <c r="AB115" s="125"/>
      <c r="AC115" s="125">
        <v>6</v>
      </c>
      <c r="AD115" s="125"/>
      <c r="AE115" s="125">
        <v>4</v>
      </c>
      <c r="AF115" s="125"/>
      <c r="AG115" s="125">
        <v>3</v>
      </c>
      <c r="AH115" s="125"/>
      <c r="AI115" s="125">
        <v>3</v>
      </c>
      <c r="AJ115" s="125"/>
      <c r="AK115" s="125" t="s">
        <v>304</v>
      </c>
      <c r="AL115" s="125"/>
      <c r="AM115" s="125" t="s">
        <v>304</v>
      </c>
      <c r="AN115" s="125"/>
      <c r="AO115" s="254" t="s">
        <v>304</v>
      </c>
      <c r="AP115" s="254"/>
      <c r="AQ115" s="254" t="s">
        <v>304</v>
      </c>
      <c r="AR115" s="125"/>
      <c r="AS115" s="125">
        <v>0</v>
      </c>
      <c r="AT115" s="125"/>
      <c r="AU115" s="125">
        <v>0</v>
      </c>
      <c r="AV115" s="125"/>
      <c r="AW115" s="125"/>
      <c r="AX115" s="125"/>
      <c r="AY115" s="125"/>
      <c r="AZ115" s="125"/>
      <c r="BA115" s="125"/>
      <c r="BB115" s="125"/>
      <c r="BC115" s="125"/>
      <c r="BD115" s="125"/>
      <c r="BE115" s="254" t="s">
        <v>304</v>
      </c>
      <c r="BF115" s="125"/>
    </row>
    <row r="116" spans="1:58" x14ac:dyDescent="0.25">
      <c r="A116" s="41"/>
      <c r="B116" s="50" t="s">
        <v>63</v>
      </c>
      <c r="C116" s="125">
        <v>56</v>
      </c>
      <c r="D116" s="125"/>
      <c r="E116" s="125">
        <v>229</v>
      </c>
      <c r="F116" s="125"/>
      <c r="G116" s="125">
        <v>314</v>
      </c>
      <c r="H116" s="125"/>
      <c r="I116" s="125">
        <v>302</v>
      </c>
      <c r="J116" s="125"/>
      <c r="K116" s="125">
        <v>305</v>
      </c>
      <c r="L116" s="125"/>
      <c r="M116" s="125">
        <v>341</v>
      </c>
      <c r="N116" s="125"/>
      <c r="O116" s="125">
        <v>352</v>
      </c>
      <c r="P116" s="125"/>
      <c r="Q116" s="125">
        <v>299</v>
      </c>
      <c r="R116" s="125"/>
      <c r="S116" s="125">
        <v>259</v>
      </c>
      <c r="T116" s="125"/>
      <c r="U116" s="125">
        <v>263</v>
      </c>
      <c r="V116" s="125"/>
      <c r="W116" s="125">
        <v>243</v>
      </c>
      <c r="X116" s="125"/>
      <c r="Y116" s="125">
        <v>208</v>
      </c>
      <c r="Z116" s="125"/>
      <c r="AA116" s="125">
        <v>165</v>
      </c>
      <c r="AB116" s="125"/>
      <c r="AC116" s="125">
        <v>154</v>
      </c>
      <c r="AD116" s="125"/>
      <c r="AE116" s="125">
        <v>128</v>
      </c>
      <c r="AF116" s="125"/>
      <c r="AG116" s="125">
        <v>123</v>
      </c>
      <c r="AH116" s="125"/>
      <c r="AI116" s="125">
        <v>83</v>
      </c>
      <c r="AJ116" s="125"/>
      <c r="AK116" s="125">
        <v>69</v>
      </c>
      <c r="AL116" s="125"/>
      <c r="AM116" s="125">
        <v>66</v>
      </c>
      <c r="AN116" s="125"/>
      <c r="AO116" s="125">
        <v>65</v>
      </c>
      <c r="AP116" s="125"/>
      <c r="AQ116" s="125">
        <v>43</v>
      </c>
      <c r="AR116" s="125"/>
      <c r="AS116" s="125">
        <v>0</v>
      </c>
      <c r="AT116" s="125"/>
      <c r="AU116" s="125">
        <v>0</v>
      </c>
      <c r="AV116" s="125"/>
      <c r="AW116" s="125"/>
      <c r="AX116" s="125"/>
      <c r="AY116" s="125"/>
      <c r="AZ116" s="125"/>
      <c r="BA116" s="125"/>
      <c r="BB116" s="125"/>
      <c r="BC116" s="125"/>
      <c r="BD116" s="125"/>
      <c r="BE116" s="125">
        <v>9</v>
      </c>
      <c r="BF116" s="125"/>
    </row>
    <row r="117" spans="1:58" x14ac:dyDescent="0.25">
      <c r="A117" s="15" t="s">
        <v>555</v>
      </c>
      <c r="B117" s="49" t="s">
        <v>58</v>
      </c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100"/>
      <c r="AV117" s="100"/>
      <c r="AW117" s="100">
        <v>5</v>
      </c>
      <c r="AX117" s="100">
        <v>55.555555555555557</v>
      </c>
      <c r="AY117" s="100">
        <v>6</v>
      </c>
      <c r="AZ117" s="100">
        <v>60</v>
      </c>
      <c r="BA117" s="100">
        <v>8</v>
      </c>
      <c r="BB117" s="100">
        <v>66.666666666666657</v>
      </c>
      <c r="BC117" s="100">
        <v>12</v>
      </c>
      <c r="BD117" s="100">
        <v>84.615384615384613</v>
      </c>
      <c r="BE117" s="100"/>
      <c r="BF117" s="100"/>
    </row>
    <row r="118" spans="1:58" x14ac:dyDescent="0.25">
      <c r="A118" s="15" t="s">
        <v>16</v>
      </c>
      <c r="B118" s="49" t="s">
        <v>59</v>
      </c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253"/>
      <c r="AL118" s="100"/>
      <c r="AM118" s="253"/>
      <c r="AN118" s="100"/>
      <c r="AO118" s="253"/>
      <c r="AP118" s="100"/>
      <c r="AQ118" s="253"/>
      <c r="AR118" s="100"/>
      <c r="AS118" s="253"/>
      <c r="AT118" s="100"/>
      <c r="AU118" s="253"/>
      <c r="AV118" s="100"/>
      <c r="AW118" s="253"/>
      <c r="AX118" s="100">
        <v>22.222222222222221</v>
      </c>
      <c r="AY118" s="253">
        <v>4</v>
      </c>
      <c r="AZ118" s="100">
        <v>30</v>
      </c>
      <c r="BA118" s="253">
        <v>4</v>
      </c>
      <c r="BB118" s="100">
        <v>25</v>
      </c>
      <c r="BC118" s="253" t="s">
        <v>304</v>
      </c>
      <c r="BD118" s="100">
        <v>7.6923076923076925</v>
      </c>
      <c r="BE118" s="253"/>
      <c r="BF118" s="100"/>
    </row>
    <row r="119" spans="1:58" x14ac:dyDescent="0.25">
      <c r="A119" s="15"/>
      <c r="B119" s="49" t="s">
        <v>60</v>
      </c>
      <c r="C119" s="100"/>
      <c r="D119" s="100"/>
      <c r="E119" s="100"/>
      <c r="F119" s="100"/>
      <c r="G119" s="100"/>
      <c r="H119" s="100"/>
      <c r="I119" s="100"/>
      <c r="J119" s="100"/>
      <c r="K119" s="253"/>
      <c r="L119" s="100"/>
      <c r="M119" s="253"/>
      <c r="N119" s="100"/>
      <c r="O119" s="253"/>
      <c r="P119" s="100"/>
      <c r="Q119" s="100"/>
      <c r="R119" s="100"/>
      <c r="S119" s="253"/>
      <c r="T119" s="100"/>
      <c r="U119" s="253"/>
      <c r="V119" s="100"/>
      <c r="W119" s="253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253"/>
      <c r="AJ119" s="100"/>
      <c r="AK119" s="253"/>
      <c r="AL119" s="100"/>
      <c r="AM119" s="253"/>
      <c r="AN119" s="100"/>
      <c r="AO119" s="253"/>
      <c r="AP119" s="100"/>
      <c r="AQ119" s="253"/>
      <c r="AR119" s="100"/>
      <c r="AS119" s="253"/>
      <c r="AT119" s="100"/>
      <c r="AU119" s="253"/>
      <c r="AV119" s="100"/>
      <c r="AW119" s="253" t="s">
        <v>304</v>
      </c>
      <c r="AX119" s="100">
        <v>22.222222222222221</v>
      </c>
      <c r="AY119" s="253" t="s">
        <v>304</v>
      </c>
      <c r="AZ119" s="100">
        <v>10</v>
      </c>
      <c r="BA119" s="253" t="s">
        <v>304</v>
      </c>
      <c r="BB119" s="100">
        <v>8.3333333333333321</v>
      </c>
      <c r="BC119" s="253" t="s">
        <v>304</v>
      </c>
      <c r="BD119" s="100">
        <v>7.6923076923076925</v>
      </c>
      <c r="BE119" s="253"/>
      <c r="BF119" s="100"/>
    </row>
    <row r="120" spans="1:58" x14ac:dyDescent="0.25">
      <c r="A120" s="15"/>
      <c r="B120" s="49" t="s">
        <v>61</v>
      </c>
      <c r="C120" s="100"/>
      <c r="D120" s="100"/>
      <c r="E120" s="100"/>
      <c r="F120" s="100"/>
      <c r="G120" s="253"/>
      <c r="H120" s="100"/>
      <c r="I120" s="253"/>
      <c r="J120" s="100"/>
      <c r="K120" s="100"/>
      <c r="L120" s="100"/>
      <c r="M120" s="253"/>
      <c r="N120" s="100"/>
      <c r="O120" s="253"/>
      <c r="P120" s="100"/>
      <c r="Q120" s="100"/>
      <c r="R120" s="100"/>
      <c r="S120" s="100"/>
      <c r="T120" s="100"/>
      <c r="U120" s="100"/>
      <c r="V120" s="100"/>
      <c r="W120" s="100"/>
      <c r="X120" s="100"/>
      <c r="Y120" s="253"/>
      <c r="Z120" s="100"/>
      <c r="AA120" s="253"/>
      <c r="AB120" s="100"/>
      <c r="AC120" s="253"/>
      <c r="AD120" s="100"/>
      <c r="AE120" s="253"/>
      <c r="AF120" s="100"/>
      <c r="AG120" s="253"/>
      <c r="AH120" s="100"/>
      <c r="AI120" s="253"/>
      <c r="AJ120" s="100"/>
      <c r="AK120" s="253"/>
      <c r="AL120" s="100"/>
      <c r="AM120" s="253"/>
      <c r="AN120" s="100"/>
      <c r="AO120" s="253"/>
      <c r="AP120" s="100"/>
      <c r="AQ120" s="253"/>
      <c r="AR120" s="100"/>
      <c r="AS120" s="253"/>
      <c r="AT120" s="100"/>
      <c r="AU120" s="253"/>
      <c r="AV120" s="100"/>
      <c r="AW120" s="253"/>
      <c r="AX120" s="100"/>
      <c r="AY120" s="253"/>
      <c r="AZ120" s="100"/>
      <c r="BA120" s="253"/>
      <c r="BB120" s="100"/>
      <c r="BC120" s="253"/>
      <c r="BD120" s="100"/>
      <c r="BE120" s="253"/>
      <c r="BF120" s="100"/>
    </row>
    <row r="121" spans="1:58" x14ac:dyDescent="0.25">
      <c r="A121" s="15"/>
      <c r="B121" s="49" t="s">
        <v>62</v>
      </c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253"/>
      <c r="R121" s="100"/>
      <c r="S121" s="253"/>
      <c r="T121" s="100"/>
      <c r="U121" s="253"/>
      <c r="V121" s="100"/>
      <c r="W121" s="253"/>
      <c r="X121" s="100"/>
      <c r="Y121" s="253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253"/>
      <c r="AL121" s="100"/>
      <c r="AM121" s="253"/>
      <c r="AN121" s="100"/>
      <c r="AO121" s="253"/>
      <c r="AP121" s="100"/>
      <c r="AQ121" s="253"/>
      <c r="AR121" s="100"/>
      <c r="AS121" s="253"/>
      <c r="AT121" s="100"/>
      <c r="AU121" s="253"/>
      <c r="AV121" s="100"/>
      <c r="AW121" s="253"/>
      <c r="AX121" s="100"/>
      <c r="AY121" s="253"/>
      <c r="AZ121" s="100"/>
      <c r="BA121" s="253"/>
      <c r="BB121" s="100"/>
      <c r="BC121" s="253"/>
      <c r="BD121" s="100"/>
      <c r="BE121" s="253"/>
      <c r="BF121" s="100"/>
    </row>
    <row r="122" spans="1:58" x14ac:dyDescent="0.25">
      <c r="A122" s="15"/>
      <c r="B122" s="50" t="s">
        <v>40</v>
      </c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  <c r="AF122" s="125"/>
      <c r="AG122" s="125"/>
      <c r="AH122" s="125"/>
      <c r="AI122" s="125"/>
      <c r="AJ122" s="125"/>
      <c r="AK122" s="125"/>
      <c r="AL122" s="125"/>
      <c r="AM122" s="125"/>
      <c r="AN122" s="125"/>
      <c r="AO122" s="125"/>
      <c r="AP122" s="125"/>
      <c r="AQ122" s="125"/>
      <c r="AR122" s="125"/>
      <c r="AS122" s="125"/>
      <c r="AT122" s="125"/>
      <c r="AU122" s="125"/>
      <c r="AV122" s="125"/>
      <c r="AW122" s="125">
        <v>9</v>
      </c>
      <c r="AX122" s="125"/>
      <c r="AY122" s="125">
        <v>10</v>
      </c>
      <c r="AZ122" s="125"/>
      <c r="BA122" s="125">
        <v>12</v>
      </c>
      <c r="BB122" s="125"/>
      <c r="BC122" s="125">
        <v>13</v>
      </c>
      <c r="BD122" s="125"/>
      <c r="BE122" s="125"/>
      <c r="BF122" s="125"/>
    </row>
    <row r="123" spans="1:58" x14ac:dyDescent="0.25">
      <c r="A123" s="41"/>
      <c r="B123" s="50" t="s">
        <v>63</v>
      </c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  <c r="X123" s="125"/>
      <c r="Y123" s="125"/>
      <c r="Z123" s="125"/>
      <c r="AA123" s="125"/>
      <c r="AB123" s="125"/>
      <c r="AC123" s="125"/>
      <c r="AD123" s="125"/>
      <c r="AE123" s="125"/>
      <c r="AF123" s="125"/>
      <c r="AG123" s="125"/>
      <c r="AH123" s="125"/>
      <c r="AI123" s="125"/>
      <c r="AJ123" s="125"/>
      <c r="AK123" s="125"/>
      <c r="AL123" s="125"/>
      <c r="AM123" s="125"/>
      <c r="AN123" s="125"/>
      <c r="AO123" s="125"/>
      <c r="AP123" s="125"/>
      <c r="AQ123" s="125"/>
      <c r="AR123" s="125"/>
      <c r="AS123" s="125"/>
      <c r="AT123" s="125"/>
      <c r="AU123" s="125"/>
      <c r="AV123" s="125"/>
      <c r="AW123" s="125">
        <v>248</v>
      </c>
      <c r="AX123" s="125"/>
      <c r="AY123" s="125">
        <v>273</v>
      </c>
      <c r="AZ123" s="125"/>
      <c r="BA123" s="125">
        <v>274</v>
      </c>
      <c r="BB123" s="125"/>
      <c r="BC123" s="125">
        <v>206</v>
      </c>
      <c r="BD123" s="125"/>
      <c r="BE123" s="125"/>
      <c r="BF123" s="125"/>
    </row>
    <row r="124" spans="1:58" x14ac:dyDescent="0.25">
      <c r="A124" s="42" t="s">
        <v>74</v>
      </c>
      <c r="B124" s="49" t="s">
        <v>58</v>
      </c>
      <c r="C124" s="100">
        <v>8512</v>
      </c>
      <c r="D124" s="100">
        <v>95.490240071797174</v>
      </c>
      <c r="E124" s="100">
        <v>4508</v>
      </c>
      <c r="F124" s="100">
        <v>86.211512717536806</v>
      </c>
      <c r="G124" s="100">
        <v>2501</v>
      </c>
      <c r="H124" s="100">
        <v>68.035908596300331</v>
      </c>
      <c r="I124" s="100">
        <v>1807</v>
      </c>
      <c r="J124" s="100">
        <v>49.156692056583239</v>
      </c>
      <c r="K124" s="100">
        <v>1592</v>
      </c>
      <c r="L124" s="100">
        <v>43.307943416757347</v>
      </c>
      <c r="M124" s="100">
        <v>1428</v>
      </c>
      <c r="N124" s="100">
        <v>38.846572361262247</v>
      </c>
      <c r="O124" s="100">
        <v>1302</v>
      </c>
      <c r="P124" s="100">
        <v>35.418933623503804</v>
      </c>
      <c r="Q124" s="100">
        <v>1209</v>
      </c>
      <c r="R124" s="100">
        <v>51.932989690721655</v>
      </c>
      <c r="S124" s="100">
        <v>1015</v>
      </c>
      <c r="T124" s="100">
        <v>48.127074442863915</v>
      </c>
      <c r="U124" s="100">
        <v>874</v>
      </c>
      <c r="V124" s="100">
        <v>45.355474831344061</v>
      </c>
      <c r="W124" s="100">
        <v>757</v>
      </c>
      <c r="X124" s="100">
        <v>43.25714285714286</v>
      </c>
      <c r="Y124" s="100">
        <v>666</v>
      </c>
      <c r="Z124" s="100">
        <v>40.709046454767723</v>
      </c>
      <c r="AA124" s="100">
        <v>618</v>
      </c>
      <c r="AB124" s="100">
        <v>39.015151515151516</v>
      </c>
      <c r="AC124" s="100">
        <v>531</v>
      </c>
      <c r="AD124" s="100">
        <v>36.369863013698627</v>
      </c>
      <c r="AE124" s="100">
        <v>464</v>
      </c>
      <c r="AF124" s="100">
        <v>34.117647058823529</v>
      </c>
      <c r="AG124" s="100">
        <v>418</v>
      </c>
      <c r="AH124" s="100">
        <v>32.52918287937743</v>
      </c>
      <c r="AI124" s="100">
        <v>421</v>
      </c>
      <c r="AJ124" s="100">
        <v>33.386201427438543</v>
      </c>
      <c r="AK124" s="100">
        <v>373</v>
      </c>
      <c r="AL124" s="100">
        <v>32.017167381974247</v>
      </c>
      <c r="AM124" s="100">
        <v>372</v>
      </c>
      <c r="AN124" s="100">
        <v>32.631578947368418</v>
      </c>
      <c r="AO124" s="100">
        <v>371</v>
      </c>
      <c r="AP124" s="100">
        <v>33.363309352517987</v>
      </c>
      <c r="AQ124" s="100">
        <v>420</v>
      </c>
      <c r="AR124" s="100">
        <v>37.069726390114738</v>
      </c>
      <c r="AS124" s="100">
        <v>422</v>
      </c>
      <c r="AT124" s="100">
        <v>38.052299368800725</v>
      </c>
      <c r="AU124" s="100">
        <v>362</v>
      </c>
      <c r="AV124" s="100">
        <v>36.163836163836166</v>
      </c>
      <c r="AW124" s="100">
        <v>343</v>
      </c>
      <c r="AX124" s="100">
        <v>36.10526315789474</v>
      </c>
      <c r="AY124" s="100">
        <v>317</v>
      </c>
      <c r="AZ124" s="100">
        <v>35.06637168141593</v>
      </c>
      <c r="BA124" s="100">
        <v>310</v>
      </c>
      <c r="BB124" s="100">
        <v>35.673187571921751</v>
      </c>
      <c r="BC124" s="100">
        <v>266</v>
      </c>
      <c r="BD124" s="100">
        <v>32.758620689655174</v>
      </c>
      <c r="BE124" s="100">
        <v>259</v>
      </c>
      <c r="BF124" s="100">
        <v>32.702020202020201</v>
      </c>
    </row>
    <row r="125" spans="1:58" x14ac:dyDescent="0.25">
      <c r="A125" s="42"/>
      <c r="B125" s="49" t="s">
        <v>59</v>
      </c>
      <c r="C125" s="100">
        <v>366</v>
      </c>
      <c r="D125" s="100">
        <v>4.1059008301548126</v>
      </c>
      <c r="E125" s="100">
        <v>594</v>
      </c>
      <c r="F125" s="100">
        <v>11.359724612736661</v>
      </c>
      <c r="G125" s="100">
        <v>864</v>
      </c>
      <c r="H125" s="100">
        <v>23.503808487486399</v>
      </c>
      <c r="I125" s="100">
        <v>812</v>
      </c>
      <c r="J125" s="100">
        <v>22.089227421109904</v>
      </c>
      <c r="K125" s="100">
        <v>809</v>
      </c>
      <c r="L125" s="100">
        <v>22.007616974972795</v>
      </c>
      <c r="M125" s="100">
        <v>762</v>
      </c>
      <c r="N125" s="100">
        <v>20.729053318824807</v>
      </c>
      <c r="O125" s="100">
        <v>688</v>
      </c>
      <c r="P125" s="100">
        <v>18.715995647442874</v>
      </c>
      <c r="Q125" s="100">
        <v>627</v>
      </c>
      <c r="R125" s="100">
        <v>26.932989690721648</v>
      </c>
      <c r="S125" s="100">
        <v>600</v>
      </c>
      <c r="T125" s="100">
        <v>28.449502133712659</v>
      </c>
      <c r="U125" s="100">
        <v>548</v>
      </c>
      <c r="V125" s="100">
        <v>28.437986507524649</v>
      </c>
      <c r="W125" s="100">
        <v>502</v>
      </c>
      <c r="X125" s="100">
        <v>28.685714285714287</v>
      </c>
      <c r="Y125" s="100">
        <v>465</v>
      </c>
      <c r="Z125" s="100">
        <v>28.422982885085574</v>
      </c>
      <c r="AA125" s="100">
        <v>458</v>
      </c>
      <c r="AB125" s="100">
        <v>28.914141414141415</v>
      </c>
      <c r="AC125" s="100">
        <v>420</v>
      </c>
      <c r="AD125" s="100">
        <v>28.767123287671232</v>
      </c>
      <c r="AE125" s="100">
        <v>383</v>
      </c>
      <c r="AF125" s="100">
        <v>28.161764705882351</v>
      </c>
      <c r="AG125" s="100">
        <v>379</v>
      </c>
      <c r="AH125" s="100">
        <v>29.494163424124512</v>
      </c>
      <c r="AI125" s="100">
        <v>342</v>
      </c>
      <c r="AJ125" s="100">
        <v>27.121332275971451</v>
      </c>
      <c r="AK125" s="100">
        <v>310</v>
      </c>
      <c r="AL125" s="100">
        <v>26.609442060085836</v>
      </c>
      <c r="AM125" s="100">
        <v>292</v>
      </c>
      <c r="AN125" s="100">
        <v>25.614035087719298</v>
      </c>
      <c r="AO125" s="100">
        <v>274</v>
      </c>
      <c r="AP125" s="100">
        <v>24.640287769784173</v>
      </c>
      <c r="AQ125" s="100">
        <v>257</v>
      </c>
      <c r="AR125" s="100">
        <v>22.683142100617829</v>
      </c>
      <c r="AS125" s="100">
        <v>261</v>
      </c>
      <c r="AT125" s="100">
        <v>23.534715960324618</v>
      </c>
      <c r="AU125" s="100">
        <v>238</v>
      </c>
      <c r="AV125" s="100">
        <v>23.776223776223777</v>
      </c>
      <c r="AW125" s="100">
        <v>228</v>
      </c>
      <c r="AX125" s="100">
        <v>24</v>
      </c>
      <c r="AY125" s="100">
        <v>224</v>
      </c>
      <c r="AZ125" s="100">
        <v>24.778761061946902</v>
      </c>
      <c r="BA125" s="100">
        <v>210</v>
      </c>
      <c r="BB125" s="100">
        <v>24.165707710011507</v>
      </c>
      <c r="BC125" s="100">
        <v>203</v>
      </c>
      <c r="BD125" s="100">
        <v>25</v>
      </c>
      <c r="BE125" s="100">
        <v>193</v>
      </c>
      <c r="BF125" s="100">
        <v>24.368686868686869</v>
      </c>
    </row>
    <row r="126" spans="1:58" x14ac:dyDescent="0.25">
      <c r="A126" s="42"/>
      <c r="B126" s="49" t="s">
        <v>60</v>
      </c>
      <c r="C126" s="100">
        <v>29</v>
      </c>
      <c r="D126" s="100">
        <v>0.3253309400942338</v>
      </c>
      <c r="E126" s="100">
        <v>100</v>
      </c>
      <c r="F126" s="100">
        <v>1.9124115509657678</v>
      </c>
      <c r="G126" s="100">
        <v>220</v>
      </c>
      <c r="H126" s="100">
        <v>5.9847660500544064</v>
      </c>
      <c r="I126" s="100">
        <v>235</v>
      </c>
      <c r="J126" s="100">
        <v>6.3928182807399345</v>
      </c>
      <c r="K126" s="100">
        <v>214</v>
      </c>
      <c r="L126" s="100">
        <v>5.8215451577801964</v>
      </c>
      <c r="M126" s="100">
        <v>229</v>
      </c>
      <c r="N126" s="100">
        <v>6.2295973884657236</v>
      </c>
      <c r="O126" s="100">
        <v>277</v>
      </c>
      <c r="P126" s="100">
        <v>7.5353645266594116</v>
      </c>
      <c r="Q126" s="100">
        <v>307</v>
      </c>
      <c r="R126" s="100">
        <v>13.187285223367699</v>
      </c>
      <c r="S126" s="100">
        <v>290</v>
      </c>
      <c r="T126" s="100">
        <v>13.750592697961119</v>
      </c>
      <c r="U126" s="100">
        <v>279</v>
      </c>
      <c r="V126" s="100">
        <v>14.478463933575506</v>
      </c>
      <c r="W126" s="100">
        <v>259</v>
      </c>
      <c r="X126" s="100">
        <v>14.8</v>
      </c>
      <c r="Y126" s="100">
        <v>264</v>
      </c>
      <c r="Z126" s="100">
        <v>16.136919315403421</v>
      </c>
      <c r="AA126" s="100">
        <v>269</v>
      </c>
      <c r="AB126" s="100">
        <v>16.982323232323232</v>
      </c>
      <c r="AC126" s="100">
        <v>262</v>
      </c>
      <c r="AD126" s="100">
        <v>17.945205479452056</v>
      </c>
      <c r="AE126" s="100">
        <v>264</v>
      </c>
      <c r="AF126" s="100">
        <v>19.411764705882351</v>
      </c>
      <c r="AG126" s="100">
        <v>236</v>
      </c>
      <c r="AH126" s="100">
        <v>18.365758754863812</v>
      </c>
      <c r="AI126" s="100">
        <v>235</v>
      </c>
      <c r="AJ126" s="100">
        <v>18.636003172085648</v>
      </c>
      <c r="AK126" s="100">
        <v>215</v>
      </c>
      <c r="AL126" s="100">
        <v>18.454935622317596</v>
      </c>
      <c r="AM126" s="100">
        <v>207</v>
      </c>
      <c r="AN126" s="100">
        <v>18.157894736842106</v>
      </c>
      <c r="AO126" s="100">
        <v>198</v>
      </c>
      <c r="AP126" s="100">
        <v>17.805755395683452</v>
      </c>
      <c r="AQ126" s="100">
        <v>207</v>
      </c>
      <c r="AR126" s="100">
        <v>18.270079435127979</v>
      </c>
      <c r="AS126" s="100">
        <v>186</v>
      </c>
      <c r="AT126" s="100">
        <v>16.771866546438233</v>
      </c>
      <c r="AU126" s="100">
        <v>169</v>
      </c>
      <c r="AV126" s="100">
        <v>16.883116883116884</v>
      </c>
      <c r="AW126" s="100">
        <v>160</v>
      </c>
      <c r="AX126" s="100">
        <v>16.842105263157894</v>
      </c>
      <c r="AY126" s="100">
        <v>135</v>
      </c>
      <c r="AZ126" s="100">
        <v>14.93362831858407</v>
      </c>
      <c r="BA126" s="100">
        <v>130</v>
      </c>
      <c r="BB126" s="100">
        <v>14.959723820483314</v>
      </c>
      <c r="BC126" s="100">
        <v>130</v>
      </c>
      <c r="BD126" s="100">
        <v>16.009852216748769</v>
      </c>
      <c r="BE126" s="100">
        <v>132</v>
      </c>
      <c r="BF126" s="100">
        <v>16.666666666666668</v>
      </c>
    </row>
    <row r="127" spans="1:58" x14ac:dyDescent="0.25">
      <c r="A127" s="42"/>
      <c r="B127" s="49" t="s">
        <v>61</v>
      </c>
      <c r="C127" s="100">
        <v>3</v>
      </c>
      <c r="D127" s="100">
        <v>3.3654924837334531E-2</v>
      </c>
      <c r="E127" s="100">
        <v>16</v>
      </c>
      <c r="F127" s="100">
        <v>0.30598584815452284</v>
      </c>
      <c r="G127" s="100">
        <v>54</v>
      </c>
      <c r="H127" s="100">
        <v>1.4689880304678999</v>
      </c>
      <c r="I127" s="100">
        <v>69</v>
      </c>
      <c r="J127" s="100">
        <v>1.8770402611534276</v>
      </c>
      <c r="K127" s="100">
        <v>85</v>
      </c>
      <c r="L127" s="100">
        <v>2.3122959738846571</v>
      </c>
      <c r="M127" s="100">
        <v>92</v>
      </c>
      <c r="N127" s="100">
        <v>2.5027203482045701</v>
      </c>
      <c r="O127" s="100">
        <v>111</v>
      </c>
      <c r="P127" s="100">
        <v>3.0195865070729053</v>
      </c>
      <c r="Q127" s="100">
        <v>114</v>
      </c>
      <c r="R127" s="100">
        <v>4.8969072164948457</v>
      </c>
      <c r="S127" s="100">
        <v>124</v>
      </c>
      <c r="T127" s="100">
        <v>5.8795637743006166</v>
      </c>
      <c r="U127" s="100">
        <v>131</v>
      </c>
      <c r="V127" s="100">
        <v>6.7981318111053453</v>
      </c>
      <c r="W127" s="100">
        <v>129</v>
      </c>
      <c r="X127" s="100">
        <v>7.371428571428571</v>
      </c>
      <c r="Y127" s="100">
        <v>129</v>
      </c>
      <c r="Z127" s="100">
        <v>7.8850855745721269</v>
      </c>
      <c r="AA127" s="100">
        <v>116</v>
      </c>
      <c r="AB127" s="100">
        <v>7.3232323232323235</v>
      </c>
      <c r="AC127" s="100">
        <v>131</v>
      </c>
      <c r="AD127" s="100">
        <v>8.9726027397260282</v>
      </c>
      <c r="AE127" s="100">
        <v>119</v>
      </c>
      <c r="AF127" s="100">
        <v>8.75</v>
      </c>
      <c r="AG127" s="100">
        <v>115</v>
      </c>
      <c r="AH127" s="100">
        <v>8.9494163424124515</v>
      </c>
      <c r="AI127" s="100">
        <v>125</v>
      </c>
      <c r="AJ127" s="100">
        <v>9.9127676447264079</v>
      </c>
      <c r="AK127" s="100">
        <v>124</v>
      </c>
      <c r="AL127" s="100">
        <v>10.643776824034335</v>
      </c>
      <c r="AM127" s="100">
        <v>121</v>
      </c>
      <c r="AN127" s="100">
        <v>10.614035087719298</v>
      </c>
      <c r="AO127" s="100">
        <v>119</v>
      </c>
      <c r="AP127" s="100">
        <v>10.701438848920864</v>
      </c>
      <c r="AQ127" s="100">
        <v>102</v>
      </c>
      <c r="AR127" s="100">
        <v>9.0026478375992944</v>
      </c>
      <c r="AS127" s="100">
        <v>97</v>
      </c>
      <c r="AT127" s="100">
        <v>8.7466185752930574</v>
      </c>
      <c r="AU127" s="100">
        <v>89</v>
      </c>
      <c r="AV127" s="100">
        <v>8.8911088911088907</v>
      </c>
      <c r="AW127" s="100">
        <v>83</v>
      </c>
      <c r="AX127" s="100">
        <v>8.7368421052631575</v>
      </c>
      <c r="AY127" s="100">
        <v>94</v>
      </c>
      <c r="AZ127" s="100">
        <v>10.398230088495575</v>
      </c>
      <c r="BA127" s="100">
        <v>89</v>
      </c>
      <c r="BB127" s="100">
        <v>10.241657077100115</v>
      </c>
      <c r="BC127" s="100">
        <v>81</v>
      </c>
      <c r="BD127" s="100">
        <v>9.9753694581280783</v>
      </c>
      <c r="BE127" s="100">
        <v>91</v>
      </c>
      <c r="BF127" s="100">
        <v>11.48989898989899</v>
      </c>
    </row>
    <row r="128" spans="1:58" x14ac:dyDescent="0.25">
      <c r="A128" s="42"/>
      <c r="B128" s="49" t="s">
        <v>62</v>
      </c>
      <c r="C128" s="100">
        <v>4</v>
      </c>
      <c r="D128" s="100">
        <v>4.4873233116446039E-2</v>
      </c>
      <c r="E128" s="100">
        <v>11</v>
      </c>
      <c r="F128" s="100">
        <v>0.21036527060623444</v>
      </c>
      <c r="G128" s="100">
        <v>37</v>
      </c>
      <c r="H128" s="100">
        <v>1.0065288356909685</v>
      </c>
      <c r="I128" s="100">
        <v>33</v>
      </c>
      <c r="J128" s="100">
        <v>0.89771490750816119</v>
      </c>
      <c r="K128" s="100">
        <v>36</v>
      </c>
      <c r="L128" s="100">
        <v>0.97932535364526652</v>
      </c>
      <c r="M128" s="100">
        <v>44</v>
      </c>
      <c r="N128" s="100">
        <v>1.1969532100108813</v>
      </c>
      <c r="O128" s="100">
        <v>56</v>
      </c>
      <c r="P128" s="100">
        <v>1.5233949945593037</v>
      </c>
      <c r="Q128" s="100">
        <v>71</v>
      </c>
      <c r="R128" s="100">
        <v>3.0498281786941579</v>
      </c>
      <c r="S128" s="100">
        <v>80</v>
      </c>
      <c r="T128" s="100">
        <v>3.7932669511616881</v>
      </c>
      <c r="U128" s="100">
        <v>95</v>
      </c>
      <c r="V128" s="100">
        <v>4.9299429164504414</v>
      </c>
      <c r="W128" s="100">
        <v>103</v>
      </c>
      <c r="X128" s="100">
        <v>5.8857142857142861</v>
      </c>
      <c r="Y128" s="100">
        <v>112</v>
      </c>
      <c r="Z128" s="100">
        <v>6.8459657701711487</v>
      </c>
      <c r="AA128" s="100">
        <v>123</v>
      </c>
      <c r="AB128" s="100">
        <v>7.7651515151515156</v>
      </c>
      <c r="AC128" s="100">
        <v>116</v>
      </c>
      <c r="AD128" s="100">
        <v>7.9452054794520546</v>
      </c>
      <c r="AE128" s="100">
        <v>130</v>
      </c>
      <c r="AF128" s="100">
        <v>9.5588235294117645</v>
      </c>
      <c r="AG128" s="100">
        <v>137</v>
      </c>
      <c r="AH128" s="100">
        <v>10.661478599221789</v>
      </c>
      <c r="AI128" s="100">
        <v>138</v>
      </c>
      <c r="AJ128" s="100">
        <v>10.943695479777954</v>
      </c>
      <c r="AK128" s="100">
        <v>143</v>
      </c>
      <c r="AL128" s="100">
        <v>12.274678111587983</v>
      </c>
      <c r="AM128" s="100">
        <v>148</v>
      </c>
      <c r="AN128" s="100">
        <v>12.982456140350877</v>
      </c>
      <c r="AO128" s="100">
        <v>150</v>
      </c>
      <c r="AP128" s="100">
        <v>13.489208633093526</v>
      </c>
      <c r="AQ128" s="100">
        <v>147</v>
      </c>
      <c r="AR128" s="100">
        <v>12.97440423654016</v>
      </c>
      <c r="AS128" s="100">
        <v>143</v>
      </c>
      <c r="AT128" s="100">
        <v>12.894499549143372</v>
      </c>
      <c r="AU128" s="100">
        <v>143</v>
      </c>
      <c r="AV128" s="100">
        <v>14.285714285714286</v>
      </c>
      <c r="AW128" s="100">
        <v>136</v>
      </c>
      <c r="AX128" s="100">
        <v>14.315789473684211</v>
      </c>
      <c r="AY128" s="100">
        <v>134</v>
      </c>
      <c r="AZ128" s="100">
        <v>14.823008849557523</v>
      </c>
      <c r="BA128" s="100">
        <v>130</v>
      </c>
      <c r="BB128" s="100">
        <v>14.959723820483314</v>
      </c>
      <c r="BC128" s="100">
        <v>132</v>
      </c>
      <c r="BD128" s="100">
        <v>16.256157635467979</v>
      </c>
      <c r="BE128" s="100">
        <v>117</v>
      </c>
      <c r="BF128" s="100">
        <v>14.772727272727273</v>
      </c>
    </row>
    <row r="129" spans="1:58" x14ac:dyDescent="0.25">
      <c r="A129" s="42"/>
      <c r="B129" s="54" t="s">
        <v>40</v>
      </c>
      <c r="C129" s="125">
        <v>8914</v>
      </c>
      <c r="D129" s="125"/>
      <c r="E129" s="125">
        <v>5229</v>
      </c>
      <c r="F129" s="125"/>
      <c r="G129" s="125">
        <v>3676</v>
      </c>
      <c r="H129" s="125"/>
      <c r="I129" s="125">
        <v>2956</v>
      </c>
      <c r="J129" s="125"/>
      <c r="K129" s="125">
        <v>2736</v>
      </c>
      <c r="L129" s="125"/>
      <c r="M129" s="125">
        <v>2555</v>
      </c>
      <c r="N129" s="125"/>
      <c r="O129" s="125">
        <v>2434</v>
      </c>
      <c r="P129" s="125"/>
      <c r="Q129" s="125">
        <v>2328</v>
      </c>
      <c r="R129" s="125"/>
      <c r="S129" s="125">
        <v>2109</v>
      </c>
      <c r="T129" s="125"/>
      <c r="U129" s="125">
        <v>1927</v>
      </c>
      <c r="V129" s="125"/>
      <c r="W129" s="125">
        <v>1750</v>
      </c>
      <c r="X129" s="125"/>
      <c r="Y129" s="125">
        <v>1636</v>
      </c>
      <c r="Z129" s="125"/>
      <c r="AA129" s="125">
        <v>1584</v>
      </c>
      <c r="AB129" s="125"/>
      <c r="AC129" s="125">
        <v>1460</v>
      </c>
      <c r="AD129" s="125"/>
      <c r="AE129" s="125">
        <v>1360</v>
      </c>
      <c r="AF129" s="125"/>
      <c r="AG129" s="125">
        <v>1285</v>
      </c>
      <c r="AH129" s="125"/>
      <c r="AI129" s="125">
        <v>1261</v>
      </c>
      <c r="AJ129" s="125"/>
      <c r="AK129" s="125">
        <v>1165</v>
      </c>
      <c r="AL129" s="125"/>
      <c r="AM129" s="125">
        <v>1140</v>
      </c>
      <c r="AN129" s="125"/>
      <c r="AO129" s="125">
        <v>1112</v>
      </c>
      <c r="AP129" s="125"/>
      <c r="AQ129" s="125">
        <v>1133</v>
      </c>
      <c r="AR129" s="125"/>
      <c r="AS129" s="125">
        <v>1109</v>
      </c>
      <c r="AT129" s="125"/>
      <c r="AU129" s="125">
        <v>1001</v>
      </c>
      <c r="AV129" s="125"/>
      <c r="AW129" s="125">
        <v>950</v>
      </c>
      <c r="AX129" s="125"/>
      <c r="AY129" s="125">
        <v>904</v>
      </c>
      <c r="AZ129" s="125"/>
      <c r="BA129" s="125">
        <v>869</v>
      </c>
      <c r="BB129" s="125"/>
      <c r="BC129" s="125">
        <v>812</v>
      </c>
      <c r="BD129" s="125">
        <v>100</v>
      </c>
      <c r="BE129" s="125">
        <v>792</v>
      </c>
      <c r="BF129" s="125">
        <v>100</v>
      </c>
    </row>
    <row r="130" spans="1:58" ht="18" customHeight="1" thickBot="1" x14ac:dyDescent="0.3">
      <c r="A130" s="43"/>
      <c r="B130" s="163" t="s">
        <v>63</v>
      </c>
      <c r="C130" s="162">
        <v>81951</v>
      </c>
      <c r="D130" s="162"/>
      <c r="E130" s="162">
        <v>84233</v>
      </c>
      <c r="F130" s="162"/>
      <c r="G130" s="162">
        <v>97495</v>
      </c>
      <c r="H130" s="162"/>
      <c r="I130" s="162">
        <v>88456</v>
      </c>
      <c r="J130" s="162"/>
      <c r="K130" s="162">
        <v>88354</v>
      </c>
      <c r="L130" s="162"/>
      <c r="M130" s="162">
        <v>89301</v>
      </c>
      <c r="N130" s="162"/>
      <c r="O130" s="162">
        <v>94731</v>
      </c>
      <c r="P130" s="162"/>
      <c r="Q130" s="162">
        <v>98659</v>
      </c>
      <c r="R130" s="162"/>
      <c r="S130" s="162">
        <v>98699</v>
      </c>
      <c r="T130" s="162"/>
      <c r="U130" s="162">
        <v>99744</v>
      </c>
      <c r="V130" s="162"/>
      <c r="W130" s="162">
        <v>97218</v>
      </c>
      <c r="X130" s="162"/>
      <c r="Y130" s="162">
        <v>96892</v>
      </c>
      <c r="Z130" s="162"/>
      <c r="AA130" s="162">
        <v>98090</v>
      </c>
      <c r="AB130" s="162"/>
      <c r="AC130" s="162">
        <v>95012</v>
      </c>
      <c r="AD130" s="162"/>
      <c r="AE130" s="162">
        <v>95132</v>
      </c>
      <c r="AF130" s="162"/>
      <c r="AG130" s="162">
        <v>94045</v>
      </c>
      <c r="AH130" s="162"/>
      <c r="AI130" s="162">
        <v>94784</v>
      </c>
      <c r="AJ130" s="162"/>
      <c r="AK130" s="162">
        <v>92652</v>
      </c>
      <c r="AL130" s="162"/>
      <c r="AM130" s="162">
        <v>92318</v>
      </c>
      <c r="AN130" s="162"/>
      <c r="AO130" s="162">
        <v>90551</v>
      </c>
      <c r="AP130" s="162"/>
      <c r="AQ130" s="162">
        <v>87673</v>
      </c>
      <c r="AR130" s="162"/>
      <c r="AS130" s="162">
        <v>83991</v>
      </c>
      <c r="AT130" s="162"/>
      <c r="AU130" s="162">
        <v>78373</v>
      </c>
      <c r="AV130" s="162"/>
      <c r="AW130" s="162">
        <v>74184</v>
      </c>
      <c r="AX130" s="162"/>
      <c r="AY130" s="162">
        <v>72877</v>
      </c>
      <c r="AZ130" s="162"/>
      <c r="BA130" s="162">
        <v>68896</v>
      </c>
      <c r="BB130" s="162"/>
      <c r="BC130" s="162">
        <v>67824</v>
      </c>
      <c r="BD130" s="162"/>
      <c r="BE130" s="162">
        <v>63212</v>
      </c>
      <c r="BF130" s="162"/>
    </row>
    <row r="131" spans="1:58" x14ac:dyDescent="0.25">
      <c r="A131" t="s">
        <v>539</v>
      </c>
    </row>
    <row r="132" spans="1:58" x14ac:dyDescent="0.25">
      <c r="A132" t="s">
        <v>530</v>
      </c>
    </row>
    <row r="133" spans="1:58" ht="16.5" x14ac:dyDescent="0.25">
      <c r="A133" s="24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3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0</xdr:row>
                    <xdr:rowOff>247650</xdr:rowOff>
                  </from>
                  <to>
                    <xdr:col>0</xdr:col>
                    <xdr:colOff>638175</xdr:colOff>
                    <xdr:row>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4" name="Button 2">
              <controlPr defaultSize="0" print="0" autoFill="0" autoPict="0" macro="[0]!VelgMeny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D1EFC-374C-426E-947F-D5E8A1DFA490}">
  <sheetPr codeName="Ark12"/>
  <dimension ref="A1:BF162"/>
  <sheetViews>
    <sheetView zoomScaleNormal="100" workbookViewId="0">
      <pane xSplit="2" ySplit="4" topLeftCell="AD11" activePane="bottomRight" state="frozen"/>
      <selection activeCell="C5" sqref="C5:I5"/>
      <selection pane="topRight" activeCell="C5" sqref="C5:I5"/>
      <selection pane="bottomLeft" activeCell="C5" sqref="C5:I5"/>
      <selection pane="bottomRight" activeCell="G34" sqref="G34"/>
    </sheetView>
  </sheetViews>
  <sheetFormatPr baseColWidth="10" defaultRowHeight="15" x14ac:dyDescent="0.25"/>
  <cols>
    <col min="1" max="1" width="16.7109375" customWidth="1"/>
    <col min="2" max="2" width="22.28515625" customWidth="1"/>
    <col min="3" max="3" width="8.7109375" customWidth="1"/>
    <col min="4" max="4" width="6.42578125" customWidth="1"/>
    <col min="5" max="5" width="8.7109375" customWidth="1"/>
    <col min="6" max="6" width="6.42578125" customWidth="1"/>
    <col min="7" max="7" width="8.7109375" customWidth="1"/>
    <col min="8" max="8" width="6.42578125" customWidth="1"/>
    <col min="9" max="9" width="8.7109375" customWidth="1"/>
    <col min="10" max="10" width="6.42578125" customWidth="1"/>
    <col min="11" max="11" width="8.7109375" customWidth="1"/>
    <col min="12" max="12" width="6.42578125" customWidth="1"/>
    <col min="13" max="13" width="8.7109375" customWidth="1"/>
    <col min="14" max="14" width="6.42578125" customWidth="1"/>
    <col min="15" max="15" width="8.7109375" customWidth="1"/>
    <col min="16" max="16" width="6.42578125" customWidth="1"/>
    <col min="17" max="17" width="8.7109375" customWidth="1"/>
    <col min="18" max="18" width="6.42578125" customWidth="1"/>
    <col min="19" max="19" width="8.7109375" customWidth="1"/>
    <col min="20" max="20" width="6.42578125" customWidth="1"/>
    <col min="21" max="21" width="8.7109375" customWidth="1"/>
    <col min="22" max="22" width="6.42578125" customWidth="1"/>
    <col min="23" max="23" width="8.7109375" customWidth="1"/>
    <col min="24" max="24" width="6.42578125" customWidth="1"/>
    <col min="25" max="25" width="8.7109375" customWidth="1"/>
    <col min="26" max="26" width="6.42578125" customWidth="1"/>
    <col min="27" max="27" width="8.7109375" customWidth="1"/>
    <col min="28" max="28" width="6.42578125" customWidth="1"/>
    <col min="29" max="29" width="8.7109375" customWidth="1"/>
    <col min="30" max="30" width="6.42578125" customWidth="1"/>
    <col min="31" max="31" width="8.7109375" customWidth="1"/>
    <col min="32" max="32" width="6.42578125" customWidth="1"/>
    <col min="33" max="33" width="8.7109375" customWidth="1"/>
    <col min="34" max="34" width="6.42578125" customWidth="1"/>
    <col min="35" max="35" width="8.7109375" customWidth="1"/>
    <col min="36" max="36" width="6.42578125" customWidth="1"/>
    <col min="37" max="37" width="8.7109375" customWidth="1"/>
    <col min="38" max="38" width="6.42578125" customWidth="1"/>
    <col min="39" max="39" width="8.7109375" customWidth="1"/>
    <col min="40" max="40" width="6.42578125" customWidth="1"/>
    <col min="41" max="41" width="8.7109375" customWidth="1"/>
    <col min="42" max="42" width="6.42578125" customWidth="1"/>
    <col min="43" max="43" width="8.7109375" customWidth="1"/>
    <col min="44" max="44" width="6.42578125" customWidth="1"/>
    <col min="45" max="45" width="8.7109375" customWidth="1"/>
    <col min="46" max="46" width="6.42578125" customWidth="1"/>
    <col min="47" max="47" width="8.7109375" customWidth="1"/>
    <col min="48" max="48" width="6.42578125" customWidth="1"/>
    <col min="49" max="49" width="8.7109375" customWidth="1"/>
    <col min="50" max="50" width="6.42578125" customWidth="1"/>
    <col min="51" max="51" width="8.7109375" customWidth="1"/>
    <col min="52" max="52" width="6.42578125" customWidth="1"/>
    <col min="53" max="53" width="8.7109375" customWidth="1"/>
    <col min="54" max="54" width="6.42578125" customWidth="1"/>
    <col min="55" max="55" width="8.7109375" customWidth="1"/>
    <col min="56" max="56" width="6.42578125" customWidth="1"/>
    <col min="57" max="57" width="8.7109375" customWidth="1"/>
    <col min="58" max="58" width="6.42578125" customWidth="1"/>
    <col min="59" max="152" width="8.7109375" customWidth="1"/>
  </cols>
  <sheetData>
    <row r="1" spans="1:58" ht="21" x14ac:dyDescent="0.35">
      <c r="A1" s="3" t="s">
        <v>508</v>
      </c>
    </row>
    <row r="2" spans="1:58" ht="15.75" thickBot="1" x14ac:dyDescent="0.3"/>
    <row r="3" spans="1:58" x14ac:dyDescent="0.25">
      <c r="A3" s="56"/>
      <c r="B3" s="56" t="s">
        <v>64</v>
      </c>
      <c r="C3" s="45">
        <v>1979</v>
      </c>
      <c r="D3" s="45"/>
      <c r="E3" s="45">
        <v>1989</v>
      </c>
      <c r="F3" s="45"/>
      <c r="G3" s="45">
        <v>1999</v>
      </c>
      <c r="H3" s="45"/>
      <c r="I3" s="45">
        <v>2000</v>
      </c>
      <c r="J3" s="45"/>
      <c r="K3" s="45">
        <v>2001</v>
      </c>
      <c r="L3" s="45"/>
      <c r="M3" s="45">
        <v>2002</v>
      </c>
      <c r="N3" s="45"/>
      <c r="O3" s="45">
        <v>2003</v>
      </c>
      <c r="P3" s="45"/>
      <c r="Q3" s="45">
        <v>2004</v>
      </c>
      <c r="R3" s="45"/>
      <c r="S3" s="45">
        <v>2005</v>
      </c>
      <c r="T3" s="45"/>
      <c r="U3" s="45">
        <v>2006</v>
      </c>
      <c r="V3" s="45"/>
      <c r="W3" s="45">
        <v>2007</v>
      </c>
      <c r="X3" s="45"/>
      <c r="Y3" s="45">
        <v>2008</v>
      </c>
      <c r="Z3" s="45"/>
      <c r="AA3" s="45">
        <v>2009</v>
      </c>
      <c r="AB3" s="45"/>
      <c r="AC3" s="45">
        <v>2010</v>
      </c>
      <c r="AD3" s="45"/>
      <c r="AE3" s="45">
        <v>2011</v>
      </c>
      <c r="AF3" s="45"/>
      <c r="AG3" s="45">
        <v>2012</v>
      </c>
      <c r="AH3" s="45"/>
      <c r="AI3" s="45">
        <v>2013</v>
      </c>
      <c r="AJ3" s="45"/>
      <c r="AK3" s="45">
        <v>2014</v>
      </c>
      <c r="AL3" s="45"/>
      <c r="AM3" s="45">
        <v>2015</v>
      </c>
      <c r="AN3" s="45"/>
      <c r="AO3" s="45">
        <v>2016</v>
      </c>
      <c r="AP3" s="45"/>
      <c r="AQ3" s="45">
        <v>2017</v>
      </c>
      <c r="AR3" s="45"/>
      <c r="AS3" s="45">
        <v>2018</v>
      </c>
      <c r="AT3" s="45"/>
      <c r="AU3" s="45">
        <v>2019</v>
      </c>
      <c r="AV3" s="45"/>
      <c r="AW3" s="45">
        <v>2020</v>
      </c>
      <c r="AX3" s="45"/>
      <c r="AY3" s="45">
        <v>2021</v>
      </c>
      <c r="AZ3" s="45"/>
      <c r="BA3" s="45">
        <v>2022</v>
      </c>
      <c r="BB3" s="45"/>
      <c r="BC3" s="45">
        <v>2023</v>
      </c>
      <c r="BD3" s="45"/>
      <c r="BE3" s="45" t="s">
        <v>675</v>
      </c>
      <c r="BF3" s="45"/>
    </row>
    <row r="4" spans="1:58" ht="15.75" thickBot="1" x14ac:dyDescent="0.3">
      <c r="A4" s="76"/>
      <c r="B4" s="158" t="s">
        <v>65</v>
      </c>
      <c r="C4" s="47" t="s">
        <v>32</v>
      </c>
      <c r="D4" s="47" t="s">
        <v>27</v>
      </c>
      <c r="E4" s="47" t="s">
        <v>32</v>
      </c>
      <c r="F4" s="47" t="s">
        <v>27</v>
      </c>
      <c r="G4" s="47" t="s">
        <v>32</v>
      </c>
      <c r="H4" s="47" t="s">
        <v>27</v>
      </c>
      <c r="I4" s="47" t="s">
        <v>32</v>
      </c>
      <c r="J4" s="47" t="s">
        <v>27</v>
      </c>
      <c r="K4" s="47" t="s">
        <v>32</v>
      </c>
      <c r="L4" s="47" t="s">
        <v>27</v>
      </c>
      <c r="M4" s="47" t="s">
        <v>32</v>
      </c>
      <c r="N4" s="47" t="s">
        <v>27</v>
      </c>
      <c r="O4" s="47" t="s">
        <v>32</v>
      </c>
      <c r="P4" s="47" t="s">
        <v>27</v>
      </c>
      <c r="Q4" s="47" t="s">
        <v>32</v>
      </c>
      <c r="R4" s="47" t="s">
        <v>27</v>
      </c>
      <c r="S4" s="47" t="s">
        <v>32</v>
      </c>
      <c r="T4" s="47" t="s">
        <v>27</v>
      </c>
      <c r="U4" s="47" t="s">
        <v>32</v>
      </c>
      <c r="V4" s="47" t="s">
        <v>27</v>
      </c>
      <c r="W4" s="47" t="s">
        <v>32</v>
      </c>
      <c r="X4" s="47" t="s">
        <v>27</v>
      </c>
      <c r="Y4" s="47" t="s">
        <v>32</v>
      </c>
      <c r="Z4" s="47" t="s">
        <v>27</v>
      </c>
      <c r="AA4" s="47" t="s">
        <v>32</v>
      </c>
      <c r="AB4" s="47" t="s">
        <v>27</v>
      </c>
      <c r="AC4" s="47" t="s">
        <v>32</v>
      </c>
      <c r="AD4" s="47" t="s">
        <v>27</v>
      </c>
      <c r="AE4" s="47" t="s">
        <v>32</v>
      </c>
      <c r="AF4" s="47" t="s">
        <v>27</v>
      </c>
      <c r="AG4" s="47" t="s">
        <v>32</v>
      </c>
      <c r="AH4" s="47" t="s">
        <v>27</v>
      </c>
      <c r="AI4" s="47" t="s">
        <v>32</v>
      </c>
      <c r="AJ4" s="47" t="s">
        <v>27</v>
      </c>
      <c r="AK4" s="47" t="s">
        <v>32</v>
      </c>
      <c r="AL4" s="47" t="s">
        <v>27</v>
      </c>
      <c r="AM4" s="47" t="s">
        <v>32</v>
      </c>
      <c r="AN4" s="47" t="s">
        <v>27</v>
      </c>
      <c r="AO4" s="47" t="s">
        <v>32</v>
      </c>
      <c r="AP4" s="47" t="s">
        <v>27</v>
      </c>
      <c r="AQ4" s="47" t="s">
        <v>32</v>
      </c>
      <c r="AR4" s="47" t="s">
        <v>27</v>
      </c>
      <c r="AS4" s="47" t="s">
        <v>32</v>
      </c>
      <c r="AT4" s="47" t="s">
        <v>27</v>
      </c>
      <c r="AU4" s="47" t="s">
        <v>32</v>
      </c>
      <c r="AV4" s="47" t="s">
        <v>27</v>
      </c>
      <c r="AW4" s="47" t="s">
        <v>32</v>
      </c>
      <c r="AX4" s="47" t="s">
        <v>27</v>
      </c>
      <c r="AY4" s="47" t="s">
        <v>32</v>
      </c>
      <c r="AZ4" s="47" t="s">
        <v>27</v>
      </c>
      <c r="BA4" s="47" t="s">
        <v>32</v>
      </c>
      <c r="BB4" s="47" t="s">
        <v>27</v>
      </c>
      <c r="BC4" s="47" t="s">
        <v>32</v>
      </c>
      <c r="BD4" s="47" t="s">
        <v>27</v>
      </c>
      <c r="BE4" s="47" t="s">
        <v>32</v>
      </c>
      <c r="BF4" s="47" t="s">
        <v>27</v>
      </c>
    </row>
    <row r="5" spans="1:58" x14ac:dyDescent="0.25">
      <c r="A5" s="48" t="s">
        <v>0</v>
      </c>
      <c r="B5" s="49" t="s">
        <v>17</v>
      </c>
      <c r="C5" s="100">
        <v>586</v>
      </c>
      <c r="D5" s="100">
        <v>61.554621848739501</v>
      </c>
      <c r="E5" s="100">
        <v>141</v>
      </c>
      <c r="F5" s="100">
        <v>46.078431372549019</v>
      </c>
      <c r="G5" s="100">
        <v>113</v>
      </c>
      <c r="H5" s="100">
        <v>48.085106382978722</v>
      </c>
      <c r="I5" s="100">
        <v>100</v>
      </c>
      <c r="J5" s="100">
        <v>48.543689320388353</v>
      </c>
      <c r="K5" s="100">
        <v>82</v>
      </c>
      <c r="L5" s="100">
        <v>46.590909090909086</v>
      </c>
      <c r="M5" s="100">
        <v>79</v>
      </c>
      <c r="N5" s="100">
        <v>46.470588235294116</v>
      </c>
      <c r="O5" s="100">
        <v>83</v>
      </c>
      <c r="P5" s="100">
        <v>48.538011695906427</v>
      </c>
      <c r="Q5" s="100">
        <v>68</v>
      </c>
      <c r="R5" s="100">
        <v>45.033112582781456</v>
      </c>
      <c r="S5" s="100">
        <v>57</v>
      </c>
      <c r="T5" s="100">
        <v>40.140845070422536</v>
      </c>
      <c r="U5" s="100">
        <v>40</v>
      </c>
      <c r="V5" s="100">
        <v>34.188034188034187</v>
      </c>
      <c r="W5" s="100">
        <v>41</v>
      </c>
      <c r="X5" s="100">
        <v>34.745762711864408</v>
      </c>
      <c r="Y5" s="100">
        <v>47</v>
      </c>
      <c r="Z5" s="100">
        <v>38.211382113821138</v>
      </c>
      <c r="AA5" s="100">
        <v>41</v>
      </c>
      <c r="AB5" s="100">
        <v>36.283185840707965</v>
      </c>
      <c r="AC5" s="100">
        <v>44</v>
      </c>
      <c r="AD5" s="100">
        <v>38.938053097345133</v>
      </c>
      <c r="AE5" s="100">
        <v>38</v>
      </c>
      <c r="AF5" s="100">
        <v>39.583333333333336</v>
      </c>
      <c r="AG5" s="100">
        <v>48</v>
      </c>
      <c r="AH5" s="100">
        <v>47.058823529411768</v>
      </c>
      <c r="AI5" s="100">
        <v>46</v>
      </c>
      <c r="AJ5" s="100">
        <v>46.938775510204081</v>
      </c>
      <c r="AK5" s="100">
        <v>48</v>
      </c>
      <c r="AL5" s="100">
        <v>48</v>
      </c>
      <c r="AM5" s="100">
        <v>43</v>
      </c>
      <c r="AN5" s="100">
        <v>46.236559139784944</v>
      </c>
      <c r="AO5" s="100">
        <v>42</v>
      </c>
      <c r="AP5" s="100">
        <v>45.652173913043477</v>
      </c>
      <c r="AQ5" s="100">
        <v>48</v>
      </c>
      <c r="AR5" s="100">
        <v>47.524752475247524</v>
      </c>
      <c r="AS5" s="100">
        <v>44</v>
      </c>
      <c r="AT5" s="100">
        <v>44.444444444444443</v>
      </c>
      <c r="AU5" s="100">
        <v>25</v>
      </c>
      <c r="AV5" s="100">
        <v>31.645569620253166</v>
      </c>
      <c r="AW5" s="100"/>
      <c r="AX5" s="100"/>
      <c r="AY5" s="100"/>
      <c r="AZ5" s="100"/>
      <c r="BA5" s="100"/>
      <c r="BB5" s="100"/>
      <c r="BC5" s="100"/>
      <c r="BD5" s="100"/>
      <c r="BE5" s="100">
        <v>38</v>
      </c>
      <c r="BF5" s="100">
        <v>41.758241758241759</v>
      </c>
    </row>
    <row r="6" spans="1:58" x14ac:dyDescent="0.25">
      <c r="A6" s="48"/>
      <c r="B6" s="49" t="s">
        <v>66</v>
      </c>
      <c r="C6" s="100">
        <v>298</v>
      </c>
      <c r="D6" s="100">
        <v>31.30252100840336</v>
      </c>
      <c r="E6" s="100">
        <v>74</v>
      </c>
      <c r="F6" s="100">
        <v>24.183006535947712</v>
      </c>
      <c r="G6" s="100">
        <v>27</v>
      </c>
      <c r="H6" s="100">
        <v>11.48936170212766</v>
      </c>
      <c r="I6" s="100">
        <v>20</v>
      </c>
      <c r="J6" s="100">
        <v>9.7087378640776691</v>
      </c>
      <c r="K6" s="100">
        <v>19</v>
      </c>
      <c r="L6" s="100">
        <v>10.795454545454545</v>
      </c>
      <c r="M6" s="100">
        <v>17</v>
      </c>
      <c r="N6" s="100">
        <v>10</v>
      </c>
      <c r="O6" s="100">
        <v>16</v>
      </c>
      <c r="P6" s="100">
        <v>9.3567251461988299</v>
      </c>
      <c r="Q6" s="100">
        <v>14</v>
      </c>
      <c r="R6" s="100">
        <v>9.2715231788079464</v>
      </c>
      <c r="S6" s="100">
        <v>15</v>
      </c>
      <c r="T6" s="100">
        <v>10.56338028169014</v>
      </c>
      <c r="U6" s="100">
        <v>15</v>
      </c>
      <c r="V6" s="100">
        <v>12.820512820512821</v>
      </c>
      <c r="W6" s="100">
        <v>14</v>
      </c>
      <c r="X6" s="100">
        <v>11.864406779661017</v>
      </c>
      <c r="Y6" s="100">
        <v>13</v>
      </c>
      <c r="Z6" s="100">
        <v>10.56910569105691</v>
      </c>
      <c r="AA6" s="100">
        <v>11</v>
      </c>
      <c r="AB6" s="100">
        <v>9.7345132743362832</v>
      </c>
      <c r="AC6" s="100">
        <v>9</v>
      </c>
      <c r="AD6" s="100">
        <v>7.9646017699115044</v>
      </c>
      <c r="AE6" s="100">
        <v>7</v>
      </c>
      <c r="AF6" s="100">
        <v>7.291666666666667</v>
      </c>
      <c r="AG6" s="100">
        <v>7</v>
      </c>
      <c r="AH6" s="100">
        <v>6.8627450980392153</v>
      </c>
      <c r="AI6" s="100">
        <v>5</v>
      </c>
      <c r="AJ6" s="100">
        <v>4.0816326530612246</v>
      </c>
      <c r="AK6" s="100">
        <v>4</v>
      </c>
      <c r="AL6" s="100">
        <v>4</v>
      </c>
      <c r="AM6" s="100">
        <v>4</v>
      </c>
      <c r="AN6" s="100">
        <v>4.301075268817204</v>
      </c>
      <c r="AO6" s="100">
        <v>3</v>
      </c>
      <c r="AP6" s="100">
        <v>3.2608695652173911</v>
      </c>
      <c r="AQ6" s="100">
        <v>3</v>
      </c>
      <c r="AR6" s="100">
        <v>2.9702970297029703</v>
      </c>
      <c r="AS6" s="100">
        <v>4</v>
      </c>
      <c r="AT6" s="100">
        <v>4.0404040404040407</v>
      </c>
      <c r="AU6" s="100">
        <v>5</v>
      </c>
      <c r="AV6" s="100">
        <v>6.3291139240506329</v>
      </c>
      <c r="AW6" s="100"/>
      <c r="AX6" s="100"/>
      <c r="AY6" s="100"/>
      <c r="AZ6" s="100"/>
      <c r="BA6" s="100"/>
      <c r="BB6" s="100"/>
      <c r="BC6" s="100"/>
      <c r="BD6" s="100"/>
      <c r="BE6" s="100">
        <v>9</v>
      </c>
      <c r="BF6" s="100">
        <v>7.6923076923076925</v>
      </c>
    </row>
    <row r="7" spans="1:58" x14ac:dyDescent="0.25">
      <c r="A7" s="48"/>
      <c r="B7" s="49" t="s">
        <v>67</v>
      </c>
      <c r="C7" s="100">
        <v>21</v>
      </c>
      <c r="D7" s="100">
        <v>2.2058823529411766</v>
      </c>
      <c r="E7" s="100">
        <v>33</v>
      </c>
      <c r="F7" s="100">
        <v>10.784313725490197</v>
      </c>
      <c r="G7" s="100">
        <v>21</v>
      </c>
      <c r="H7" s="100">
        <v>8.9361702127659584</v>
      </c>
      <c r="I7" s="100">
        <v>17</v>
      </c>
      <c r="J7" s="100">
        <v>8.2524271844660202</v>
      </c>
      <c r="K7" s="100">
        <v>12</v>
      </c>
      <c r="L7" s="100">
        <v>6.8181818181818175</v>
      </c>
      <c r="M7" s="100">
        <v>9</v>
      </c>
      <c r="N7" s="100">
        <v>5.2941176470588234</v>
      </c>
      <c r="O7" s="100">
        <v>10</v>
      </c>
      <c r="P7" s="100">
        <v>5.8479532163742682</v>
      </c>
      <c r="Q7" s="100">
        <v>7</v>
      </c>
      <c r="R7" s="100">
        <v>4.6357615894039732</v>
      </c>
      <c r="S7" s="100">
        <v>7</v>
      </c>
      <c r="T7" s="100">
        <v>4.929577464788732</v>
      </c>
      <c r="U7" s="100">
        <v>5</v>
      </c>
      <c r="V7" s="100">
        <v>4.2735042735042734</v>
      </c>
      <c r="W7" s="100">
        <v>5</v>
      </c>
      <c r="X7" s="100">
        <v>4.2372881355932206</v>
      </c>
      <c r="Y7" s="100">
        <v>3</v>
      </c>
      <c r="Z7" s="100">
        <v>2.4390243902439024</v>
      </c>
      <c r="AA7" s="100">
        <v>3</v>
      </c>
      <c r="AB7" s="100">
        <v>2.6548672566371683</v>
      </c>
      <c r="AC7" s="100">
        <v>3</v>
      </c>
      <c r="AD7" s="100">
        <v>2.6548672566371683</v>
      </c>
      <c r="AE7" s="100">
        <v>0</v>
      </c>
      <c r="AF7" s="100">
        <v>0</v>
      </c>
      <c r="AG7" s="253">
        <v>0</v>
      </c>
      <c r="AH7" s="100">
        <v>0</v>
      </c>
      <c r="AI7" s="253" t="s">
        <v>304</v>
      </c>
      <c r="AJ7" s="100">
        <v>1.0204081632653061</v>
      </c>
      <c r="AK7" s="253" t="s">
        <v>304</v>
      </c>
      <c r="AL7" s="100">
        <v>1</v>
      </c>
      <c r="AM7" s="253" t="s">
        <v>304</v>
      </c>
      <c r="AN7" s="100">
        <v>1</v>
      </c>
      <c r="AO7" s="253" t="s">
        <v>304</v>
      </c>
      <c r="AP7" s="100">
        <v>1</v>
      </c>
      <c r="AQ7" s="253" t="s">
        <v>304</v>
      </c>
      <c r="AR7" s="100">
        <v>1</v>
      </c>
      <c r="AS7" s="253" t="s">
        <v>304</v>
      </c>
      <c r="AT7" s="100">
        <v>1</v>
      </c>
      <c r="AU7" s="253" t="s">
        <v>304</v>
      </c>
      <c r="AV7" s="100">
        <v>1</v>
      </c>
      <c r="AW7" s="253"/>
      <c r="AX7" s="100"/>
      <c r="AY7" s="253"/>
      <c r="AZ7" s="100"/>
      <c r="BA7" s="253"/>
      <c r="BB7" s="100"/>
      <c r="BC7" s="253"/>
      <c r="BD7" s="100"/>
      <c r="BE7" s="253" t="s">
        <v>304</v>
      </c>
      <c r="BF7" s="100">
        <v>1.098901098901099</v>
      </c>
    </row>
    <row r="8" spans="1:58" x14ac:dyDescent="0.25">
      <c r="A8" s="48"/>
      <c r="B8" s="49" t="s">
        <v>68</v>
      </c>
      <c r="C8" s="100">
        <v>30</v>
      </c>
      <c r="D8" s="100">
        <v>3.1512605042016806</v>
      </c>
      <c r="E8" s="100">
        <v>47</v>
      </c>
      <c r="F8" s="100">
        <v>15.359477124183007</v>
      </c>
      <c r="G8" s="100">
        <v>46</v>
      </c>
      <c r="H8" s="100">
        <v>19.574468085106382</v>
      </c>
      <c r="I8" s="100">
        <v>39</v>
      </c>
      <c r="J8" s="100">
        <v>18.932038834951456</v>
      </c>
      <c r="K8" s="100">
        <v>33</v>
      </c>
      <c r="L8" s="100">
        <v>18.75</v>
      </c>
      <c r="M8" s="100">
        <v>34</v>
      </c>
      <c r="N8" s="100">
        <v>20</v>
      </c>
      <c r="O8" s="100">
        <v>30</v>
      </c>
      <c r="P8" s="100">
        <v>17.543859649122805</v>
      </c>
      <c r="Q8" s="100">
        <v>22</v>
      </c>
      <c r="R8" s="100">
        <v>14.569536423841059</v>
      </c>
      <c r="S8" s="100">
        <v>26</v>
      </c>
      <c r="T8" s="100">
        <v>18.309859154929576</v>
      </c>
      <c r="U8" s="100">
        <v>19</v>
      </c>
      <c r="V8" s="100">
        <v>16.239316239316238</v>
      </c>
      <c r="W8" s="100">
        <v>22</v>
      </c>
      <c r="X8" s="100">
        <v>18.64406779661017</v>
      </c>
      <c r="Y8" s="100">
        <v>17</v>
      </c>
      <c r="Z8" s="100">
        <v>13.821138211382113</v>
      </c>
      <c r="AA8" s="100">
        <v>14</v>
      </c>
      <c r="AB8" s="100">
        <v>12.389380530973451</v>
      </c>
      <c r="AC8" s="100">
        <v>11</v>
      </c>
      <c r="AD8" s="100">
        <v>9.7345132743362832</v>
      </c>
      <c r="AE8" s="100">
        <v>6</v>
      </c>
      <c r="AF8" s="100">
        <v>6.25</v>
      </c>
      <c r="AG8" s="253" t="s">
        <v>304</v>
      </c>
      <c r="AH8" s="100">
        <v>1.9607843137254901</v>
      </c>
      <c r="AI8" s="100">
        <v>4</v>
      </c>
      <c r="AJ8" s="100">
        <v>4.0816326530612246</v>
      </c>
      <c r="AK8" s="100">
        <v>3</v>
      </c>
      <c r="AL8" s="100">
        <v>3</v>
      </c>
      <c r="AM8" s="100">
        <v>3</v>
      </c>
      <c r="AN8" s="100">
        <v>3.225806451612903</v>
      </c>
      <c r="AO8" s="100">
        <v>4</v>
      </c>
      <c r="AP8" s="100">
        <v>4.3478260869565215</v>
      </c>
      <c r="AQ8" s="100">
        <v>4</v>
      </c>
      <c r="AR8" s="100">
        <v>3.9603960396039604</v>
      </c>
      <c r="AS8" s="100">
        <v>4</v>
      </c>
      <c r="AT8" s="100">
        <v>4.0404040404040407</v>
      </c>
      <c r="AU8" s="100">
        <v>4</v>
      </c>
      <c r="AV8" s="100">
        <v>5.0632911392405067</v>
      </c>
      <c r="AW8" s="100"/>
      <c r="AX8" s="100"/>
      <c r="AY8" s="100"/>
      <c r="AZ8" s="100"/>
      <c r="BA8" s="100"/>
      <c r="BB8" s="100"/>
      <c r="BC8" s="100"/>
      <c r="BD8" s="100"/>
      <c r="BE8" s="253" t="s">
        <v>304</v>
      </c>
      <c r="BF8" s="100">
        <v>1.098901098901099</v>
      </c>
    </row>
    <row r="9" spans="1:58" x14ac:dyDescent="0.25">
      <c r="A9" s="48"/>
      <c r="B9" s="49" t="s">
        <v>69</v>
      </c>
      <c r="C9" s="100">
        <v>9</v>
      </c>
      <c r="D9" s="100">
        <v>0.94537815126050417</v>
      </c>
      <c r="E9" s="100">
        <v>4</v>
      </c>
      <c r="F9" s="100">
        <v>1.3071895424836601</v>
      </c>
      <c r="G9" s="100">
        <v>19</v>
      </c>
      <c r="H9" s="100">
        <v>8.085106382978724</v>
      </c>
      <c r="I9" s="100">
        <v>20</v>
      </c>
      <c r="J9" s="100">
        <v>9.7087378640776691</v>
      </c>
      <c r="K9" s="100">
        <v>20</v>
      </c>
      <c r="L9" s="100">
        <v>11.363636363636363</v>
      </c>
      <c r="M9" s="100">
        <v>22</v>
      </c>
      <c r="N9" s="100">
        <v>12.941176470588237</v>
      </c>
      <c r="O9" s="100">
        <v>23</v>
      </c>
      <c r="P9" s="100">
        <v>13.450292397660817</v>
      </c>
      <c r="Q9" s="100">
        <v>32</v>
      </c>
      <c r="R9" s="100">
        <v>21.192052980132452</v>
      </c>
      <c r="S9" s="100">
        <v>30</v>
      </c>
      <c r="T9" s="100">
        <v>21.12676056338028</v>
      </c>
      <c r="U9" s="100">
        <v>30</v>
      </c>
      <c r="V9" s="100">
        <v>25.641025641025642</v>
      </c>
      <c r="W9" s="100">
        <v>27</v>
      </c>
      <c r="X9" s="100">
        <v>22.881355932203391</v>
      </c>
      <c r="Y9" s="100">
        <v>34</v>
      </c>
      <c r="Z9" s="100">
        <v>27.642276422764226</v>
      </c>
      <c r="AA9" s="100">
        <v>34</v>
      </c>
      <c r="AB9" s="100">
        <v>30.088495575221238</v>
      </c>
      <c r="AC9" s="100">
        <v>36</v>
      </c>
      <c r="AD9" s="100">
        <v>31.858407079646017</v>
      </c>
      <c r="AE9" s="100">
        <v>36</v>
      </c>
      <c r="AF9" s="100">
        <v>37.5</v>
      </c>
      <c r="AG9" s="100">
        <v>40</v>
      </c>
      <c r="AH9" s="100">
        <v>37.254901960784316</v>
      </c>
      <c r="AI9" s="100">
        <v>35</v>
      </c>
      <c r="AJ9" s="100">
        <v>35.714285714285715</v>
      </c>
      <c r="AK9" s="100">
        <v>36</v>
      </c>
      <c r="AL9" s="100">
        <v>36</v>
      </c>
      <c r="AM9" s="100">
        <v>35</v>
      </c>
      <c r="AN9" s="100">
        <v>37.634408602150536</v>
      </c>
      <c r="AO9" s="100">
        <v>34</v>
      </c>
      <c r="AP9" s="100">
        <v>36.956521739130437</v>
      </c>
      <c r="AQ9" s="100">
        <v>38</v>
      </c>
      <c r="AR9" s="100">
        <v>37.623762376237622</v>
      </c>
      <c r="AS9" s="100">
        <v>38</v>
      </c>
      <c r="AT9" s="100">
        <v>38.383838383838381</v>
      </c>
      <c r="AU9" s="100">
        <v>36</v>
      </c>
      <c r="AV9" s="100">
        <v>45.569620253164558</v>
      </c>
      <c r="AW9" s="100"/>
      <c r="AX9" s="100"/>
      <c r="AY9" s="100"/>
      <c r="AZ9" s="100"/>
      <c r="BA9" s="100"/>
      <c r="BB9" s="100"/>
      <c r="BC9" s="100"/>
      <c r="BD9" s="100"/>
      <c r="BE9" s="100">
        <v>36</v>
      </c>
      <c r="BF9" s="100">
        <v>39.560439560439562</v>
      </c>
    </row>
    <row r="10" spans="1:58" x14ac:dyDescent="0.25">
      <c r="A10" s="48"/>
      <c r="B10" s="49" t="s">
        <v>70</v>
      </c>
      <c r="C10" s="100">
        <v>8</v>
      </c>
      <c r="D10" s="100">
        <v>0.84033613445378152</v>
      </c>
      <c r="E10" s="100">
        <v>7</v>
      </c>
      <c r="F10" s="100">
        <v>2.2875816993464051</v>
      </c>
      <c r="G10" s="100">
        <v>9</v>
      </c>
      <c r="H10" s="100">
        <v>3.8297872340425529</v>
      </c>
      <c r="I10" s="100">
        <v>10</v>
      </c>
      <c r="J10" s="100">
        <v>4.8543689320388346</v>
      </c>
      <c r="K10" s="100">
        <v>10</v>
      </c>
      <c r="L10" s="100">
        <v>5.6818181818181817</v>
      </c>
      <c r="M10" s="100">
        <v>9</v>
      </c>
      <c r="N10" s="100">
        <v>5.2941176470588234</v>
      </c>
      <c r="O10" s="100">
        <v>9</v>
      </c>
      <c r="P10" s="100">
        <v>5.2631578947368416</v>
      </c>
      <c r="Q10" s="100">
        <v>8</v>
      </c>
      <c r="R10" s="100">
        <v>5.298013245033113</v>
      </c>
      <c r="S10" s="100">
        <v>7</v>
      </c>
      <c r="T10" s="100">
        <v>4.929577464788732</v>
      </c>
      <c r="U10" s="100">
        <v>8</v>
      </c>
      <c r="V10" s="100">
        <v>6.8376068376068373</v>
      </c>
      <c r="W10" s="100">
        <v>9</v>
      </c>
      <c r="X10" s="100">
        <v>7.6271186440677967</v>
      </c>
      <c r="Y10" s="100">
        <v>9</v>
      </c>
      <c r="Z10" s="100">
        <v>7.3170731707317076</v>
      </c>
      <c r="AA10" s="100">
        <v>10</v>
      </c>
      <c r="AB10" s="100">
        <v>8.8495575221238933</v>
      </c>
      <c r="AC10" s="100">
        <v>10</v>
      </c>
      <c r="AD10" s="100">
        <v>8.8495575221238933</v>
      </c>
      <c r="AE10" s="100">
        <v>9</v>
      </c>
      <c r="AF10" s="100">
        <v>9.375</v>
      </c>
      <c r="AG10" s="100">
        <v>7</v>
      </c>
      <c r="AH10" s="100">
        <v>6.8627450980392153</v>
      </c>
      <c r="AI10" s="100">
        <v>8</v>
      </c>
      <c r="AJ10" s="100">
        <v>8.1632653061224492</v>
      </c>
      <c r="AK10" s="100">
        <v>8</v>
      </c>
      <c r="AL10" s="100">
        <v>8</v>
      </c>
      <c r="AM10" s="100">
        <v>7</v>
      </c>
      <c r="AN10" s="100">
        <v>7.5268817204301079</v>
      </c>
      <c r="AO10" s="100">
        <v>8</v>
      </c>
      <c r="AP10" s="100">
        <v>8.695652173913043</v>
      </c>
      <c r="AQ10" s="100">
        <v>7</v>
      </c>
      <c r="AR10" s="100">
        <v>6.9306930693069306</v>
      </c>
      <c r="AS10" s="100">
        <v>8</v>
      </c>
      <c r="AT10" s="100">
        <v>8.0808080808080813</v>
      </c>
      <c r="AU10" s="100">
        <v>8</v>
      </c>
      <c r="AV10" s="100">
        <v>10.126582278481013</v>
      </c>
      <c r="AW10" s="100"/>
      <c r="AX10" s="100"/>
      <c r="AY10" s="100"/>
      <c r="AZ10" s="100"/>
      <c r="BA10" s="100"/>
      <c r="BB10" s="100"/>
      <c r="BC10" s="100"/>
      <c r="BD10" s="100"/>
      <c r="BE10" s="100">
        <v>8</v>
      </c>
      <c r="BF10" s="100">
        <v>8.791208791208792</v>
      </c>
    </row>
    <row r="11" spans="1:58" x14ac:dyDescent="0.25">
      <c r="A11" s="48"/>
      <c r="B11" s="50" t="s">
        <v>40</v>
      </c>
      <c r="C11" s="125">
        <v>952</v>
      </c>
      <c r="D11" s="125">
        <v>0</v>
      </c>
      <c r="E11" s="125">
        <v>306</v>
      </c>
      <c r="F11" s="125">
        <v>0</v>
      </c>
      <c r="G11" s="125">
        <v>235</v>
      </c>
      <c r="H11" s="125"/>
      <c r="I11" s="125">
        <v>206</v>
      </c>
      <c r="J11" s="125"/>
      <c r="K11" s="125">
        <v>176</v>
      </c>
      <c r="L11" s="125"/>
      <c r="M11" s="125">
        <v>170</v>
      </c>
      <c r="N11" s="125"/>
      <c r="O11" s="125">
        <v>171</v>
      </c>
      <c r="P11" s="125"/>
      <c r="Q11" s="125">
        <v>151</v>
      </c>
      <c r="R11" s="125"/>
      <c r="S11" s="125">
        <v>142</v>
      </c>
      <c r="T11" s="125"/>
      <c r="U11" s="125">
        <v>117</v>
      </c>
      <c r="V11" s="125"/>
      <c r="W11" s="125">
        <v>118</v>
      </c>
      <c r="X11" s="125"/>
      <c r="Y11" s="125">
        <v>123</v>
      </c>
      <c r="Z11" s="125"/>
      <c r="AA11" s="125">
        <v>113</v>
      </c>
      <c r="AB11" s="125"/>
      <c r="AC11" s="125">
        <v>113</v>
      </c>
      <c r="AD11" s="125"/>
      <c r="AE11" s="125">
        <v>96</v>
      </c>
      <c r="AF11" s="125"/>
      <c r="AG11" s="125">
        <v>102</v>
      </c>
      <c r="AH11" s="125"/>
      <c r="AI11" s="125">
        <v>98</v>
      </c>
      <c r="AJ11" s="125"/>
      <c r="AK11" s="125">
        <v>100</v>
      </c>
      <c r="AL11" s="125"/>
      <c r="AM11" s="125">
        <v>93</v>
      </c>
      <c r="AN11" s="125"/>
      <c r="AO11" s="125">
        <v>92</v>
      </c>
      <c r="AP11" s="125"/>
      <c r="AQ11" s="125">
        <v>101</v>
      </c>
      <c r="AR11" s="125"/>
      <c r="AS11" s="125">
        <v>99</v>
      </c>
      <c r="AT11" s="125"/>
      <c r="AU11" s="125">
        <v>79</v>
      </c>
      <c r="AV11" s="125"/>
      <c r="AW11" s="125"/>
      <c r="AX11" s="125"/>
      <c r="AY11" s="125"/>
      <c r="AZ11" s="125"/>
      <c r="BA11" s="125"/>
      <c r="BB11" s="125"/>
      <c r="BC11" s="125"/>
      <c r="BD11" s="125"/>
      <c r="BE11" s="125">
        <v>91</v>
      </c>
      <c r="BF11" s="125"/>
    </row>
    <row r="12" spans="1:58" x14ac:dyDescent="0.25">
      <c r="A12" s="52"/>
      <c r="B12" s="50" t="s">
        <v>71</v>
      </c>
      <c r="C12" s="125">
        <v>393.97899999999998</v>
      </c>
      <c r="D12" s="125">
        <v>0</v>
      </c>
      <c r="E12" s="125">
        <v>321.31700000000001</v>
      </c>
      <c r="F12" s="125">
        <v>0</v>
      </c>
      <c r="G12" s="125">
        <v>378.036</v>
      </c>
      <c r="H12" s="125"/>
      <c r="I12" s="125">
        <v>387.80029999999999</v>
      </c>
      <c r="J12" s="125"/>
      <c r="K12" s="125">
        <v>367.35399999999998</v>
      </c>
      <c r="L12" s="125"/>
      <c r="M12" s="125">
        <v>354.959</v>
      </c>
      <c r="N12" s="125"/>
      <c r="O12" s="125">
        <v>358.93400000000003</v>
      </c>
      <c r="P12" s="125"/>
      <c r="Q12" s="125">
        <v>397.90600000000001</v>
      </c>
      <c r="R12" s="125"/>
      <c r="S12" s="125">
        <v>400.53</v>
      </c>
      <c r="T12" s="125"/>
      <c r="U12" s="125">
        <v>389.024</v>
      </c>
      <c r="V12" s="125"/>
      <c r="W12" s="125">
        <v>384.77600000000001</v>
      </c>
      <c r="X12" s="125"/>
      <c r="Y12" s="125">
        <v>422.85300000000001</v>
      </c>
      <c r="Z12" s="125"/>
      <c r="AA12" s="125">
        <v>430.73099999999999</v>
      </c>
      <c r="AB12" s="125"/>
      <c r="AC12" s="125">
        <v>444.32100000000003</v>
      </c>
      <c r="AD12" s="125"/>
      <c r="AE12" s="125">
        <v>417.46300000000002</v>
      </c>
      <c r="AF12" s="125"/>
      <c r="AG12" s="125">
        <v>398.62</v>
      </c>
      <c r="AH12" s="125"/>
      <c r="AI12" s="125">
        <v>419.44499999999999</v>
      </c>
      <c r="AJ12" s="125"/>
      <c r="AK12" s="125">
        <v>418.85500000000002</v>
      </c>
      <c r="AL12" s="125"/>
      <c r="AM12" s="125">
        <v>394.488</v>
      </c>
      <c r="AN12" s="125"/>
      <c r="AO12" s="125">
        <v>399.69299999999998</v>
      </c>
      <c r="AP12" s="125"/>
      <c r="AQ12" s="125">
        <v>430.08800000000002</v>
      </c>
      <c r="AR12" s="125"/>
      <c r="AS12" s="125">
        <v>440.54700000000003</v>
      </c>
      <c r="AT12" s="125"/>
      <c r="AU12" s="125">
        <v>422.28300000000002</v>
      </c>
      <c r="AV12" s="125"/>
      <c r="AW12" s="125"/>
      <c r="AX12" s="125"/>
      <c r="AY12" s="125"/>
      <c r="AZ12" s="125"/>
      <c r="BA12" s="125"/>
      <c r="BB12" s="125"/>
      <c r="BC12" s="125"/>
      <c r="BD12" s="125"/>
      <c r="BE12" s="125">
        <v>422.88400000000001</v>
      </c>
      <c r="BF12" s="125"/>
    </row>
    <row r="13" spans="1:58" x14ac:dyDescent="0.25">
      <c r="A13" s="48" t="s">
        <v>676</v>
      </c>
      <c r="B13" s="49" t="s">
        <v>17</v>
      </c>
      <c r="C13" s="100">
        <v>636</v>
      </c>
      <c r="D13" s="100">
        <v>73.356401384083043</v>
      </c>
      <c r="E13" s="100">
        <v>153</v>
      </c>
      <c r="F13" s="100">
        <v>60.474308300395251</v>
      </c>
      <c r="G13" s="100">
        <v>151</v>
      </c>
      <c r="H13" s="100">
        <v>73.658536585365852</v>
      </c>
      <c r="I13" s="100">
        <v>138</v>
      </c>
      <c r="J13" s="100">
        <v>73.015873015873012</v>
      </c>
      <c r="K13" s="100">
        <v>96</v>
      </c>
      <c r="L13" s="100">
        <v>67.605633802816897</v>
      </c>
      <c r="M13" s="100">
        <v>105</v>
      </c>
      <c r="N13" s="100">
        <v>72.41379310344827</v>
      </c>
      <c r="O13" s="100">
        <v>86</v>
      </c>
      <c r="P13" s="100">
        <v>67.716535433070874</v>
      </c>
      <c r="Q13" s="100">
        <v>82</v>
      </c>
      <c r="R13" s="100">
        <v>66.666666666666671</v>
      </c>
      <c r="S13" s="100">
        <v>74</v>
      </c>
      <c r="T13" s="100">
        <v>69.811320754716988</v>
      </c>
      <c r="U13" s="100">
        <v>59</v>
      </c>
      <c r="V13" s="100">
        <v>67.045454545454547</v>
      </c>
      <c r="W13" s="100">
        <v>57</v>
      </c>
      <c r="X13" s="100">
        <v>67.058823529411768</v>
      </c>
      <c r="Y13" s="100">
        <v>52</v>
      </c>
      <c r="Z13" s="100">
        <v>68.421052631578945</v>
      </c>
      <c r="AA13" s="100">
        <v>57</v>
      </c>
      <c r="AB13" s="100">
        <v>71.25</v>
      </c>
      <c r="AC13" s="100">
        <v>57</v>
      </c>
      <c r="AD13" s="100">
        <v>68.674698795180717</v>
      </c>
      <c r="AE13" s="100">
        <v>64</v>
      </c>
      <c r="AF13" s="100">
        <v>74.390243902439025</v>
      </c>
      <c r="AG13" s="100">
        <v>70</v>
      </c>
      <c r="AH13" s="100">
        <v>78.160919540229884</v>
      </c>
      <c r="AI13" s="100">
        <v>72</v>
      </c>
      <c r="AJ13" s="100">
        <v>78.651685393258433</v>
      </c>
      <c r="AK13" s="100">
        <v>73</v>
      </c>
      <c r="AL13" s="100">
        <v>78.494623655913983</v>
      </c>
      <c r="AM13" s="100">
        <v>76</v>
      </c>
      <c r="AN13" s="100">
        <v>79.166666666666671</v>
      </c>
      <c r="AO13" s="100">
        <v>80</v>
      </c>
      <c r="AP13" s="100">
        <v>80.808080808080803</v>
      </c>
      <c r="AQ13" s="100">
        <v>75</v>
      </c>
      <c r="AR13" s="100">
        <v>78.94736842105263</v>
      </c>
      <c r="AS13" s="100">
        <v>68</v>
      </c>
      <c r="AT13" s="100">
        <v>75.555555555555557</v>
      </c>
      <c r="AU13" s="100">
        <v>36</v>
      </c>
      <c r="AV13" s="100">
        <v>60</v>
      </c>
      <c r="AW13" s="100"/>
      <c r="AX13" s="100"/>
      <c r="AY13" s="100"/>
      <c r="AZ13" s="100"/>
      <c r="BA13" s="100"/>
      <c r="BB13" s="100"/>
      <c r="BC13" s="100"/>
      <c r="BD13" s="100"/>
      <c r="BE13" s="100">
        <v>45</v>
      </c>
      <c r="BF13" s="100">
        <v>65.217391304347828</v>
      </c>
    </row>
    <row r="14" spans="1:58" x14ac:dyDescent="0.25">
      <c r="A14" s="15"/>
      <c r="B14" s="49" t="s">
        <v>66</v>
      </c>
      <c r="C14" s="100">
        <v>175</v>
      </c>
      <c r="D14" s="100">
        <v>20.184544405997691</v>
      </c>
      <c r="E14" s="100">
        <v>46</v>
      </c>
      <c r="F14" s="100">
        <v>18.181818181818183</v>
      </c>
      <c r="G14" s="100">
        <v>12</v>
      </c>
      <c r="H14" s="100">
        <v>5.8536585365853666</v>
      </c>
      <c r="I14" s="100">
        <v>8</v>
      </c>
      <c r="J14" s="100">
        <v>4.2328042328042326</v>
      </c>
      <c r="K14" s="100">
        <v>7</v>
      </c>
      <c r="L14" s="100">
        <v>4.929577464788732</v>
      </c>
      <c r="M14" s="100">
        <v>4</v>
      </c>
      <c r="N14" s="100">
        <v>2.7586206896551726</v>
      </c>
      <c r="O14" s="100">
        <v>8</v>
      </c>
      <c r="P14" s="100">
        <v>6.2992125984251963</v>
      </c>
      <c r="Q14" s="100">
        <v>9</v>
      </c>
      <c r="R14" s="100">
        <v>7.3170731707317076</v>
      </c>
      <c r="S14" s="100">
        <v>8</v>
      </c>
      <c r="T14" s="100">
        <v>7.5471698113207548</v>
      </c>
      <c r="U14" s="100">
        <v>6</v>
      </c>
      <c r="V14" s="100">
        <v>6.8181818181818183</v>
      </c>
      <c r="W14" s="100">
        <v>8</v>
      </c>
      <c r="X14" s="100">
        <v>7.0588235294117645</v>
      </c>
      <c r="Y14" s="100">
        <v>4</v>
      </c>
      <c r="Z14" s="100">
        <v>3.9473684210526314</v>
      </c>
      <c r="AA14" s="100">
        <v>3</v>
      </c>
      <c r="AB14" s="100">
        <v>2.5</v>
      </c>
      <c r="AC14" s="100">
        <v>5</v>
      </c>
      <c r="AD14" s="100">
        <v>3.6144578313253013</v>
      </c>
      <c r="AE14" s="253" t="s">
        <v>304</v>
      </c>
      <c r="AF14" s="100">
        <v>2.4390243902439024</v>
      </c>
      <c r="AG14" s="253" t="s">
        <v>304</v>
      </c>
      <c r="AH14" s="100">
        <v>2.2988505747126435</v>
      </c>
      <c r="AI14" s="253" t="s">
        <v>304</v>
      </c>
      <c r="AJ14" s="100">
        <v>2.2471910112359552</v>
      </c>
      <c r="AK14" s="253">
        <v>3</v>
      </c>
      <c r="AL14" s="100">
        <v>3.225806451612903</v>
      </c>
      <c r="AM14" s="253">
        <v>3</v>
      </c>
      <c r="AN14" s="100">
        <v>3.125</v>
      </c>
      <c r="AO14" s="253">
        <v>3</v>
      </c>
      <c r="AP14" s="100">
        <v>2.0202020202020203</v>
      </c>
      <c r="AQ14" s="253">
        <v>3</v>
      </c>
      <c r="AR14" s="100">
        <v>3.1578947368421053</v>
      </c>
      <c r="AS14" s="253">
        <v>5</v>
      </c>
      <c r="AT14" s="100">
        <v>5.5555555555555554</v>
      </c>
      <c r="AU14" s="253">
        <v>8</v>
      </c>
      <c r="AV14" s="100">
        <v>13.333333333333334</v>
      </c>
      <c r="AW14" s="253"/>
      <c r="AX14" s="100"/>
      <c r="AY14" s="253"/>
      <c r="AZ14" s="100"/>
      <c r="BA14" s="253"/>
      <c r="BB14" s="100"/>
      <c r="BC14" s="253"/>
      <c r="BD14" s="100"/>
      <c r="BE14" s="253">
        <v>7</v>
      </c>
      <c r="BF14" s="100">
        <v>7.2463768115942031</v>
      </c>
    </row>
    <row r="15" spans="1:58" x14ac:dyDescent="0.25">
      <c r="A15" s="48"/>
      <c r="B15" s="49" t="s">
        <v>67</v>
      </c>
      <c r="C15" s="100">
        <v>11</v>
      </c>
      <c r="D15" s="100">
        <v>1.2687427912341407</v>
      </c>
      <c r="E15" s="100">
        <v>21</v>
      </c>
      <c r="F15" s="100">
        <v>8.3003952569169961</v>
      </c>
      <c r="G15" s="100">
        <v>12</v>
      </c>
      <c r="H15" s="100">
        <v>5.8536585365853666</v>
      </c>
      <c r="I15" s="100">
        <v>13</v>
      </c>
      <c r="J15" s="100">
        <v>6.8783068783068781</v>
      </c>
      <c r="K15" s="100">
        <v>10</v>
      </c>
      <c r="L15" s="100">
        <v>7.042253521126761</v>
      </c>
      <c r="M15" s="100">
        <v>10</v>
      </c>
      <c r="N15" s="100">
        <v>6.8965517241379306</v>
      </c>
      <c r="O15" s="100">
        <v>8</v>
      </c>
      <c r="P15" s="100">
        <v>6.2992125984251963</v>
      </c>
      <c r="Q15" s="100">
        <v>6</v>
      </c>
      <c r="R15" s="100">
        <v>4.8780487804878048</v>
      </c>
      <c r="S15" s="100">
        <v>4</v>
      </c>
      <c r="T15" s="100">
        <v>3.7735849056603774</v>
      </c>
      <c r="U15" s="100">
        <v>3</v>
      </c>
      <c r="V15" s="100">
        <v>3.4090909090909092</v>
      </c>
      <c r="W15" s="253" t="s">
        <v>304</v>
      </c>
      <c r="X15" s="100">
        <v>2.3529411764705883</v>
      </c>
      <c r="Y15" s="253" t="s">
        <v>304</v>
      </c>
      <c r="Z15" s="100">
        <v>1.3157894736842106</v>
      </c>
      <c r="AA15" s="253" t="s">
        <v>304</v>
      </c>
      <c r="AB15" s="100">
        <v>1.25</v>
      </c>
      <c r="AC15" s="253" t="s">
        <v>304</v>
      </c>
      <c r="AD15" s="100">
        <v>2.4096385542168677</v>
      </c>
      <c r="AE15" s="253" t="s">
        <v>304</v>
      </c>
      <c r="AF15" s="100">
        <v>1.2195121951219512</v>
      </c>
      <c r="AG15" s="253">
        <v>0</v>
      </c>
      <c r="AH15" s="100">
        <v>0</v>
      </c>
      <c r="AI15" s="253">
        <v>0</v>
      </c>
      <c r="AJ15" s="100">
        <v>0</v>
      </c>
      <c r="AK15" s="253">
        <v>0</v>
      </c>
      <c r="AL15" s="100">
        <v>0</v>
      </c>
      <c r="AM15" s="100">
        <v>0</v>
      </c>
      <c r="AN15" s="100">
        <v>0</v>
      </c>
      <c r="AO15" s="253" t="s">
        <v>304</v>
      </c>
      <c r="AP15" s="100">
        <v>1.0101010101010102</v>
      </c>
      <c r="AQ15" s="253">
        <v>0</v>
      </c>
      <c r="AR15" s="100">
        <v>0</v>
      </c>
      <c r="AS15" s="253">
        <v>0</v>
      </c>
      <c r="AT15" s="100">
        <v>0</v>
      </c>
      <c r="AU15" s="253">
        <v>0</v>
      </c>
      <c r="AV15" s="100">
        <v>0</v>
      </c>
      <c r="AW15" s="253"/>
      <c r="AX15" s="100"/>
      <c r="AY15" s="253"/>
      <c r="AZ15" s="100"/>
      <c r="BA15" s="253"/>
      <c r="BB15" s="100"/>
      <c r="BC15" s="253"/>
      <c r="BD15" s="100"/>
      <c r="BE15" s="253" t="s">
        <v>304</v>
      </c>
      <c r="BF15" s="100">
        <v>1.4492753623188406</v>
      </c>
    </row>
    <row r="16" spans="1:58" x14ac:dyDescent="0.25">
      <c r="A16" s="48"/>
      <c r="B16" s="49" t="s">
        <v>68</v>
      </c>
      <c r="C16" s="100">
        <v>31</v>
      </c>
      <c r="D16" s="100">
        <v>3.575547866205306</v>
      </c>
      <c r="E16" s="100">
        <v>22</v>
      </c>
      <c r="F16" s="100">
        <v>8.695652173913043</v>
      </c>
      <c r="G16" s="100">
        <v>13</v>
      </c>
      <c r="H16" s="100">
        <v>6.3414634146341466</v>
      </c>
      <c r="I16" s="100">
        <v>15</v>
      </c>
      <c r="J16" s="100">
        <v>7.9365079365079358</v>
      </c>
      <c r="K16" s="100">
        <v>15</v>
      </c>
      <c r="L16" s="100">
        <v>10.56338028169014</v>
      </c>
      <c r="M16" s="100">
        <v>14</v>
      </c>
      <c r="N16" s="100">
        <v>9.6551724137931032</v>
      </c>
      <c r="O16" s="100">
        <v>13</v>
      </c>
      <c r="P16" s="100">
        <v>10.236220472440944</v>
      </c>
      <c r="Q16" s="100">
        <v>11</v>
      </c>
      <c r="R16" s="100">
        <v>8.9430894308943092</v>
      </c>
      <c r="S16" s="100">
        <v>7</v>
      </c>
      <c r="T16" s="100">
        <v>6.6037735849056602</v>
      </c>
      <c r="U16" s="100">
        <v>5</v>
      </c>
      <c r="V16" s="100">
        <v>5.6818181818181817</v>
      </c>
      <c r="W16" s="100">
        <v>6</v>
      </c>
      <c r="X16" s="100">
        <v>7.0588235294117645</v>
      </c>
      <c r="Y16" s="100">
        <v>5</v>
      </c>
      <c r="Z16" s="100">
        <v>6.5789473684210522</v>
      </c>
      <c r="AA16" s="100">
        <v>3</v>
      </c>
      <c r="AB16" s="100">
        <v>3.75</v>
      </c>
      <c r="AC16" s="253" t="s">
        <v>304</v>
      </c>
      <c r="AD16" s="100">
        <v>2.4096385542168677</v>
      </c>
      <c r="AE16" s="253" t="s">
        <v>304</v>
      </c>
      <c r="AF16" s="100">
        <v>2.4390243902439024</v>
      </c>
      <c r="AG16" s="253" t="s">
        <v>304</v>
      </c>
      <c r="AH16" s="100">
        <v>2.2988505747126435</v>
      </c>
      <c r="AI16" s="253" t="s">
        <v>304</v>
      </c>
      <c r="AJ16" s="100">
        <v>1.1235955056179776</v>
      </c>
      <c r="AK16" s="253" t="s">
        <v>304</v>
      </c>
      <c r="AL16" s="100">
        <v>1.075268817204301</v>
      </c>
      <c r="AM16" s="253" t="s">
        <v>304</v>
      </c>
      <c r="AN16" s="100">
        <v>1.0416666666666667</v>
      </c>
      <c r="AO16" s="253">
        <v>0</v>
      </c>
      <c r="AP16" s="100">
        <v>0</v>
      </c>
      <c r="AQ16" s="253" t="s">
        <v>304</v>
      </c>
      <c r="AR16" s="100">
        <v>1.0526315789473684</v>
      </c>
      <c r="AS16" s="253" t="s">
        <v>304</v>
      </c>
      <c r="AT16" s="100">
        <v>1.1111111111111112</v>
      </c>
      <c r="AU16" s="253" t="s">
        <v>304</v>
      </c>
      <c r="AV16" s="100">
        <v>1.6666666666666667</v>
      </c>
      <c r="AW16" s="253"/>
      <c r="AX16" s="100"/>
      <c r="AY16" s="253"/>
      <c r="AZ16" s="100"/>
      <c r="BA16" s="253"/>
      <c r="BB16" s="100"/>
      <c r="BC16" s="253"/>
      <c r="BD16" s="100"/>
      <c r="BE16" s="253" t="s">
        <v>304</v>
      </c>
      <c r="BF16" s="100">
        <v>1.4492753623188406</v>
      </c>
    </row>
    <row r="17" spans="1:58" x14ac:dyDescent="0.25">
      <c r="A17" s="48"/>
      <c r="B17" s="49" t="s">
        <v>69</v>
      </c>
      <c r="C17" s="100">
        <v>6</v>
      </c>
      <c r="D17" s="100">
        <v>0.69204152249134954</v>
      </c>
      <c r="E17" s="100">
        <v>3</v>
      </c>
      <c r="F17" s="100">
        <v>1.1857707509881421</v>
      </c>
      <c r="G17" s="100">
        <v>7</v>
      </c>
      <c r="H17" s="100">
        <v>3.4146341463414638</v>
      </c>
      <c r="I17" s="100">
        <v>6</v>
      </c>
      <c r="J17" s="100">
        <v>3.1746031746031744</v>
      </c>
      <c r="K17" s="100">
        <v>6</v>
      </c>
      <c r="L17" s="100">
        <v>4.225352112676056</v>
      </c>
      <c r="M17" s="100">
        <v>5</v>
      </c>
      <c r="N17" s="100">
        <v>3.4482758620689653</v>
      </c>
      <c r="O17" s="100">
        <v>6</v>
      </c>
      <c r="P17" s="100">
        <v>4.7244094488188972</v>
      </c>
      <c r="Q17" s="100">
        <v>7</v>
      </c>
      <c r="R17" s="100">
        <v>5.691056910569106</v>
      </c>
      <c r="S17" s="100">
        <v>7</v>
      </c>
      <c r="T17" s="100">
        <v>6.6037735849056602</v>
      </c>
      <c r="U17" s="100">
        <v>7</v>
      </c>
      <c r="V17" s="100">
        <v>7.9545454545454541</v>
      </c>
      <c r="W17" s="100">
        <v>6</v>
      </c>
      <c r="X17" s="100">
        <v>7.0588235294117645</v>
      </c>
      <c r="Y17" s="100">
        <v>7</v>
      </c>
      <c r="Z17" s="100">
        <v>9.2105263157894743</v>
      </c>
      <c r="AA17" s="100">
        <v>10</v>
      </c>
      <c r="AB17" s="100">
        <v>12.5</v>
      </c>
      <c r="AC17" s="100">
        <v>14</v>
      </c>
      <c r="AD17" s="100">
        <v>14.457831325301205</v>
      </c>
      <c r="AE17" s="100">
        <v>12</v>
      </c>
      <c r="AF17" s="100">
        <v>12.195121951219512</v>
      </c>
      <c r="AG17" s="100">
        <v>13</v>
      </c>
      <c r="AH17" s="100">
        <v>12.64367816091954</v>
      </c>
      <c r="AI17" s="100">
        <v>13</v>
      </c>
      <c r="AJ17" s="100">
        <v>13.48314606741573</v>
      </c>
      <c r="AK17" s="100">
        <v>13</v>
      </c>
      <c r="AL17" s="100">
        <v>12.903225806451612</v>
      </c>
      <c r="AM17" s="100">
        <v>13</v>
      </c>
      <c r="AN17" s="100">
        <v>12.5</v>
      </c>
      <c r="AO17" s="100">
        <v>12</v>
      </c>
      <c r="AP17" s="100">
        <v>12.121212121212121</v>
      </c>
      <c r="AQ17" s="100">
        <v>13</v>
      </c>
      <c r="AR17" s="100">
        <v>12.631578947368421</v>
      </c>
      <c r="AS17" s="100">
        <v>13</v>
      </c>
      <c r="AT17" s="100">
        <v>13.333333333333334</v>
      </c>
      <c r="AU17" s="100">
        <v>12</v>
      </c>
      <c r="AV17" s="100">
        <v>18.333333333333332</v>
      </c>
      <c r="AW17" s="100"/>
      <c r="AX17" s="100"/>
      <c r="AY17" s="100"/>
      <c r="AZ17" s="100"/>
      <c r="BA17" s="100"/>
      <c r="BB17" s="100"/>
      <c r="BC17" s="100"/>
      <c r="BD17" s="100"/>
      <c r="BE17" s="100">
        <v>13</v>
      </c>
      <c r="BF17" s="100">
        <v>18.840579710144926</v>
      </c>
    </row>
    <row r="18" spans="1:58" x14ac:dyDescent="0.25">
      <c r="A18" s="48"/>
      <c r="B18" s="49" t="s">
        <v>70</v>
      </c>
      <c r="C18" s="100">
        <v>8</v>
      </c>
      <c r="D18" s="100">
        <v>0.92272202998846597</v>
      </c>
      <c r="E18" s="253">
        <v>8</v>
      </c>
      <c r="F18" s="100">
        <v>3.1620553359683794</v>
      </c>
      <c r="G18" s="253">
        <v>10</v>
      </c>
      <c r="H18" s="100">
        <v>4.8780487804878048</v>
      </c>
      <c r="I18" s="100">
        <v>9</v>
      </c>
      <c r="J18" s="100">
        <v>4.7619047619047619</v>
      </c>
      <c r="K18" s="100">
        <v>8</v>
      </c>
      <c r="L18" s="100">
        <v>5.6338028169014089</v>
      </c>
      <c r="M18" s="100">
        <v>7</v>
      </c>
      <c r="N18" s="100">
        <v>4.8275862068965516</v>
      </c>
      <c r="O18" s="100">
        <v>6</v>
      </c>
      <c r="P18" s="100">
        <v>4.7244094488188972</v>
      </c>
      <c r="Q18" s="100">
        <v>8</v>
      </c>
      <c r="R18" s="100">
        <v>6.5040650406504064</v>
      </c>
      <c r="S18" s="100">
        <v>6</v>
      </c>
      <c r="T18" s="100">
        <v>5.6603773584905657</v>
      </c>
      <c r="U18" s="100">
        <v>8</v>
      </c>
      <c r="V18" s="100">
        <v>9.0909090909090917</v>
      </c>
      <c r="W18" s="100">
        <v>8</v>
      </c>
      <c r="X18" s="100">
        <v>9.4117647058823533</v>
      </c>
      <c r="Y18" s="100">
        <v>8</v>
      </c>
      <c r="Z18" s="100">
        <v>10.526315789473685</v>
      </c>
      <c r="AA18" s="100">
        <v>7</v>
      </c>
      <c r="AB18" s="100">
        <v>8.75</v>
      </c>
      <c r="AC18" s="100">
        <v>7</v>
      </c>
      <c r="AD18" s="100">
        <v>8.4337349397590362</v>
      </c>
      <c r="AE18" s="100">
        <v>6</v>
      </c>
      <c r="AF18" s="100">
        <v>7.3170731707317076</v>
      </c>
      <c r="AG18" s="100">
        <v>4</v>
      </c>
      <c r="AH18" s="100">
        <v>4.5977011494252871</v>
      </c>
      <c r="AI18" s="100">
        <v>4</v>
      </c>
      <c r="AJ18" s="100">
        <v>4.4943820224719104</v>
      </c>
      <c r="AK18" s="100">
        <v>4</v>
      </c>
      <c r="AL18" s="100">
        <v>4.301075268817204</v>
      </c>
      <c r="AM18" s="100">
        <v>4</v>
      </c>
      <c r="AN18" s="100">
        <v>4.166666666666667</v>
      </c>
      <c r="AO18" s="100">
        <v>4</v>
      </c>
      <c r="AP18" s="100">
        <v>4.0404040404040407</v>
      </c>
      <c r="AQ18" s="100">
        <v>4</v>
      </c>
      <c r="AR18" s="100">
        <v>4.2105263157894735</v>
      </c>
      <c r="AS18" s="100">
        <v>4</v>
      </c>
      <c r="AT18" s="100">
        <v>4.4444444444444446</v>
      </c>
      <c r="AU18" s="100">
        <v>4</v>
      </c>
      <c r="AV18" s="100">
        <v>6.666666666666667</v>
      </c>
      <c r="AW18" s="253"/>
      <c r="AX18" s="100"/>
      <c r="AY18" s="253"/>
      <c r="AZ18" s="100"/>
      <c r="BA18" s="253"/>
      <c r="BB18" s="100"/>
      <c r="BC18" s="253"/>
      <c r="BD18" s="100"/>
      <c r="BE18" s="253">
        <v>4</v>
      </c>
      <c r="BF18" s="100">
        <v>5.7971014492753623</v>
      </c>
    </row>
    <row r="19" spans="1:58" x14ac:dyDescent="0.25">
      <c r="A19" s="48"/>
      <c r="B19" s="50" t="s">
        <v>40</v>
      </c>
      <c r="C19" s="125">
        <v>867</v>
      </c>
      <c r="D19" s="125">
        <v>0</v>
      </c>
      <c r="E19" s="125">
        <v>253</v>
      </c>
      <c r="F19" s="125">
        <v>0</v>
      </c>
      <c r="G19" s="125">
        <v>205</v>
      </c>
      <c r="H19" s="125"/>
      <c r="I19" s="125">
        <v>189</v>
      </c>
      <c r="J19" s="125"/>
      <c r="K19" s="125">
        <v>142</v>
      </c>
      <c r="L19" s="125"/>
      <c r="M19" s="125">
        <v>145</v>
      </c>
      <c r="N19" s="125"/>
      <c r="O19" s="125">
        <v>127</v>
      </c>
      <c r="P19" s="125"/>
      <c r="Q19" s="125">
        <v>123</v>
      </c>
      <c r="R19" s="125"/>
      <c r="S19" s="125">
        <v>106</v>
      </c>
      <c r="T19" s="125"/>
      <c r="U19" s="125">
        <v>88</v>
      </c>
      <c r="V19" s="125"/>
      <c r="W19" s="125">
        <v>85</v>
      </c>
      <c r="X19" s="125"/>
      <c r="Y19" s="125">
        <v>76</v>
      </c>
      <c r="Z19" s="125"/>
      <c r="AA19" s="125">
        <v>80</v>
      </c>
      <c r="AB19" s="125"/>
      <c r="AC19" s="125">
        <v>83</v>
      </c>
      <c r="AD19" s="125"/>
      <c r="AE19" s="125">
        <v>82</v>
      </c>
      <c r="AF19" s="125"/>
      <c r="AG19" s="125">
        <v>87</v>
      </c>
      <c r="AH19" s="125"/>
      <c r="AI19" s="125">
        <v>89</v>
      </c>
      <c r="AJ19" s="125"/>
      <c r="AK19" s="125">
        <v>93</v>
      </c>
      <c r="AL19" s="125"/>
      <c r="AM19" s="125">
        <v>96</v>
      </c>
      <c r="AN19" s="125"/>
      <c r="AO19" s="125">
        <v>99</v>
      </c>
      <c r="AP19" s="125"/>
      <c r="AQ19" s="125">
        <v>95</v>
      </c>
      <c r="AR19" s="125"/>
      <c r="AS19" s="125">
        <v>90</v>
      </c>
      <c r="AT19" s="125"/>
      <c r="AU19" s="125">
        <v>60</v>
      </c>
      <c r="AV19" s="125"/>
      <c r="AW19" s="125"/>
      <c r="AX19" s="125"/>
      <c r="AY19" s="125"/>
      <c r="AZ19" s="125"/>
      <c r="BA19" s="125"/>
      <c r="BB19" s="125"/>
      <c r="BC19" s="125"/>
      <c r="BD19" s="125"/>
      <c r="BE19" s="125">
        <v>69</v>
      </c>
      <c r="BF19" s="125"/>
    </row>
    <row r="20" spans="1:58" x14ac:dyDescent="0.25">
      <c r="A20" s="52"/>
      <c r="B20" s="50" t="s">
        <v>71</v>
      </c>
      <c r="C20" s="125">
        <v>320.75900000000001</v>
      </c>
      <c r="D20" s="125">
        <v>0</v>
      </c>
      <c r="E20" s="125">
        <v>239.393</v>
      </c>
      <c r="F20" s="125">
        <v>0</v>
      </c>
      <c r="G20" s="125">
        <v>241.441</v>
      </c>
      <c r="H20" s="125"/>
      <c r="I20" s="125">
        <v>229.65799999999999</v>
      </c>
      <c r="J20" s="125"/>
      <c r="K20" s="125">
        <v>217.63300000000001</v>
      </c>
      <c r="L20" s="125"/>
      <c r="M20" s="125">
        <v>201.749</v>
      </c>
      <c r="N20" s="125"/>
      <c r="O20" s="125">
        <v>179.63900000000001</v>
      </c>
      <c r="P20" s="125"/>
      <c r="Q20" s="125">
        <v>227.61199999999999</v>
      </c>
      <c r="R20" s="125"/>
      <c r="S20" s="125">
        <v>184.059</v>
      </c>
      <c r="T20" s="125"/>
      <c r="U20" s="125">
        <v>206.73</v>
      </c>
      <c r="V20" s="125"/>
      <c r="W20" s="125">
        <v>208.732</v>
      </c>
      <c r="X20" s="125"/>
      <c r="Y20" s="125">
        <v>203.28700000000001</v>
      </c>
      <c r="Z20" s="125"/>
      <c r="AA20" s="125">
        <v>192.94300000000001</v>
      </c>
      <c r="AB20" s="125"/>
      <c r="AC20" s="125">
        <v>207.59</v>
      </c>
      <c r="AD20" s="125"/>
      <c r="AE20" s="125">
        <v>177.494</v>
      </c>
      <c r="AF20" s="125"/>
      <c r="AG20" s="125">
        <v>156.54400000000001</v>
      </c>
      <c r="AH20" s="125"/>
      <c r="AI20" s="125">
        <v>160.65199999999999</v>
      </c>
      <c r="AJ20" s="125"/>
      <c r="AK20" s="125">
        <v>161.07499999999999</v>
      </c>
      <c r="AL20" s="125"/>
      <c r="AM20" s="125">
        <v>160.70699999999999</v>
      </c>
      <c r="AN20" s="125"/>
      <c r="AO20" s="125">
        <v>160.05500000000001</v>
      </c>
      <c r="AP20" s="125"/>
      <c r="AQ20" s="125">
        <v>161.03299999999999</v>
      </c>
      <c r="AR20" s="125"/>
      <c r="AS20" s="125">
        <v>161.81299999999999</v>
      </c>
      <c r="AT20" s="125"/>
      <c r="AU20" s="125">
        <v>154.12200000000001</v>
      </c>
      <c r="AV20" s="125"/>
      <c r="AW20" s="125"/>
      <c r="AX20" s="125"/>
      <c r="AY20" s="125"/>
      <c r="AZ20" s="125"/>
      <c r="BA20" s="125"/>
      <c r="BB20" s="125"/>
      <c r="BC20" s="125"/>
      <c r="BD20" s="125"/>
      <c r="BE20" s="125">
        <v>169.42099999999999</v>
      </c>
      <c r="BF20" s="125"/>
    </row>
    <row r="21" spans="1:58" x14ac:dyDescent="0.25">
      <c r="A21" s="48" t="s">
        <v>9</v>
      </c>
      <c r="B21" s="49" t="s">
        <v>17</v>
      </c>
      <c r="C21" s="100">
        <v>513</v>
      </c>
      <c r="D21" s="100">
        <v>79.658385093167709</v>
      </c>
      <c r="E21" s="100">
        <v>133</v>
      </c>
      <c r="F21" s="100">
        <v>69.270833333333343</v>
      </c>
      <c r="G21" s="100">
        <v>144</v>
      </c>
      <c r="H21" s="100">
        <v>81.355932203389841</v>
      </c>
      <c r="I21" s="100">
        <v>123</v>
      </c>
      <c r="J21" s="100">
        <v>79.354838709677423</v>
      </c>
      <c r="K21" s="100">
        <v>122</v>
      </c>
      <c r="L21" s="100">
        <v>79.220779220779221</v>
      </c>
      <c r="M21" s="100">
        <v>121</v>
      </c>
      <c r="N21" s="100">
        <v>79.60526315789474</v>
      </c>
      <c r="O21" s="100">
        <v>112</v>
      </c>
      <c r="P21" s="100">
        <v>81.751824817518255</v>
      </c>
      <c r="Q21" s="100">
        <v>100</v>
      </c>
      <c r="R21" s="100">
        <v>77.519379844961236</v>
      </c>
      <c r="S21" s="100">
        <v>90</v>
      </c>
      <c r="T21" s="100">
        <v>74.380165289256198</v>
      </c>
      <c r="U21" s="100">
        <v>71</v>
      </c>
      <c r="V21" s="100">
        <v>71</v>
      </c>
      <c r="W21" s="100">
        <v>56</v>
      </c>
      <c r="X21" s="100">
        <v>66.666666666666671</v>
      </c>
      <c r="Y21" s="100">
        <v>51</v>
      </c>
      <c r="Z21" s="100">
        <v>68</v>
      </c>
      <c r="AA21" s="100">
        <v>63</v>
      </c>
      <c r="AB21" s="100">
        <v>72.41379310344827</v>
      </c>
      <c r="AC21" s="100">
        <v>60</v>
      </c>
      <c r="AD21" s="100">
        <v>69.767441860465112</v>
      </c>
      <c r="AE21" s="100">
        <v>65</v>
      </c>
      <c r="AF21" s="100">
        <v>74.712643678160916</v>
      </c>
      <c r="AG21" s="100">
        <v>67</v>
      </c>
      <c r="AH21" s="100">
        <v>76.13636363636364</v>
      </c>
      <c r="AI21" s="100">
        <v>74</v>
      </c>
      <c r="AJ21" s="100">
        <v>77.89473684210526</v>
      </c>
      <c r="AK21" s="100">
        <v>74</v>
      </c>
      <c r="AL21" s="100">
        <v>78.723404255319153</v>
      </c>
      <c r="AM21" s="100">
        <v>70</v>
      </c>
      <c r="AN21" s="100">
        <v>77.777777777777771</v>
      </c>
      <c r="AO21" s="100">
        <v>71</v>
      </c>
      <c r="AP21" s="100">
        <v>78.021978021978029</v>
      </c>
      <c r="AQ21" s="100">
        <v>66</v>
      </c>
      <c r="AR21" s="100">
        <v>75.862068965517238</v>
      </c>
      <c r="AS21" s="100">
        <v>72</v>
      </c>
      <c r="AT21" s="100">
        <v>75</v>
      </c>
      <c r="AU21" s="100">
        <v>36</v>
      </c>
      <c r="AV21" s="100">
        <v>60</v>
      </c>
      <c r="AW21" s="100"/>
      <c r="AX21" s="100"/>
      <c r="AY21" s="100"/>
      <c r="AZ21" s="100"/>
      <c r="BA21" s="100"/>
      <c r="BB21" s="100"/>
      <c r="BC21" s="100"/>
      <c r="BD21" s="100"/>
      <c r="BE21" s="100">
        <v>37</v>
      </c>
      <c r="BF21" s="100">
        <v>66.037735849056602</v>
      </c>
    </row>
    <row r="22" spans="1:58" x14ac:dyDescent="0.25">
      <c r="A22" s="48"/>
      <c r="B22" s="49" t="s">
        <v>66</v>
      </c>
      <c r="C22" s="100">
        <v>98</v>
      </c>
      <c r="D22" s="100">
        <v>15.217391304347828</v>
      </c>
      <c r="E22" s="100">
        <v>27</v>
      </c>
      <c r="F22" s="100">
        <v>14.0625</v>
      </c>
      <c r="G22" s="100">
        <v>11</v>
      </c>
      <c r="H22" s="100">
        <v>6.2146892655367232</v>
      </c>
      <c r="I22" s="100">
        <v>12</v>
      </c>
      <c r="J22" s="100">
        <v>7.741935483870968</v>
      </c>
      <c r="K22" s="100">
        <v>12</v>
      </c>
      <c r="L22" s="100">
        <v>7.7922077922077921</v>
      </c>
      <c r="M22" s="100">
        <v>10</v>
      </c>
      <c r="N22" s="100">
        <v>6.5789473684210522</v>
      </c>
      <c r="O22" s="100">
        <v>8</v>
      </c>
      <c r="P22" s="100">
        <v>5.8394160583941606</v>
      </c>
      <c r="Q22" s="100">
        <v>6</v>
      </c>
      <c r="R22" s="100">
        <v>4.6511627906976747</v>
      </c>
      <c r="S22" s="100">
        <v>11</v>
      </c>
      <c r="T22" s="100">
        <v>7.4380165289256199</v>
      </c>
      <c r="U22" s="100">
        <v>9</v>
      </c>
      <c r="V22" s="100">
        <v>8</v>
      </c>
      <c r="W22" s="100">
        <v>8</v>
      </c>
      <c r="X22" s="100">
        <v>9.5238095238095237</v>
      </c>
      <c r="Y22" s="100">
        <v>7</v>
      </c>
      <c r="Z22" s="100">
        <v>6.666666666666667</v>
      </c>
      <c r="AA22" s="100">
        <v>5</v>
      </c>
      <c r="AB22" s="100">
        <v>4.5977011494252871</v>
      </c>
      <c r="AC22" s="100">
        <v>4</v>
      </c>
      <c r="AD22" s="100">
        <v>4.6511627906976747</v>
      </c>
      <c r="AE22" s="100">
        <v>4</v>
      </c>
      <c r="AF22" s="100">
        <v>4.5977011494252871</v>
      </c>
      <c r="AG22" s="253">
        <v>4</v>
      </c>
      <c r="AH22" s="100">
        <v>4.5454545454545459</v>
      </c>
      <c r="AI22" s="253">
        <v>3</v>
      </c>
      <c r="AJ22" s="100">
        <v>3.1578947368421053</v>
      </c>
      <c r="AK22" s="253">
        <v>3</v>
      </c>
      <c r="AL22" s="100">
        <v>3.1914893617021276</v>
      </c>
      <c r="AM22" s="253">
        <v>3</v>
      </c>
      <c r="AN22" s="100">
        <v>3.3333333333333335</v>
      </c>
      <c r="AO22" s="253">
        <v>3</v>
      </c>
      <c r="AP22" s="100">
        <v>3.2967032967032965</v>
      </c>
      <c r="AQ22" s="253">
        <v>5</v>
      </c>
      <c r="AR22" s="100">
        <v>5.7471264367816088</v>
      </c>
      <c r="AS22" s="253">
        <v>8</v>
      </c>
      <c r="AT22" s="100">
        <v>7.291666666666667</v>
      </c>
      <c r="AU22" s="253">
        <v>6</v>
      </c>
      <c r="AV22" s="100">
        <v>10</v>
      </c>
      <c r="AW22" s="253"/>
      <c r="AX22" s="100"/>
      <c r="AY22" s="253"/>
      <c r="AZ22" s="100"/>
      <c r="BA22" s="253"/>
      <c r="BB22" s="100"/>
      <c r="BC22" s="253"/>
      <c r="BD22" s="100"/>
      <c r="BE22" s="253" t="s">
        <v>304</v>
      </c>
      <c r="BF22" s="100">
        <v>3.7735849056603774</v>
      </c>
    </row>
    <row r="23" spans="1:58" x14ac:dyDescent="0.25">
      <c r="A23" s="48"/>
      <c r="B23" s="49" t="s">
        <v>67</v>
      </c>
      <c r="C23" s="100">
        <v>17</v>
      </c>
      <c r="D23" s="100">
        <v>2.639751552795031</v>
      </c>
      <c r="E23" s="100">
        <v>14</v>
      </c>
      <c r="F23" s="100">
        <v>7.291666666666667</v>
      </c>
      <c r="G23" s="100">
        <v>9</v>
      </c>
      <c r="H23" s="100">
        <v>5.0847457627118651</v>
      </c>
      <c r="I23" s="100">
        <v>7</v>
      </c>
      <c r="J23" s="100">
        <v>4.5161290322580641</v>
      </c>
      <c r="K23" s="100">
        <v>7</v>
      </c>
      <c r="L23" s="100">
        <v>4.5454545454545459</v>
      </c>
      <c r="M23" s="100">
        <v>6</v>
      </c>
      <c r="N23" s="100">
        <v>3.9473684210526314</v>
      </c>
      <c r="O23" s="100">
        <v>4</v>
      </c>
      <c r="P23" s="100">
        <v>2.9197080291970803</v>
      </c>
      <c r="Q23" s="100">
        <v>3</v>
      </c>
      <c r="R23" s="100">
        <v>2.3255813953488373</v>
      </c>
      <c r="S23" s="253" t="s">
        <v>304</v>
      </c>
      <c r="T23" s="100">
        <v>1.6528925619834711</v>
      </c>
      <c r="U23" s="253" t="s">
        <v>304</v>
      </c>
      <c r="V23" s="100">
        <v>1</v>
      </c>
      <c r="W23" s="100">
        <v>0</v>
      </c>
      <c r="X23" s="100">
        <v>0</v>
      </c>
      <c r="Y23" s="253" t="s">
        <v>304</v>
      </c>
      <c r="Z23" s="100">
        <v>2.6666666666666665</v>
      </c>
      <c r="AA23" s="253" t="s">
        <v>304</v>
      </c>
      <c r="AB23" s="100">
        <v>1.1494252873563218</v>
      </c>
      <c r="AC23" s="253">
        <v>3</v>
      </c>
      <c r="AD23" s="100">
        <v>3.4883720930232558</v>
      </c>
      <c r="AE23" s="253">
        <v>3</v>
      </c>
      <c r="AF23" s="100">
        <v>3.4482758620689653</v>
      </c>
      <c r="AG23" s="100">
        <v>4</v>
      </c>
      <c r="AH23" s="100">
        <v>2.2727272727272729</v>
      </c>
      <c r="AI23" s="253" t="s">
        <v>304</v>
      </c>
      <c r="AJ23" s="100">
        <v>1.0526315789473684</v>
      </c>
      <c r="AK23" s="253" t="s">
        <v>304</v>
      </c>
      <c r="AL23" s="100">
        <v>1.0638297872340425</v>
      </c>
      <c r="AM23" s="100">
        <v>3</v>
      </c>
      <c r="AN23" s="100">
        <v>2.2222222222222223</v>
      </c>
      <c r="AO23" s="253" t="s">
        <v>304</v>
      </c>
      <c r="AP23" s="100">
        <v>1.098901098901099</v>
      </c>
      <c r="AQ23" s="100">
        <v>0</v>
      </c>
      <c r="AR23" s="100">
        <v>0</v>
      </c>
      <c r="AS23" s="253" t="s">
        <v>304</v>
      </c>
      <c r="AT23" s="100">
        <v>1.0416666666666667</v>
      </c>
      <c r="AU23" s="253" t="s">
        <v>304</v>
      </c>
      <c r="AV23" s="100">
        <v>1.6666666666666667</v>
      </c>
      <c r="AW23" s="100"/>
      <c r="AX23" s="100"/>
      <c r="AY23" s="100"/>
      <c r="AZ23" s="100"/>
      <c r="BA23" s="100"/>
      <c r="BB23" s="100"/>
      <c r="BC23" s="253"/>
      <c r="BD23" s="100"/>
      <c r="BE23" s="253">
        <v>0</v>
      </c>
      <c r="BF23" s="100">
        <v>0</v>
      </c>
    </row>
    <row r="24" spans="1:58" x14ac:dyDescent="0.25">
      <c r="A24" s="48"/>
      <c r="B24" s="49" t="s">
        <v>68</v>
      </c>
      <c r="C24" s="100">
        <v>13</v>
      </c>
      <c r="D24" s="100">
        <v>2.018633540372671</v>
      </c>
      <c r="E24" s="100">
        <v>18</v>
      </c>
      <c r="F24" s="100">
        <v>8.3333333333333321</v>
      </c>
      <c r="G24" s="100">
        <v>9</v>
      </c>
      <c r="H24" s="100">
        <v>5.0847457627118651</v>
      </c>
      <c r="I24" s="100">
        <v>7</v>
      </c>
      <c r="J24" s="100">
        <v>4.5161290322580641</v>
      </c>
      <c r="K24" s="100">
        <v>8</v>
      </c>
      <c r="L24" s="100">
        <v>5.1948051948051948</v>
      </c>
      <c r="M24" s="100">
        <v>9</v>
      </c>
      <c r="N24" s="100">
        <v>5.9210526315789469</v>
      </c>
      <c r="O24" s="100">
        <v>7</v>
      </c>
      <c r="P24" s="100">
        <v>5.1094890510948909</v>
      </c>
      <c r="Q24" s="100">
        <v>7</v>
      </c>
      <c r="R24" s="100">
        <v>5.4263565891472867</v>
      </c>
      <c r="S24" s="100">
        <v>6</v>
      </c>
      <c r="T24" s="100">
        <v>4.9586776859504136</v>
      </c>
      <c r="U24" s="100">
        <v>7</v>
      </c>
      <c r="V24" s="100">
        <v>7</v>
      </c>
      <c r="W24" s="100">
        <v>7</v>
      </c>
      <c r="X24" s="100">
        <v>8.3333333333333339</v>
      </c>
      <c r="Y24" s="100">
        <v>4</v>
      </c>
      <c r="Z24" s="100">
        <v>5.333333333333333</v>
      </c>
      <c r="AA24" s="100">
        <v>6</v>
      </c>
      <c r="AB24" s="100">
        <v>6.8965517241379306</v>
      </c>
      <c r="AC24" s="100">
        <v>5</v>
      </c>
      <c r="AD24" s="100">
        <v>5.8139534883720927</v>
      </c>
      <c r="AE24" s="100">
        <v>3</v>
      </c>
      <c r="AF24" s="100">
        <v>3.4482758620689653</v>
      </c>
      <c r="AG24" s="253" t="s">
        <v>304</v>
      </c>
      <c r="AH24" s="100">
        <v>2.2727272727272729</v>
      </c>
      <c r="AI24" s="253">
        <v>3</v>
      </c>
      <c r="AJ24" s="100">
        <v>2.1052631578947367</v>
      </c>
      <c r="AK24" s="253">
        <v>3</v>
      </c>
      <c r="AL24" s="100">
        <v>2.1276595744680851</v>
      </c>
      <c r="AM24" s="253" t="s">
        <v>304</v>
      </c>
      <c r="AN24" s="100">
        <v>1.1111111111111112</v>
      </c>
      <c r="AO24" s="253">
        <v>3</v>
      </c>
      <c r="AP24" s="100">
        <v>2.197802197802198</v>
      </c>
      <c r="AQ24" s="253" t="s">
        <v>304</v>
      </c>
      <c r="AR24" s="100">
        <v>2.2988505747126435</v>
      </c>
      <c r="AS24" s="253" t="s">
        <v>304</v>
      </c>
      <c r="AT24" s="100">
        <v>1.0416666666666667</v>
      </c>
      <c r="AU24" s="253">
        <v>3</v>
      </c>
      <c r="AV24" s="100">
        <v>3.3333333333333335</v>
      </c>
      <c r="AW24" s="253"/>
      <c r="AX24" s="100"/>
      <c r="AY24" s="253"/>
      <c r="AZ24" s="100"/>
      <c r="BA24" s="253"/>
      <c r="BB24" s="100"/>
      <c r="BC24" s="253"/>
      <c r="BD24" s="100"/>
      <c r="BE24" s="253">
        <v>0</v>
      </c>
      <c r="BF24" s="100">
        <v>0</v>
      </c>
    </row>
    <row r="25" spans="1:58" x14ac:dyDescent="0.25">
      <c r="A25" s="48"/>
      <c r="B25" s="49" t="s">
        <v>69</v>
      </c>
      <c r="C25" s="100">
        <v>3</v>
      </c>
      <c r="D25" s="100">
        <v>0.3105590062111801</v>
      </c>
      <c r="E25" s="253" t="s">
        <v>304</v>
      </c>
      <c r="F25" s="100">
        <v>0.52083333333333326</v>
      </c>
      <c r="G25" s="100">
        <v>4</v>
      </c>
      <c r="H25" s="100">
        <v>1.6949152542372881</v>
      </c>
      <c r="I25" s="100">
        <v>6</v>
      </c>
      <c r="J25" s="100">
        <v>3.225806451612903</v>
      </c>
      <c r="K25" s="100">
        <v>5</v>
      </c>
      <c r="L25" s="100">
        <v>2.5974025974025974</v>
      </c>
      <c r="M25" s="100">
        <v>6</v>
      </c>
      <c r="N25" s="100">
        <v>3.2894736842105261</v>
      </c>
      <c r="O25" s="100">
        <v>6</v>
      </c>
      <c r="P25" s="100">
        <v>3.6496350364963499</v>
      </c>
      <c r="Q25" s="100">
        <v>13</v>
      </c>
      <c r="R25" s="100">
        <v>9.3023255813953494</v>
      </c>
      <c r="S25" s="100">
        <v>14</v>
      </c>
      <c r="T25" s="100">
        <v>10.743801652892563</v>
      </c>
      <c r="U25" s="100">
        <v>13</v>
      </c>
      <c r="V25" s="100">
        <v>12</v>
      </c>
      <c r="W25" s="100">
        <v>13</v>
      </c>
      <c r="X25" s="100">
        <v>14.285714285714286</v>
      </c>
      <c r="Y25" s="100">
        <v>13</v>
      </c>
      <c r="Z25" s="100">
        <v>16</v>
      </c>
      <c r="AA25" s="100">
        <v>13</v>
      </c>
      <c r="AB25" s="100">
        <v>13.793103448275861</v>
      </c>
      <c r="AC25" s="100">
        <v>14</v>
      </c>
      <c r="AD25" s="100">
        <v>15.116279069767442</v>
      </c>
      <c r="AE25" s="100">
        <v>12</v>
      </c>
      <c r="AF25" s="100">
        <v>12.64367816091954</v>
      </c>
      <c r="AG25" s="100">
        <v>13</v>
      </c>
      <c r="AH25" s="100">
        <v>14.772727272727273</v>
      </c>
      <c r="AI25" s="100">
        <v>15</v>
      </c>
      <c r="AJ25" s="100">
        <v>14.736842105263158</v>
      </c>
      <c r="AK25" s="100">
        <v>14</v>
      </c>
      <c r="AL25" s="100">
        <v>13.829787234042554</v>
      </c>
      <c r="AM25" s="100">
        <v>14</v>
      </c>
      <c r="AN25" s="100">
        <v>14.444444444444445</v>
      </c>
      <c r="AO25" s="100">
        <v>14</v>
      </c>
      <c r="AP25" s="100">
        <v>14.285714285714286</v>
      </c>
      <c r="AQ25" s="100">
        <v>16</v>
      </c>
      <c r="AR25" s="100">
        <v>14.942528735632184</v>
      </c>
      <c r="AS25" s="100">
        <v>16</v>
      </c>
      <c r="AT25" s="100">
        <v>14.583333333333334</v>
      </c>
      <c r="AU25" s="100">
        <v>15</v>
      </c>
      <c r="AV25" s="100">
        <v>23.333333333333332</v>
      </c>
      <c r="AW25" s="100"/>
      <c r="AX25" s="100"/>
      <c r="AY25" s="100"/>
      <c r="AZ25" s="100"/>
      <c r="BA25" s="100"/>
      <c r="BB25" s="100"/>
      <c r="BC25" s="100"/>
      <c r="BD25" s="100"/>
      <c r="BE25" s="100">
        <v>16</v>
      </c>
      <c r="BF25" s="100">
        <v>28.30188679245283</v>
      </c>
    </row>
    <row r="26" spans="1:58" x14ac:dyDescent="0.25">
      <c r="A26" s="48"/>
      <c r="B26" s="49" t="s">
        <v>70</v>
      </c>
      <c r="C26" s="253" t="s">
        <v>304</v>
      </c>
      <c r="D26" s="100">
        <v>0.15527950310559005</v>
      </c>
      <c r="E26" s="253" t="s">
        <v>304</v>
      </c>
      <c r="F26" s="100">
        <v>0.52083333333333326</v>
      </c>
      <c r="G26" s="253" t="s">
        <v>304</v>
      </c>
      <c r="H26" s="100"/>
      <c r="I26" s="253" t="s">
        <v>304</v>
      </c>
      <c r="J26" s="100"/>
      <c r="K26" s="253" t="s">
        <v>304</v>
      </c>
      <c r="L26" s="100"/>
      <c r="M26" s="253" t="s">
        <v>304</v>
      </c>
      <c r="N26" s="100"/>
      <c r="O26" s="253" t="s">
        <v>304</v>
      </c>
      <c r="P26" s="100"/>
      <c r="Q26" s="253" t="s">
        <v>304</v>
      </c>
      <c r="R26" s="100">
        <v>0.77519379844961245</v>
      </c>
      <c r="S26" s="253" t="s">
        <v>304</v>
      </c>
      <c r="T26" s="100">
        <v>0.82644628099173556</v>
      </c>
      <c r="U26" s="253" t="s">
        <v>304</v>
      </c>
      <c r="V26" s="100">
        <v>1</v>
      </c>
      <c r="W26" s="253" t="s">
        <v>304</v>
      </c>
      <c r="X26" s="100">
        <v>1.1904761904761905</v>
      </c>
      <c r="Y26" s="253" t="s">
        <v>304</v>
      </c>
      <c r="Z26" s="100">
        <v>1.3333333333333333</v>
      </c>
      <c r="AA26" s="253" t="s">
        <v>304</v>
      </c>
      <c r="AB26" s="100">
        <v>1.1494252873563218</v>
      </c>
      <c r="AC26" s="253" t="s">
        <v>304</v>
      </c>
      <c r="AD26" s="100">
        <v>1.1627906976744187</v>
      </c>
      <c r="AE26" s="253" t="s">
        <v>304</v>
      </c>
      <c r="AF26" s="100">
        <v>1.1494252873563218</v>
      </c>
      <c r="AG26" s="253">
        <v>0</v>
      </c>
      <c r="AH26" s="100">
        <v>0</v>
      </c>
      <c r="AI26" s="253" t="s">
        <v>304</v>
      </c>
      <c r="AJ26" s="100">
        <v>1.0526315789473684</v>
      </c>
      <c r="AK26" s="253" t="s">
        <v>304</v>
      </c>
      <c r="AL26" s="100">
        <v>1.0638297872340425</v>
      </c>
      <c r="AM26" s="253" t="s">
        <v>304</v>
      </c>
      <c r="AN26" s="100">
        <v>1.1111111111111112</v>
      </c>
      <c r="AO26" s="253" t="s">
        <v>304</v>
      </c>
      <c r="AP26" s="100">
        <v>1.098901098901099</v>
      </c>
      <c r="AQ26" s="253" t="s">
        <v>304</v>
      </c>
      <c r="AR26" s="100">
        <v>1.1494252873563218</v>
      </c>
      <c r="AS26" s="253" t="s">
        <v>304</v>
      </c>
      <c r="AT26" s="100">
        <v>1.0416666666666667</v>
      </c>
      <c r="AU26" s="253" t="s">
        <v>304</v>
      </c>
      <c r="AV26" s="100">
        <v>1.6666666666666667</v>
      </c>
      <c r="AW26" s="253"/>
      <c r="AX26" s="100"/>
      <c r="AY26" s="253"/>
      <c r="AZ26" s="100"/>
      <c r="BA26" s="253"/>
      <c r="BB26" s="100"/>
      <c r="BC26" s="253"/>
      <c r="BD26" s="100"/>
      <c r="BE26" s="253" t="s">
        <v>304</v>
      </c>
      <c r="BF26" s="100">
        <v>1.8867924528301887</v>
      </c>
    </row>
    <row r="27" spans="1:58" x14ac:dyDescent="0.25">
      <c r="A27" s="48"/>
      <c r="B27" s="50" t="s">
        <v>40</v>
      </c>
      <c r="C27" s="125">
        <v>644</v>
      </c>
      <c r="D27" s="125">
        <v>0</v>
      </c>
      <c r="E27" s="125">
        <v>192</v>
      </c>
      <c r="F27" s="125">
        <v>0</v>
      </c>
      <c r="G27" s="125">
        <v>177</v>
      </c>
      <c r="H27" s="125"/>
      <c r="I27" s="125">
        <v>155</v>
      </c>
      <c r="J27" s="125"/>
      <c r="K27" s="125">
        <v>154</v>
      </c>
      <c r="L27" s="125"/>
      <c r="M27" s="125">
        <v>152</v>
      </c>
      <c r="N27" s="125"/>
      <c r="O27" s="125">
        <v>137</v>
      </c>
      <c r="P27" s="125"/>
      <c r="Q27" s="125">
        <v>129</v>
      </c>
      <c r="R27" s="125"/>
      <c r="S27" s="125">
        <v>121</v>
      </c>
      <c r="T27" s="125"/>
      <c r="U27" s="125">
        <v>100</v>
      </c>
      <c r="V27" s="125"/>
      <c r="W27" s="125">
        <v>84</v>
      </c>
      <c r="X27" s="125"/>
      <c r="Y27" s="125">
        <v>75</v>
      </c>
      <c r="Z27" s="125"/>
      <c r="AA27" s="125">
        <v>87</v>
      </c>
      <c r="AB27" s="125"/>
      <c r="AC27" s="125">
        <v>86</v>
      </c>
      <c r="AD27" s="125"/>
      <c r="AE27" s="125">
        <v>87</v>
      </c>
      <c r="AF27" s="125"/>
      <c r="AG27" s="125">
        <v>88</v>
      </c>
      <c r="AH27" s="125"/>
      <c r="AI27" s="125">
        <v>95</v>
      </c>
      <c r="AJ27" s="125"/>
      <c r="AK27" s="125">
        <v>94</v>
      </c>
      <c r="AL27" s="125"/>
      <c r="AM27" s="125">
        <v>90</v>
      </c>
      <c r="AN27" s="125"/>
      <c r="AO27" s="125">
        <v>91</v>
      </c>
      <c r="AP27" s="125"/>
      <c r="AQ27" s="125">
        <v>87</v>
      </c>
      <c r="AR27" s="125"/>
      <c r="AS27" s="125">
        <v>96</v>
      </c>
      <c r="AT27" s="125"/>
      <c r="AU27" s="125">
        <v>60</v>
      </c>
      <c r="AV27" s="125"/>
      <c r="AW27" s="125"/>
      <c r="AX27" s="125"/>
      <c r="AY27" s="125"/>
      <c r="AZ27" s="125"/>
      <c r="BA27" s="125"/>
      <c r="BB27" s="125"/>
      <c r="BC27" s="125"/>
      <c r="BD27" s="125"/>
      <c r="BE27" s="125">
        <v>53</v>
      </c>
      <c r="BF27" s="125"/>
    </row>
    <row r="28" spans="1:58" x14ac:dyDescent="0.25">
      <c r="A28" s="52"/>
      <c r="B28" s="50" t="s">
        <v>71</v>
      </c>
      <c r="C28" s="125">
        <v>125.703</v>
      </c>
      <c r="D28" s="125">
        <v>0</v>
      </c>
      <c r="E28" s="125">
        <v>92.158000000000001</v>
      </c>
      <c r="F28" s="125">
        <v>0</v>
      </c>
      <c r="G28" s="125">
        <v>75.486999999999995</v>
      </c>
      <c r="H28" s="125"/>
      <c r="I28" s="125">
        <v>73.608000000000004</v>
      </c>
      <c r="J28" s="125"/>
      <c r="K28" s="125">
        <v>72.2</v>
      </c>
      <c r="L28" s="125"/>
      <c r="M28" s="125">
        <v>77.265000000000001</v>
      </c>
      <c r="N28" s="125"/>
      <c r="O28" s="125">
        <v>68.983000000000004</v>
      </c>
      <c r="P28" s="125"/>
      <c r="Q28" s="125">
        <v>122.491</v>
      </c>
      <c r="R28" s="125"/>
      <c r="S28" s="125">
        <v>124.468</v>
      </c>
      <c r="T28" s="125"/>
      <c r="U28" s="125">
        <v>119.01900000000001</v>
      </c>
      <c r="V28" s="125"/>
      <c r="W28" s="125">
        <v>122.694</v>
      </c>
      <c r="X28" s="125"/>
      <c r="Y28" s="125">
        <v>116.904</v>
      </c>
      <c r="Z28" s="125"/>
      <c r="AA28" s="125">
        <v>119.76900000000001</v>
      </c>
      <c r="AB28" s="125"/>
      <c r="AC28" s="125">
        <v>128.733</v>
      </c>
      <c r="AD28" s="125"/>
      <c r="AE28" s="125">
        <v>110.158</v>
      </c>
      <c r="AF28" s="125"/>
      <c r="AG28" s="125">
        <v>108.005</v>
      </c>
      <c r="AH28" s="125"/>
      <c r="AI28" s="125">
        <v>126.03400000000001</v>
      </c>
      <c r="AJ28" s="125"/>
      <c r="AK28" s="125">
        <v>120.291</v>
      </c>
      <c r="AL28" s="125"/>
      <c r="AM28" s="125">
        <v>118.39100000000001</v>
      </c>
      <c r="AN28" s="125"/>
      <c r="AO28" s="125">
        <v>119.95699999999999</v>
      </c>
      <c r="AP28" s="125"/>
      <c r="AQ28" s="125">
        <v>118.911</v>
      </c>
      <c r="AR28" s="125"/>
      <c r="AS28" s="125">
        <v>125.587</v>
      </c>
      <c r="AT28" s="125"/>
      <c r="AU28" s="125">
        <v>126.517</v>
      </c>
      <c r="AV28" s="125"/>
      <c r="AW28" s="125"/>
      <c r="AX28" s="125"/>
      <c r="AY28" s="125"/>
      <c r="AZ28" s="125"/>
      <c r="BA28" s="125"/>
      <c r="BB28" s="125"/>
      <c r="BC28" s="125"/>
      <c r="BD28" s="125"/>
      <c r="BE28" s="125">
        <v>122.971</v>
      </c>
      <c r="BF28" s="125"/>
    </row>
    <row r="29" spans="1:58" x14ac:dyDescent="0.25">
      <c r="A29" s="48" t="s">
        <v>548</v>
      </c>
      <c r="B29" s="49" t="s">
        <v>17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>
        <v>103</v>
      </c>
      <c r="AX29" s="100">
        <v>49.75845410628019</v>
      </c>
      <c r="AY29" s="100">
        <v>116</v>
      </c>
      <c r="AZ29" s="100">
        <v>53.211009174311933</v>
      </c>
      <c r="BA29" s="100">
        <v>111</v>
      </c>
      <c r="BB29" s="100">
        <v>52.606635071090047</v>
      </c>
      <c r="BC29" s="100">
        <v>113</v>
      </c>
      <c r="BD29" s="100">
        <v>55.121951219512198</v>
      </c>
      <c r="BE29" s="100"/>
      <c r="BF29" s="100"/>
    </row>
    <row r="30" spans="1:58" x14ac:dyDescent="0.25">
      <c r="A30" s="48"/>
      <c r="B30" s="49" t="s">
        <v>66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>
        <v>21</v>
      </c>
      <c r="AX30" s="100">
        <v>9.1787439613526569</v>
      </c>
      <c r="AY30" s="100">
        <v>21</v>
      </c>
      <c r="AZ30" s="100">
        <v>8.7155963302752291</v>
      </c>
      <c r="BA30" s="100">
        <v>17</v>
      </c>
      <c r="BB30" s="100">
        <v>8.0568720379146921</v>
      </c>
      <c r="BC30" s="100">
        <v>14</v>
      </c>
      <c r="BD30" s="100">
        <v>5.8536585365853666</v>
      </c>
      <c r="BE30" s="100"/>
      <c r="BF30" s="100"/>
    </row>
    <row r="31" spans="1:58" x14ac:dyDescent="0.25">
      <c r="A31" s="48"/>
      <c r="B31" s="49" t="s">
        <v>67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253"/>
      <c r="AH31" s="100"/>
      <c r="AI31" s="253"/>
      <c r="AJ31" s="100"/>
      <c r="AK31" s="253"/>
      <c r="AL31" s="100"/>
      <c r="AM31" s="253"/>
      <c r="AN31" s="100"/>
      <c r="AO31" s="253"/>
      <c r="AP31" s="100"/>
      <c r="AQ31" s="253"/>
      <c r="AR31" s="100"/>
      <c r="AS31" s="253"/>
      <c r="AT31" s="100"/>
      <c r="AU31" s="253"/>
      <c r="AV31" s="100"/>
      <c r="AW31" s="253" t="s">
        <v>304</v>
      </c>
      <c r="AX31" s="100">
        <v>0.96618357487922701</v>
      </c>
      <c r="AY31" s="253" t="s">
        <v>304</v>
      </c>
      <c r="AZ31" s="100">
        <v>0.91743119266055051</v>
      </c>
      <c r="BA31" s="253">
        <v>3</v>
      </c>
      <c r="BB31" s="100">
        <v>1.4218009478672986</v>
      </c>
      <c r="BC31" s="253" t="s">
        <v>304</v>
      </c>
      <c r="BD31" s="100">
        <v>0.97560975609756095</v>
      </c>
      <c r="BE31" s="253"/>
      <c r="BF31" s="100"/>
    </row>
    <row r="32" spans="1:58" x14ac:dyDescent="0.25">
      <c r="A32" s="48"/>
      <c r="B32" s="49" t="s">
        <v>68</v>
      </c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>
        <v>8</v>
      </c>
      <c r="AX32" s="100">
        <v>3.8647342995169081</v>
      </c>
      <c r="AY32" s="100">
        <v>5</v>
      </c>
      <c r="AZ32" s="100">
        <v>2.2935779816513762</v>
      </c>
      <c r="BA32" s="100">
        <v>3</v>
      </c>
      <c r="BB32" s="100">
        <v>1.4218009478672986</v>
      </c>
      <c r="BC32" s="100">
        <v>3</v>
      </c>
      <c r="BD32" s="100">
        <v>1.4634146341463417</v>
      </c>
      <c r="BE32" s="100"/>
      <c r="BF32" s="100"/>
    </row>
    <row r="33" spans="1:58" x14ac:dyDescent="0.25">
      <c r="A33" s="48"/>
      <c r="B33" s="49" t="s">
        <v>69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>
        <v>61</v>
      </c>
      <c r="AX33" s="100">
        <v>29.468599033816425</v>
      </c>
      <c r="AY33" s="100">
        <v>62</v>
      </c>
      <c r="AZ33" s="100">
        <v>28.440366972477065</v>
      </c>
      <c r="BA33" s="100">
        <v>63</v>
      </c>
      <c r="BB33" s="100">
        <v>29.857819905213269</v>
      </c>
      <c r="BC33" s="100">
        <v>62</v>
      </c>
      <c r="BD33" s="100">
        <v>30.243902439024389</v>
      </c>
      <c r="BE33" s="100"/>
      <c r="BF33" s="100"/>
    </row>
    <row r="34" spans="1:58" x14ac:dyDescent="0.25">
      <c r="A34" s="48"/>
      <c r="B34" s="49" t="s">
        <v>70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>
        <v>14</v>
      </c>
      <c r="AX34" s="100">
        <v>6.7632850241545892</v>
      </c>
      <c r="AY34" s="100">
        <v>14</v>
      </c>
      <c r="AZ34" s="100">
        <v>6.4220183486238538</v>
      </c>
      <c r="BA34" s="100">
        <v>14</v>
      </c>
      <c r="BB34" s="100">
        <v>6.6350710900473935</v>
      </c>
      <c r="BC34" s="100">
        <v>13</v>
      </c>
      <c r="BD34" s="100">
        <v>6.3414634146341466</v>
      </c>
      <c r="BE34" s="100"/>
      <c r="BF34" s="100"/>
    </row>
    <row r="35" spans="1:58" x14ac:dyDescent="0.25">
      <c r="A35" s="48"/>
      <c r="B35" s="50" t="s">
        <v>40</v>
      </c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>
        <v>207</v>
      </c>
      <c r="AX35" s="125"/>
      <c r="AY35" s="125">
        <v>218</v>
      </c>
      <c r="AZ35" s="125"/>
      <c r="BA35" s="125">
        <v>211</v>
      </c>
      <c r="BB35" s="125"/>
      <c r="BC35" s="125">
        <v>205</v>
      </c>
      <c r="BD35" s="125"/>
      <c r="BE35" s="125"/>
      <c r="BF35" s="125"/>
    </row>
    <row r="36" spans="1:58" x14ac:dyDescent="0.25">
      <c r="A36" s="52"/>
      <c r="B36" s="50" t="s">
        <v>71</v>
      </c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>
        <v>714.48099999999999</v>
      </c>
      <c r="AX36" s="125"/>
      <c r="AY36" s="125">
        <v>721.721</v>
      </c>
      <c r="AZ36" s="125"/>
      <c r="BA36" s="125">
        <v>721.37300000000005</v>
      </c>
      <c r="BB36" s="125"/>
      <c r="BC36" s="125">
        <v>705.20100000000002</v>
      </c>
      <c r="BD36" s="125"/>
      <c r="BE36" s="125"/>
      <c r="BF36" s="125"/>
    </row>
    <row r="37" spans="1:58" x14ac:dyDescent="0.25">
      <c r="A37" s="48" t="s">
        <v>549</v>
      </c>
      <c r="B37" s="49" t="s">
        <v>17</v>
      </c>
      <c r="C37" s="100">
        <v>2042</v>
      </c>
      <c r="D37" s="100">
        <v>83.654240065546901</v>
      </c>
      <c r="E37" s="100">
        <v>661</v>
      </c>
      <c r="F37" s="100">
        <v>71.151776103336914</v>
      </c>
      <c r="G37" s="100">
        <v>393</v>
      </c>
      <c r="H37" s="100">
        <v>69.312169312169317</v>
      </c>
      <c r="I37" s="100">
        <v>396</v>
      </c>
      <c r="J37" s="100">
        <v>70.840787119856884</v>
      </c>
      <c r="K37" s="100">
        <v>331</v>
      </c>
      <c r="L37" s="100">
        <v>67.689161554192239</v>
      </c>
      <c r="M37" s="100">
        <v>323</v>
      </c>
      <c r="N37" s="100">
        <v>69.31330472103005</v>
      </c>
      <c r="O37" s="100">
        <v>306</v>
      </c>
      <c r="P37" s="100">
        <v>68</v>
      </c>
      <c r="Q37" s="100">
        <v>254</v>
      </c>
      <c r="R37" s="100">
        <v>64.795918367346943</v>
      </c>
      <c r="S37" s="100">
        <v>234</v>
      </c>
      <c r="T37" s="100">
        <v>64.640883977900558</v>
      </c>
      <c r="U37" s="100">
        <v>185</v>
      </c>
      <c r="V37" s="100">
        <v>61.258278145695364</v>
      </c>
      <c r="W37" s="100">
        <v>164</v>
      </c>
      <c r="X37" s="100">
        <v>60.294117647058819</v>
      </c>
      <c r="Y37" s="100">
        <v>162</v>
      </c>
      <c r="Z37" s="100">
        <v>60.447761194029844</v>
      </c>
      <c r="AA37" s="100">
        <v>157</v>
      </c>
      <c r="AB37" s="100">
        <v>58.364312267657994</v>
      </c>
      <c r="AC37" s="100">
        <v>173</v>
      </c>
      <c r="AD37" s="100">
        <v>61.347517730496456</v>
      </c>
      <c r="AE37" s="100">
        <v>146</v>
      </c>
      <c r="AF37" s="100">
        <v>58.4</v>
      </c>
      <c r="AG37" s="100">
        <v>162</v>
      </c>
      <c r="AH37" s="100">
        <v>62.790697674418603</v>
      </c>
      <c r="AI37" s="100">
        <v>174</v>
      </c>
      <c r="AJ37" s="100">
        <v>63.503649635036496</v>
      </c>
      <c r="AK37" s="100">
        <v>189</v>
      </c>
      <c r="AL37" s="100">
        <v>64.726027397260282</v>
      </c>
      <c r="AM37" s="100">
        <v>193</v>
      </c>
      <c r="AN37" s="100">
        <v>64.765100671140942</v>
      </c>
      <c r="AO37" s="100">
        <v>209</v>
      </c>
      <c r="AP37" s="100">
        <v>66.349206349206341</v>
      </c>
      <c r="AQ37" s="100">
        <v>205</v>
      </c>
      <c r="AR37" s="100">
        <v>66.558441558441558</v>
      </c>
      <c r="AS37" s="100">
        <v>223</v>
      </c>
      <c r="AT37" s="100">
        <v>69.6875</v>
      </c>
      <c r="AU37" s="100">
        <v>123</v>
      </c>
      <c r="AV37" s="100">
        <v>52.789699570815451</v>
      </c>
      <c r="AW37" s="100">
        <v>119</v>
      </c>
      <c r="AX37" s="100">
        <v>52.888888888888886</v>
      </c>
      <c r="AY37" s="100">
        <v>120</v>
      </c>
      <c r="AZ37" s="100">
        <v>53.333333333333336</v>
      </c>
      <c r="BA37" s="100">
        <v>110</v>
      </c>
      <c r="BB37" s="100">
        <v>50.458715596330272</v>
      </c>
      <c r="BC37" s="100">
        <v>102</v>
      </c>
      <c r="BD37" s="100">
        <v>49.038461538461533</v>
      </c>
      <c r="BE37" s="100">
        <v>109</v>
      </c>
      <c r="BF37" s="100">
        <v>50.704225352112672</v>
      </c>
    </row>
    <row r="38" spans="1:58" x14ac:dyDescent="0.25">
      <c r="A38" s="15"/>
      <c r="B38" s="49" t="s">
        <v>66</v>
      </c>
      <c r="C38" s="100">
        <v>310</v>
      </c>
      <c r="D38" s="100">
        <v>12.699713232281852</v>
      </c>
      <c r="E38" s="100">
        <v>94</v>
      </c>
      <c r="F38" s="100">
        <v>10.118406889128096</v>
      </c>
      <c r="G38" s="100">
        <v>22</v>
      </c>
      <c r="H38" s="100">
        <v>3.8800705467372132</v>
      </c>
      <c r="I38" s="100">
        <v>20</v>
      </c>
      <c r="J38" s="100">
        <v>3.5778175313059033</v>
      </c>
      <c r="K38" s="100">
        <v>21</v>
      </c>
      <c r="L38" s="100">
        <v>4.294478527607362</v>
      </c>
      <c r="M38" s="100">
        <v>19</v>
      </c>
      <c r="N38" s="100">
        <v>4.0772532188841204</v>
      </c>
      <c r="O38" s="100">
        <v>20</v>
      </c>
      <c r="P38" s="100">
        <v>4.4444444444444446</v>
      </c>
      <c r="Q38" s="100">
        <v>15</v>
      </c>
      <c r="R38" s="100">
        <v>3.8265306122448979</v>
      </c>
      <c r="S38" s="100">
        <v>12</v>
      </c>
      <c r="T38" s="100">
        <v>3.3149171270718232</v>
      </c>
      <c r="U38" s="100">
        <v>11</v>
      </c>
      <c r="V38" s="100">
        <v>3.6423841059602649</v>
      </c>
      <c r="W38" s="100">
        <v>4</v>
      </c>
      <c r="X38" s="100">
        <v>1.4705882352941175</v>
      </c>
      <c r="Y38" s="100">
        <v>5</v>
      </c>
      <c r="Z38" s="100">
        <v>1.8656716417910446</v>
      </c>
      <c r="AA38" s="100">
        <v>6</v>
      </c>
      <c r="AB38" s="100">
        <v>2.2304832713754648</v>
      </c>
      <c r="AC38" s="100">
        <v>8</v>
      </c>
      <c r="AD38" s="100">
        <v>2.8368794326241136</v>
      </c>
      <c r="AE38" s="100">
        <v>4</v>
      </c>
      <c r="AF38" s="100">
        <v>1.6</v>
      </c>
      <c r="AG38" s="100">
        <v>5</v>
      </c>
      <c r="AH38" s="100">
        <v>1.5503875968992249</v>
      </c>
      <c r="AI38" s="253">
        <v>5</v>
      </c>
      <c r="AJ38" s="100">
        <v>1.4598540145985401</v>
      </c>
      <c r="AK38" s="253">
        <v>5</v>
      </c>
      <c r="AL38" s="100">
        <v>1.3698630136986301</v>
      </c>
      <c r="AM38" s="253">
        <v>3</v>
      </c>
      <c r="AN38" s="100">
        <v>1.006711409395973</v>
      </c>
      <c r="AO38" s="253">
        <v>4</v>
      </c>
      <c r="AP38" s="100">
        <v>0.95238095238095244</v>
      </c>
      <c r="AQ38" s="253">
        <v>4</v>
      </c>
      <c r="AR38" s="100">
        <v>0.97402597402597402</v>
      </c>
      <c r="AS38" s="253">
        <v>3</v>
      </c>
      <c r="AT38" s="100">
        <v>0.625</v>
      </c>
      <c r="AU38" s="253">
        <v>4</v>
      </c>
      <c r="AV38" s="100">
        <v>1.2875536480686696</v>
      </c>
      <c r="AW38" s="253">
        <v>4</v>
      </c>
      <c r="AX38" s="100">
        <v>1.3333333333333335</v>
      </c>
      <c r="AY38" s="253">
        <v>3</v>
      </c>
      <c r="AZ38" s="100">
        <v>1.3333333333333335</v>
      </c>
      <c r="BA38" s="253">
        <v>4</v>
      </c>
      <c r="BB38" s="100">
        <v>1.834862385321101</v>
      </c>
      <c r="BC38" s="253">
        <v>3</v>
      </c>
      <c r="BD38" s="100">
        <v>1.4423076923076923</v>
      </c>
      <c r="BE38" s="253" t="s">
        <v>304</v>
      </c>
      <c r="BF38" s="100">
        <v>0.46948356807511737</v>
      </c>
    </row>
    <row r="39" spans="1:58" x14ac:dyDescent="0.25">
      <c r="A39" s="48"/>
      <c r="B39" s="49" t="s">
        <v>67</v>
      </c>
      <c r="C39" s="100">
        <v>32</v>
      </c>
      <c r="D39" s="100">
        <v>1.3109381401065137</v>
      </c>
      <c r="E39" s="100">
        <v>59</v>
      </c>
      <c r="F39" s="100">
        <v>6.3509149623250813</v>
      </c>
      <c r="G39" s="100">
        <v>32</v>
      </c>
      <c r="H39" s="100">
        <v>5.6437389770723101</v>
      </c>
      <c r="I39" s="100">
        <v>27</v>
      </c>
      <c r="J39" s="100">
        <v>4.8300536672629697</v>
      </c>
      <c r="K39" s="100">
        <v>24</v>
      </c>
      <c r="L39" s="100">
        <v>4.9079754601226995</v>
      </c>
      <c r="M39" s="100">
        <v>14</v>
      </c>
      <c r="N39" s="100">
        <v>3.0042918454935621</v>
      </c>
      <c r="O39" s="100">
        <v>17</v>
      </c>
      <c r="P39" s="100">
        <v>3.7777777777777777</v>
      </c>
      <c r="Q39" s="100">
        <v>15</v>
      </c>
      <c r="R39" s="100">
        <v>3.8265306122448979</v>
      </c>
      <c r="S39" s="100">
        <v>14</v>
      </c>
      <c r="T39" s="100">
        <v>3.867403314917127</v>
      </c>
      <c r="U39" s="100">
        <v>12</v>
      </c>
      <c r="V39" s="100">
        <v>3.9735099337748347</v>
      </c>
      <c r="W39" s="100">
        <v>8</v>
      </c>
      <c r="X39" s="100">
        <v>2.9411764705882351</v>
      </c>
      <c r="Y39" s="100">
        <v>7</v>
      </c>
      <c r="Z39" s="100">
        <v>2.6119402985074625</v>
      </c>
      <c r="AA39" s="100">
        <v>5</v>
      </c>
      <c r="AB39" s="100">
        <v>1.8587360594795539</v>
      </c>
      <c r="AC39" s="100">
        <v>6</v>
      </c>
      <c r="AD39" s="100">
        <v>2.1276595744680851</v>
      </c>
      <c r="AE39" s="253">
        <v>5</v>
      </c>
      <c r="AF39" s="100">
        <v>2</v>
      </c>
      <c r="AG39" s="253" t="s">
        <v>304</v>
      </c>
      <c r="AH39" s="100">
        <v>0.38759689922480622</v>
      </c>
      <c r="AI39" s="253" t="s">
        <v>304</v>
      </c>
      <c r="AJ39" s="100">
        <v>0.36496350364963503</v>
      </c>
      <c r="AK39" s="253" t="s">
        <v>304</v>
      </c>
      <c r="AL39" s="100">
        <v>0.34246575342465752</v>
      </c>
      <c r="AM39" s="100"/>
      <c r="AN39" s="100"/>
      <c r="AO39" s="253" t="s">
        <v>304</v>
      </c>
      <c r="AP39" s="100">
        <v>0.31746031746031744</v>
      </c>
      <c r="AQ39" s="253" t="s">
        <v>304</v>
      </c>
      <c r="AR39" s="100">
        <v>0.32467532467532467</v>
      </c>
      <c r="AS39" s="253" t="s">
        <v>304</v>
      </c>
      <c r="AT39" s="100">
        <v>0.3125</v>
      </c>
      <c r="AU39" s="253" t="s">
        <v>304</v>
      </c>
      <c r="AV39" s="100">
        <v>0.42918454935622319</v>
      </c>
      <c r="AW39" s="253" t="s">
        <v>304</v>
      </c>
      <c r="AX39" s="100">
        <v>0.44444444444444442</v>
      </c>
      <c r="AY39" s="253" t="s">
        <v>304</v>
      </c>
      <c r="AZ39" s="100">
        <v>0.44444444444444442</v>
      </c>
      <c r="BA39" s="253"/>
      <c r="BB39" s="100"/>
      <c r="BC39" s="253"/>
      <c r="BD39" s="100"/>
      <c r="BE39" s="253"/>
      <c r="BF39" s="100"/>
    </row>
    <row r="40" spans="1:58" x14ac:dyDescent="0.25">
      <c r="A40" s="48"/>
      <c r="B40" s="49" t="s">
        <v>68</v>
      </c>
      <c r="C40" s="100">
        <v>49</v>
      </c>
      <c r="D40" s="100">
        <v>2.0073740270380993</v>
      </c>
      <c r="E40" s="100">
        <v>112</v>
      </c>
      <c r="F40" s="100">
        <v>12.055974165769644</v>
      </c>
      <c r="G40" s="100">
        <v>86</v>
      </c>
      <c r="H40" s="100">
        <v>15.167548500881834</v>
      </c>
      <c r="I40" s="100">
        <v>75</v>
      </c>
      <c r="J40" s="100">
        <v>13.416815742397137</v>
      </c>
      <c r="K40" s="100">
        <v>72</v>
      </c>
      <c r="L40" s="100">
        <v>14.723926380368098</v>
      </c>
      <c r="M40" s="100">
        <v>64</v>
      </c>
      <c r="N40" s="100">
        <v>13.733905579399142</v>
      </c>
      <c r="O40" s="100">
        <v>61</v>
      </c>
      <c r="P40" s="100">
        <v>13.555555555555557</v>
      </c>
      <c r="Q40" s="100">
        <v>58</v>
      </c>
      <c r="R40" s="100">
        <v>14.795918367346939</v>
      </c>
      <c r="S40" s="100">
        <v>52</v>
      </c>
      <c r="T40" s="100">
        <v>14.3646408839779</v>
      </c>
      <c r="U40" s="100">
        <v>46</v>
      </c>
      <c r="V40" s="100">
        <v>15.231788079470199</v>
      </c>
      <c r="W40" s="100">
        <v>37</v>
      </c>
      <c r="X40" s="100">
        <v>13.602941176470587</v>
      </c>
      <c r="Y40" s="100">
        <v>31</v>
      </c>
      <c r="Z40" s="100">
        <v>11.567164179104477</v>
      </c>
      <c r="AA40" s="100">
        <v>26</v>
      </c>
      <c r="AB40" s="100">
        <v>9.6654275092936803</v>
      </c>
      <c r="AC40" s="100">
        <v>21</v>
      </c>
      <c r="AD40" s="100">
        <v>7.4468085106382977</v>
      </c>
      <c r="AE40" s="100">
        <v>11</v>
      </c>
      <c r="AF40" s="100">
        <v>4.3999999999999995</v>
      </c>
      <c r="AG40" s="253">
        <v>3</v>
      </c>
      <c r="AH40" s="100">
        <v>1.1627906976744187</v>
      </c>
      <c r="AI40" s="253">
        <v>4</v>
      </c>
      <c r="AJ40" s="100">
        <v>1.4598540145985401</v>
      </c>
      <c r="AK40" s="253">
        <v>3</v>
      </c>
      <c r="AL40" s="100">
        <v>1.0273972602739725</v>
      </c>
      <c r="AM40" s="253">
        <v>5</v>
      </c>
      <c r="AN40" s="100">
        <v>1.6778523489932886</v>
      </c>
      <c r="AO40" s="253">
        <v>5</v>
      </c>
      <c r="AP40" s="100">
        <v>1.5873015873015872</v>
      </c>
      <c r="AQ40" s="253">
        <v>4</v>
      </c>
      <c r="AR40" s="100">
        <v>1.2987012987012987</v>
      </c>
      <c r="AS40" s="253">
        <v>3</v>
      </c>
      <c r="AT40" s="100">
        <v>0.9375</v>
      </c>
      <c r="AU40" s="253">
        <v>9</v>
      </c>
      <c r="AV40" s="100">
        <v>3.8626609442060089</v>
      </c>
      <c r="AW40" s="253">
        <v>8</v>
      </c>
      <c r="AX40" s="100">
        <v>3.5555555555555554</v>
      </c>
      <c r="AY40" s="253">
        <v>3</v>
      </c>
      <c r="AZ40" s="100">
        <v>0.88888888888888884</v>
      </c>
      <c r="BA40" s="253">
        <v>5</v>
      </c>
      <c r="BB40" s="100">
        <v>2.2935779816513762</v>
      </c>
      <c r="BC40" s="253" t="s">
        <v>304</v>
      </c>
      <c r="BD40" s="100">
        <v>0.96153846153846156</v>
      </c>
      <c r="BE40" s="253">
        <v>4</v>
      </c>
      <c r="BF40" s="100">
        <v>1.8779342723004695</v>
      </c>
    </row>
    <row r="41" spans="1:58" x14ac:dyDescent="0.25">
      <c r="A41" s="48"/>
      <c r="B41" s="49" t="s">
        <v>69</v>
      </c>
      <c r="C41" s="100">
        <v>5</v>
      </c>
      <c r="D41" s="100">
        <v>0.20483408439164277</v>
      </c>
      <c r="E41" s="100">
        <v>3</v>
      </c>
      <c r="F41" s="100">
        <v>0.2152852529601722</v>
      </c>
      <c r="G41" s="100">
        <v>34</v>
      </c>
      <c r="H41" s="100">
        <v>5.6437389770723101</v>
      </c>
      <c r="I41" s="100">
        <v>38</v>
      </c>
      <c r="J41" s="100">
        <v>6.7978533094812166</v>
      </c>
      <c r="K41" s="100">
        <v>38</v>
      </c>
      <c r="L41" s="100">
        <v>7.7709611451942742</v>
      </c>
      <c r="M41" s="100">
        <v>42</v>
      </c>
      <c r="N41" s="100">
        <v>9.0128755364806867</v>
      </c>
      <c r="O41" s="100">
        <v>43</v>
      </c>
      <c r="P41" s="100">
        <v>9.5555555555555554</v>
      </c>
      <c r="Q41" s="100">
        <v>46</v>
      </c>
      <c r="R41" s="100">
        <v>11.73469387755102</v>
      </c>
      <c r="S41" s="100">
        <v>47</v>
      </c>
      <c r="T41" s="100">
        <v>12.983425414364641</v>
      </c>
      <c r="U41" s="100">
        <v>45</v>
      </c>
      <c r="V41" s="100">
        <v>14.90066225165563</v>
      </c>
      <c r="W41" s="100">
        <v>56</v>
      </c>
      <c r="X41" s="100">
        <v>20.588235294117645</v>
      </c>
      <c r="Y41" s="100">
        <v>58</v>
      </c>
      <c r="Z41" s="100">
        <v>21.641791044776117</v>
      </c>
      <c r="AA41" s="100">
        <v>70</v>
      </c>
      <c r="AB41" s="100">
        <v>26.022304832713754</v>
      </c>
      <c r="AC41" s="100">
        <v>70</v>
      </c>
      <c r="AD41" s="100">
        <v>24.822695035460992</v>
      </c>
      <c r="AE41" s="100">
        <v>79</v>
      </c>
      <c r="AF41" s="100">
        <v>31.6</v>
      </c>
      <c r="AG41" s="100">
        <v>83</v>
      </c>
      <c r="AH41" s="100">
        <v>32.170542635658919</v>
      </c>
      <c r="AI41" s="100">
        <v>87</v>
      </c>
      <c r="AJ41" s="100">
        <v>31.751824817518248</v>
      </c>
      <c r="AK41" s="100">
        <v>89</v>
      </c>
      <c r="AL41" s="100">
        <v>30.479452054794521</v>
      </c>
      <c r="AM41" s="100">
        <v>91</v>
      </c>
      <c r="AN41" s="100">
        <v>30.536912751677853</v>
      </c>
      <c r="AO41" s="100">
        <v>91</v>
      </c>
      <c r="AP41" s="100">
        <v>28.888888888888886</v>
      </c>
      <c r="AQ41" s="100">
        <v>90</v>
      </c>
      <c r="AR41" s="100">
        <v>29.220779220779221</v>
      </c>
      <c r="AS41" s="100">
        <v>86</v>
      </c>
      <c r="AT41" s="100">
        <v>26.875</v>
      </c>
      <c r="AU41" s="100">
        <v>93</v>
      </c>
      <c r="AV41" s="100">
        <v>39.91416309012876</v>
      </c>
      <c r="AW41" s="100">
        <v>91</v>
      </c>
      <c r="AX41" s="100">
        <v>40.444444444444443</v>
      </c>
      <c r="AY41" s="100">
        <v>83</v>
      </c>
      <c r="AZ41" s="100">
        <v>36.888888888888886</v>
      </c>
      <c r="BA41" s="100">
        <v>89</v>
      </c>
      <c r="BB41" s="100">
        <v>40.825688073394495</v>
      </c>
      <c r="BC41" s="100">
        <v>93</v>
      </c>
      <c r="BD41" s="100">
        <v>43.75</v>
      </c>
      <c r="BE41" s="100">
        <v>89</v>
      </c>
      <c r="BF41" s="100">
        <v>41.784037558685441</v>
      </c>
    </row>
    <row r="42" spans="1:58" x14ac:dyDescent="0.25">
      <c r="A42" s="48"/>
      <c r="B42" s="49" t="s">
        <v>70</v>
      </c>
      <c r="C42" s="100">
        <v>3</v>
      </c>
      <c r="D42" s="100">
        <v>0.12290045063498567</v>
      </c>
      <c r="E42" s="253" t="s">
        <v>304</v>
      </c>
      <c r="F42" s="100">
        <v>0.1076426264800861</v>
      </c>
      <c r="G42" s="253" t="s">
        <v>304</v>
      </c>
      <c r="H42" s="100">
        <v>0.35273368606701938</v>
      </c>
      <c r="I42" s="100">
        <v>3</v>
      </c>
      <c r="J42" s="100">
        <v>0.53667262969588547</v>
      </c>
      <c r="K42" s="100">
        <v>3</v>
      </c>
      <c r="L42" s="100">
        <v>0.61349693251533743</v>
      </c>
      <c r="M42" s="100">
        <v>4</v>
      </c>
      <c r="N42" s="100">
        <v>0.85836909871244638</v>
      </c>
      <c r="O42" s="100">
        <v>3</v>
      </c>
      <c r="P42" s="100">
        <v>0.66666666666666674</v>
      </c>
      <c r="Q42" s="100">
        <v>4</v>
      </c>
      <c r="R42" s="100">
        <v>1.0204081632653061</v>
      </c>
      <c r="S42" s="100">
        <v>3</v>
      </c>
      <c r="T42" s="100">
        <v>0.82872928176795579</v>
      </c>
      <c r="U42" s="100">
        <v>3</v>
      </c>
      <c r="V42" s="100">
        <v>0.99337748344370869</v>
      </c>
      <c r="W42" s="100">
        <v>3</v>
      </c>
      <c r="X42" s="100">
        <v>1.1029411764705883</v>
      </c>
      <c r="Y42" s="100">
        <v>5</v>
      </c>
      <c r="Z42" s="100">
        <v>1.8656716417910446</v>
      </c>
      <c r="AA42" s="100">
        <v>5</v>
      </c>
      <c r="AB42" s="100">
        <v>1.8587360594795539</v>
      </c>
      <c r="AC42" s="100">
        <v>4</v>
      </c>
      <c r="AD42" s="100">
        <v>1.4184397163120568</v>
      </c>
      <c r="AE42" s="100">
        <v>5</v>
      </c>
      <c r="AF42" s="100">
        <v>2</v>
      </c>
      <c r="AG42" s="100">
        <v>5</v>
      </c>
      <c r="AH42" s="100">
        <v>1.9379844961240309</v>
      </c>
      <c r="AI42" s="100">
        <v>4</v>
      </c>
      <c r="AJ42" s="100">
        <v>1.4598540145985401</v>
      </c>
      <c r="AK42" s="100">
        <v>6</v>
      </c>
      <c r="AL42" s="100">
        <v>2.054794520547945</v>
      </c>
      <c r="AM42" s="100">
        <v>6</v>
      </c>
      <c r="AN42" s="100">
        <v>2.0134228187919461</v>
      </c>
      <c r="AO42" s="100">
        <v>6</v>
      </c>
      <c r="AP42" s="100">
        <v>1.9047619047619049</v>
      </c>
      <c r="AQ42" s="100">
        <v>5</v>
      </c>
      <c r="AR42" s="100">
        <v>1.6233766233766231</v>
      </c>
      <c r="AS42" s="100">
        <v>5</v>
      </c>
      <c r="AT42" s="100">
        <v>1.5625</v>
      </c>
      <c r="AU42" s="100">
        <v>4</v>
      </c>
      <c r="AV42" s="100">
        <v>1.7167381974248928</v>
      </c>
      <c r="AW42" s="253">
        <v>3</v>
      </c>
      <c r="AX42" s="100">
        <v>1.3333333333333335</v>
      </c>
      <c r="AY42" s="253">
        <v>16</v>
      </c>
      <c r="AZ42" s="100">
        <v>7.1111111111111107</v>
      </c>
      <c r="BA42" s="253">
        <v>10</v>
      </c>
      <c r="BB42" s="100">
        <v>4.5871559633027523</v>
      </c>
      <c r="BC42" s="253">
        <v>10</v>
      </c>
      <c r="BD42" s="100">
        <v>4.8076923076923084</v>
      </c>
      <c r="BE42" s="253">
        <v>11</v>
      </c>
      <c r="BF42" s="100">
        <v>5.164319248826291</v>
      </c>
    </row>
    <row r="43" spans="1:58" x14ac:dyDescent="0.25">
      <c r="A43" s="48"/>
      <c r="B43" s="50" t="s">
        <v>40</v>
      </c>
      <c r="C43" s="125">
        <v>2441</v>
      </c>
      <c r="D43" s="125"/>
      <c r="E43" s="125">
        <v>929</v>
      </c>
      <c r="F43" s="125"/>
      <c r="G43" s="125">
        <v>567</v>
      </c>
      <c r="H43" s="125"/>
      <c r="I43" s="125">
        <v>559</v>
      </c>
      <c r="J43" s="125"/>
      <c r="K43" s="125">
        <v>489</v>
      </c>
      <c r="L43" s="125"/>
      <c r="M43" s="125">
        <v>466</v>
      </c>
      <c r="N43" s="125"/>
      <c r="O43" s="125">
        <v>450</v>
      </c>
      <c r="P43" s="125"/>
      <c r="Q43" s="125">
        <v>392</v>
      </c>
      <c r="R43" s="125"/>
      <c r="S43" s="125">
        <v>362</v>
      </c>
      <c r="T43" s="125"/>
      <c r="U43" s="125">
        <v>302</v>
      </c>
      <c r="V43" s="125"/>
      <c r="W43" s="125">
        <v>272</v>
      </c>
      <c r="X43" s="125"/>
      <c r="Y43" s="125">
        <v>268</v>
      </c>
      <c r="Z43" s="125"/>
      <c r="AA43" s="125">
        <v>269</v>
      </c>
      <c r="AB43" s="125"/>
      <c r="AC43" s="125">
        <v>282</v>
      </c>
      <c r="AD43" s="125"/>
      <c r="AE43" s="125">
        <v>250</v>
      </c>
      <c r="AF43" s="125"/>
      <c r="AG43" s="125">
        <v>258</v>
      </c>
      <c r="AH43" s="125"/>
      <c r="AI43" s="125">
        <v>274</v>
      </c>
      <c r="AJ43" s="125"/>
      <c r="AK43" s="125">
        <v>292</v>
      </c>
      <c r="AL43" s="125"/>
      <c r="AM43" s="125">
        <v>298</v>
      </c>
      <c r="AN43" s="125"/>
      <c r="AO43" s="125">
        <v>315</v>
      </c>
      <c r="AP43" s="125"/>
      <c r="AQ43" s="125">
        <v>308</v>
      </c>
      <c r="AR43" s="125"/>
      <c r="AS43" s="125">
        <v>320</v>
      </c>
      <c r="AT43" s="125"/>
      <c r="AU43" s="125">
        <v>233</v>
      </c>
      <c r="AV43" s="125"/>
      <c r="AW43" s="125">
        <v>225</v>
      </c>
      <c r="AX43" s="125"/>
      <c r="AY43" s="125">
        <v>225</v>
      </c>
      <c r="AZ43" s="125"/>
      <c r="BA43" s="125">
        <v>218</v>
      </c>
      <c r="BB43" s="125"/>
      <c r="BC43" s="125">
        <v>208</v>
      </c>
      <c r="BD43" s="125"/>
      <c r="BE43" s="125">
        <v>213</v>
      </c>
      <c r="BF43" s="125"/>
    </row>
    <row r="44" spans="1:58" x14ac:dyDescent="0.25">
      <c r="A44" s="52"/>
      <c r="B44" s="50" t="s">
        <v>71</v>
      </c>
      <c r="C44" s="125">
        <v>407.95400000000001</v>
      </c>
      <c r="D44" s="125"/>
      <c r="E44" s="125">
        <v>416.06200000000001</v>
      </c>
      <c r="F44" s="125"/>
      <c r="G44" s="125">
        <v>497.26700000000005</v>
      </c>
      <c r="H44" s="125"/>
      <c r="I44" s="125">
        <v>507.45400000000001</v>
      </c>
      <c r="J44" s="125"/>
      <c r="K44" s="125">
        <v>513.93959999999993</v>
      </c>
      <c r="L44" s="125"/>
      <c r="M44" s="125">
        <v>508.29700000000003</v>
      </c>
      <c r="N44" s="125"/>
      <c r="O44" s="125">
        <v>504.79300000000001</v>
      </c>
      <c r="P44" s="125"/>
      <c r="Q44" s="125">
        <v>515.47</v>
      </c>
      <c r="R44" s="125"/>
      <c r="S44" s="125">
        <v>494.92700000000002</v>
      </c>
      <c r="T44" s="125"/>
      <c r="U44" s="125">
        <v>487.88299999999998</v>
      </c>
      <c r="V44" s="125"/>
      <c r="W44" s="125">
        <v>537.06400000000008</v>
      </c>
      <c r="X44" s="125"/>
      <c r="Y44" s="125">
        <v>572.97300000000007</v>
      </c>
      <c r="Z44" s="125"/>
      <c r="AA44" s="125">
        <v>651.04200000000003</v>
      </c>
      <c r="AB44" s="125"/>
      <c r="AC44" s="125">
        <v>616.06799999999998</v>
      </c>
      <c r="AD44" s="125"/>
      <c r="AE44" s="125">
        <v>677.46199999999999</v>
      </c>
      <c r="AF44" s="125"/>
      <c r="AG44" s="125">
        <v>690.65300000000002</v>
      </c>
      <c r="AH44" s="125"/>
      <c r="AI44" s="125">
        <v>702.25800000000004</v>
      </c>
      <c r="AJ44" s="125"/>
      <c r="AK44" s="125">
        <v>761.15100000000007</v>
      </c>
      <c r="AL44" s="125"/>
      <c r="AM44" s="125">
        <v>773.58400000000006</v>
      </c>
      <c r="AN44" s="125"/>
      <c r="AO44" s="125">
        <v>780.48800000000006</v>
      </c>
      <c r="AP44" s="125"/>
      <c r="AQ44" s="125">
        <v>754.75799999999992</v>
      </c>
      <c r="AR44" s="125"/>
      <c r="AS44" s="125">
        <v>731.74900000000002</v>
      </c>
      <c r="AT44" s="125"/>
      <c r="AU44" s="125">
        <v>809.66399999999999</v>
      </c>
      <c r="AV44" s="125"/>
      <c r="AW44" s="125">
        <v>771.36800000000005</v>
      </c>
      <c r="AX44" s="125"/>
      <c r="AY44" s="125">
        <v>813.40099999999995</v>
      </c>
      <c r="AZ44" s="125"/>
      <c r="BA44" s="125">
        <v>811</v>
      </c>
      <c r="BB44" s="125"/>
      <c r="BC44" s="125">
        <v>808.43200000000002</v>
      </c>
      <c r="BD44" s="125"/>
      <c r="BE44" s="125">
        <v>833.721</v>
      </c>
      <c r="BF44" s="125"/>
    </row>
    <row r="45" spans="1:58" x14ac:dyDescent="0.25">
      <c r="A45" s="48" t="s">
        <v>684</v>
      </c>
      <c r="B45" s="49" t="s">
        <v>17</v>
      </c>
      <c r="C45" s="100">
        <v>305</v>
      </c>
      <c r="D45" s="100">
        <v>66.160520607375275</v>
      </c>
      <c r="E45" s="100">
        <v>67</v>
      </c>
      <c r="F45" s="100">
        <v>42.675159235668794</v>
      </c>
      <c r="G45" s="100">
        <v>62</v>
      </c>
      <c r="H45" s="100">
        <v>56.88073394495413</v>
      </c>
      <c r="I45" s="100">
        <v>62</v>
      </c>
      <c r="J45" s="100">
        <v>56.36363636363636</v>
      </c>
      <c r="K45" s="100">
        <v>42</v>
      </c>
      <c r="L45" s="100">
        <v>50</v>
      </c>
      <c r="M45" s="100">
        <v>38</v>
      </c>
      <c r="N45" s="100">
        <v>51.351351351351347</v>
      </c>
      <c r="O45" s="100">
        <v>37</v>
      </c>
      <c r="P45" s="100">
        <v>51.388888888888886</v>
      </c>
      <c r="Q45" s="100">
        <v>33</v>
      </c>
      <c r="R45" s="100">
        <v>50</v>
      </c>
      <c r="S45" s="100">
        <v>41</v>
      </c>
      <c r="T45" s="100">
        <v>54.929577464788736</v>
      </c>
      <c r="U45" s="100">
        <v>32</v>
      </c>
      <c r="V45" s="100">
        <v>51.666666666666664</v>
      </c>
      <c r="W45" s="100">
        <v>22</v>
      </c>
      <c r="X45" s="100">
        <v>42.307692307692307</v>
      </c>
      <c r="Y45" s="100">
        <v>21</v>
      </c>
      <c r="Z45" s="100">
        <v>42.857142857142854</v>
      </c>
      <c r="AA45" s="100">
        <v>24</v>
      </c>
      <c r="AB45" s="100">
        <v>45.283018867924525</v>
      </c>
      <c r="AC45" s="100">
        <v>25</v>
      </c>
      <c r="AD45" s="100">
        <v>50</v>
      </c>
      <c r="AE45" s="100">
        <v>30</v>
      </c>
      <c r="AF45" s="100">
        <v>56.60377358490566</v>
      </c>
      <c r="AG45" s="100">
        <v>32</v>
      </c>
      <c r="AH45" s="100">
        <v>65.217391304347828</v>
      </c>
      <c r="AI45" s="100">
        <v>28</v>
      </c>
      <c r="AJ45" s="100">
        <v>61.363636363636367</v>
      </c>
      <c r="AK45" s="100">
        <v>29</v>
      </c>
      <c r="AL45" s="100">
        <v>61.702127659574465</v>
      </c>
      <c r="AM45" s="100">
        <v>33</v>
      </c>
      <c r="AN45" s="100">
        <v>62.264150943396224</v>
      </c>
      <c r="AO45" s="100">
        <v>29</v>
      </c>
      <c r="AP45" s="100">
        <v>60.416666666666664</v>
      </c>
      <c r="AQ45" s="100">
        <v>27</v>
      </c>
      <c r="AR45" s="100">
        <v>58.695652173913047</v>
      </c>
      <c r="AS45" s="100">
        <v>30</v>
      </c>
      <c r="AT45" s="100">
        <v>60</v>
      </c>
      <c r="AU45" s="100">
        <v>17</v>
      </c>
      <c r="AV45" s="100">
        <v>43.589743589743591</v>
      </c>
      <c r="AW45" s="100"/>
      <c r="AX45" s="100"/>
      <c r="AY45" s="100"/>
      <c r="AZ45" s="100"/>
      <c r="BA45" s="100"/>
      <c r="BB45" s="100"/>
      <c r="BC45" s="100"/>
      <c r="BD45" s="100"/>
      <c r="BE45" s="100">
        <v>19</v>
      </c>
      <c r="BF45" s="100">
        <v>47.5</v>
      </c>
    </row>
    <row r="46" spans="1:58" x14ac:dyDescent="0.25">
      <c r="A46" s="48"/>
      <c r="B46" s="49" t="s">
        <v>66</v>
      </c>
      <c r="C46" s="100">
        <v>106</v>
      </c>
      <c r="D46" s="100">
        <v>22.993492407809111</v>
      </c>
      <c r="E46" s="100">
        <v>37</v>
      </c>
      <c r="F46" s="100">
        <v>23.566878980891719</v>
      </c>
      <c r="G46" s="100">
        <v>5</v>
      </c>
      <c r="H46" s="100">
        <v>4.5871559633027523</v>
      </c>
      <c r="I46" s="100">
        <v>7</v>
      </c>
      <c r="J46" s="100">
        <v>6.3636363636363633</v>
      </c>
      <c r="K46" s="100">
        <v>4</v>
      </c>
      <c r="L46" s="100">
        <v>4.7619047619047619</v>
      </c>
      <c r="M46" s="100">
        <v>5</v>
      </c>
      <c r="N46" s="100">
        <v>4.0540540540540544</v>
      </c>
      <c r="O46" s="100">
        <v>5</v>
      </c>
      <c r="P46" s="100">
        <v>4.1666666666666661</v>
      </c>
      <c r="Q46" s="100">
        <v>3</v>
      </c>
      <c r="R46" s="100">
        <v>4.5454545454545459</v>
      </c>
      <c r="S46" s="253" t="s">
        <v>304</v>
      </c>
      <c r="T46" s="100">
        <v>2.816901408450704</v>
      </c>
      <c r="U46" s="253" t="s">
        <v>304</v>
      </c>
      <c r="V46" s="100">
        <v>1.6666666666666667</v>
      </c>
      <c r="W46" s="100">
        <v>4</v>
      </c>
      <c r="X46" s="100">
        <v>5.7692307692307692</v>
      </c>
      <c r="Y46" s="100">
        <v>4</v>
      </c>
      <c r="Z46" s="100">
        <v>8.1632653061224492</v>
      </c>
      <c r="AA46" s="100">
        <v>4</v>
      </c>
      <c r="AB46" s="100">
        <v>7.5471698113207548</v>
      </c>
      <c r="AC46" s="100">
        <v>3</v>
      </c>
      <c r="AD46" s="100">
        <v>6</v>
      </c>
      <c r="AE46" s="100">
        <v>3</v>
      </c>
      <c r="AF46" s="100">
        <v>5.6603773584905657</v>
      </c>
      <c r="AG46" s="253" t="s">
        <v>304</v>
      </c>
      <c r="AH46" s="100">
        <v>4.3478260869565215</v>
      </c>
      <c r="AI46" s="253" t="s">
        <v>304</v>
      </c>
      <c r="AJ46" s="100">
        <v>2.2727272727272729</v>
      </c>
      <c r="AK46" s="253">
        <v>3</v>
      </c>
      <c r="AL46" s="100">
        <v>6.3829787234042552</v>
      </c>
      <c r="AM46" s="253">
        <v>4</v>
      </c>
      <c r="AN46" s="100">
        <v>7.5471698113207548</v>
      </c>
      <c r="AO46" s="253">
        <v>3</v>
      </c>
      <c r="AP46" s="100">
        <v>6.25</v>
      </c>
      <c r="AQ46" s="253">
        <v>4</v>
      </c>
      <c r="AR46" s="100">
        <v>8.695652173913043</v>
      </c>
      <c r="AS46" s="253">
        <v>4</v>
      </c>
      <c r="AT46" s="100">
        <v>8</v>
      </c>
      <c r="AU46" s="253">
        <v>4</v>
      </c>
      <c r="AV46" s="100">
        <v>10.256410256410257</v>
      </c>
      <c r="AW46" s="253"/>
      <c r="AX46" s="100"/>
      <c r="AY46" s="253"/>
      <c r="AZ46" s="100"/>
      <c r="BA46" s="253"/>
      <c r="BB46" s="100"/>
      <c r="BC46" s="253"/>
      <c r="BD46" s="100"/>
      <c r="BE46" s="253">
        <v>3</v>
      </c>
      <c r="BF46" s="100">
        <v>7.5</v>
      </c>
    </row>
    <row r="47" spans="1:58" x14ac:dyDescent="0.25">
      <c r="A47" s="48"/>
      <c r="B47" s="49" t="s">
        <v>67</v>
      </c>
      <c r="C47" s="100">
        <v>16</v>
      </c>
      <c r="D47" s="100">
        <v>3.4707158351409979</v>
      </c>
      <c r="E47" s="100">
        <v>15</v>
      </c>
      <c r="F47" s="100">
        <v>9.5541401273885356</v>
      </c>
      <c r="G47" s="100">
        <v>7</v>
      </c>
      <c r="H47" s="100">
        <v>6.4220183486238538</v>
      </c>
      <c r="I47" s="100">
        <v>4</v>
      </c>
      <c r="J47" s="100">
        <v>3.6363636363636362</v>
      </c>
      <c r="K47" s="100">
        <v>3</v>
      </c>
      <c r="L47" s="100">
        <v>3.5714285714285712</v>
      </c>
      <c r="M47" s="253" t="s">
        <v>304</v>
      </c>
      <c r="N47" s="100">
        <v>2.7027027027027026</v>
      </c>
      <c r="O47" s="253" t="s">
        <v>304</v>
      </c>
      <c r="P47" s="100">
        <v>2.7777777777777777</v>
      </c>
      <c r="Q47" s="253" t="s">
        <v>304</v>
      </c>
      <c r="R47" s="100">
        <v>3.0303030303030303</v>
      </c>
      <c r="S47" s="253" t="s">
        <v>304</v>
      </c>
      <c r="T47" s="100">
        <v>1.408450704225352</v>
      </c>
      <c r="U47" s="253" t="s">
        <v>304</v>
      </c>
      <c r="V47" s="100">
        <v>1.6666666666666667</v>
      </c>
      <c r="W47" s="253" t="s">
        <v>304</v>
      </c>
      <c r="X47" s="100">
        <v>1.9230769230769231</v>
      </c>
      <c r="Y47" s="100"/>
      <c r="Z47" s="100"/>
      <c r="AA47" s="100"/>
      <c r="AB47" s="100"/>
      <c r="AC47" s="253"/>
      <c r="AD47" s="100"/>
      <c r="AE47" s="253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253"/>
      <c r="BD47" s="100"/>
      <c r="BE47" s="253"/>
      <c r="BF47" s="100"/>
    </row>
    <row r="48" spans="1:58" x14ac:dyDescent="0.25">
      <c r="A48" s="48"/>
      <c r="B48" s="49" t="s">
        <v>68</v>
      </c>
      <c r="C48" s="100">
        <v>24</v>
      </c>
      <c r="D48" s="100">
        <v>5.2060737527114966</v>
      </c>
      <c r="E48" s="100">
        <v>33</v>
      </c>
      <c r="F48" s="100">
        <v>21.019108280254777</v>
      </c>
      <c r="G48" s="100">
        <v>25</v>
      </c>
      <c r="H48" s="100">
        <v>22.935779816513762</v>
      </c>
      <c r="I48" s="100">
        <v>24</v>
      </c>
      <c r="J48" s="100">
        <v>21.818181818181817</v>
      </c>
      <c r="K48" s="100">
        <v>22</v>
      </c>
      <c r="L48" s="100">
        <v>26.190476190476193</v>
      </c>
      <c r="M48" s="100">
        <v>16</v>
      </c>
      <c r="N48" s="100">
        <v>21.621621621621621</v>
      </c>
      <c r="O48" s="100">
        <v>17</v>
      </c>
      <c r="P48" s="100">
        <v>23.611111111111111</v>
      </c>
      <c r="Q48" s="100">
        <v>16</v>
      </c>
      <c r="R48" s="100">
        <v>21.212121212121211</v>
      </c>
      <c r="S48" s="100">
        <v>17</v>
      </c>
      <c r="T48" s="100">
        <v>22.535211267605632</v>
      </c>
      <c r="U48" s="100">
        <v>15</v>
      </c>
      <c r="V48" s="100">
        <v>23.333333333333332</v>
      </c>
      <c r="W48" s="100">
        <v>12</v>
      </c>
      <c r="X48" s="100">
        <v>23.076923076923077</v>
      </c>
      <c r="Y48" s="100">
        <v>10</v>
      </c>
      <c r="Z48" s="100">
        <v>20.408163265306122</v>
      </c>
      <c r="AA48" s="100">
        <v>10</v>
      </c>
      <c r="AB48" s="100">
        <v>18.867924528301888</v>
      </c>
      <c r="AC48" s="100">
        <v>8</v>
      </c>
      <c r="AD48" s="100">
        <v>16</v>
      </c>
      <c r="AE48" s="100">
        <v>8</v>
      </c>
      <c r="AF48" s="100">
        <v>15.09433962264151</v>
      </c>
      <c r="AG48" s="253" t="s">
        <v>304</v>
      </c>
      <c r="AH48" s="100">
        <v>4.3478260869565215</v>
      </c>
      <c r="AI48" s="253" t="s">
        <v>304</v>
      </c>
      <c r="AJ48" s="100">
        <v>4.5454545454545459</v>
      </c>
      <c r="AK48" s="253" t="s">
        <v>304</v>
      </c>
      <c r="AL48" s="100">
        <v>2.1276595744680851</v>
      </c>
      <c r="AM48" s="253" t="s">
        <v>304</v>
      </c>
      <c r="AN48" s="100">
        <v>1.8867924528301887</v>
      </c>
      <c r="AO48" s="253" t="s">
        <v>304</v>
      </c>
      <c r="AP48" s="100">
        <v>2.0833333333333335</v>
      </c>
      <c r="AQ48" s="253" t="s">
        <v>304</v>
      </c>
      <c r="AR48" s="100">
        <v>4.3478260869565215</v>
      </c>
      <c r="AS48" s="253" t="s">
        <v>304</v>
      </c>
      <c r="AT48" s="100">
        <v>4</v>
      </c>
      <c r="AU48" s="253" t="s">
        <v>304</v>
      </c>
      <c r="AV48" s="100">
        <v>2.5641025641025643</v>
      </c>
      <c r="AW48" s="253"/>
      <c r="AX48" s="100"/>
      <c r="AY48" s="253"/>
      <c r="AZ48" s="100"/>
      <c r="BA48" s="253"/>
      <c r="BB48" s="100"/>
      <c r="BC48" s="253"/>
      <c r="BD48" s="100"/>
      <c r="BE48" s="253" t="s">
        <v>304</v>
      </c>
      <c r="BF48" s="100">
        <v>2.5</v>
      </c>
    </row>
    <row r="49" spans="1:58" x14ac:dyDescent="0.25">
      <c r="A49" s="48"/>
      <c r="B49" s="49" t="s">
        <v>69</v>
      </c>
      <c r="C49" s="100">
        <v>10</v>
      </c>
      <c r="D49" s="100">
        <v>1.735357917570499</v>
      </c>
      <c r="E49" s="100">
        <v>5</v>
      </c>
      <c r="F49" s="100">
        <v>1.910828025477707</v>
      </c>
      <c r="G49" s="100">
        <v>10</v>
      </c>
      <c r="H49" s="100">
        <v>7.3394495412844041</v>
      </c>
      <c r="I49" s="100">
        <v>13</v>
      </c>
      <c r="J49" s="100">
        <v>10</v>
      </c>
      <c r="K49" s="100">
        <v>13</v>
      </c>
      <c r="L49" s="100">
        <v>13.095238095238097</v>
      </c>
      <c r="M49" s="100">
        <v>15</v>
      </c>
      <c r="N49" s="100">
        <v>17.567567567567568</v>
      </c>
      <c r="O49" s="100">
        <v>13</v>
      </c>
      <c r="P49" s="100">
        <v>15.277777777777779</v>
      </c>
      <c r="Q49" s="100">
        <v>14</v>
      </c>
      <c r="R49" s="100">
        <v>18.181818181818183</v>
      </c>
      <c r="S49" s="100">
        <v>13</v>
      </c>
      <c r="T49" s="100">
        <v>15.492957746478874</v>
      </c>
      <c r="U49" s="100">
        <v>13</v>
      </c>
      <c r="V49" s="100">
        <v>18.333333333333332</v>
      </c>
      <c r="W49" s="100">
        <v>14</v>
      </c>
      <c r="X49" s="100">
        <v>23.076923076923077</v>
      </c>
      <c r="Y49" s="100">
        <v>14</v>
      </c>
      <c r="Z49" s="100">
        <v>24.489795918367346</v>
      </c>
      <c r="AA49" s="100">
        <v>15</v>
      </c>
      <c r="AB49" s="100">
        <v>24.528301886792452</v>
      </c>
      <c r="AC49" s="100">
        <v>14</v>
      </c>
      <c r="AD49" s="100">
        <v>24</v>
      </c>
      <c r="AE49" s="100">
        <v>12</v>
      </c>
      <c r="AF49" s="100">
        <v>18.867924528301888</v>
      </c>
      <c r="AG49" s="100">
        <v>14</v>
      </c>
      <c r="AH49" s="100">
        <v>21.739130434782609</v>
      </c>
      <c r="AI49" s="100">
        <v>16</v>
      </c>
      <c r="AJ49" s="100">
        <v>27.272727272727273</v>
      </c>
      <c r="AK49" s="100">
        <v>15</v>
      </c>
      <c r="AL49" s="100">
        <v>25.531914893617021</v>
      </c>
      <c r="AM49" s="100">
        <v>16</v>
      </c>
      <c r="AN49" s="100">
        <v>24.528301886792452</v>
      </c>
      <c r="AO49" s="100">
        <v>16</v>
      </c>
      <c r="AP49" s="100">
        <v>27.083333333333332</v>
      </c>
      <c r="AQ49" s="100">
        <v>15</v>
      </c>
      <c r="AR49" s="100">
        <v>23.913043478260871</v>
      </c>
      <c r="AS49" s="100">
        <v>16</v>
      </c>
      <c r="AT49" s="100">
        <v>24</v>
      </c>
      <c r="AU49" s="100">
        <v>15</v>
      </c>
      <c r="AV49" s="100">
        <v>35.897435897435898</v>
      </c>
      <c r="AW49" s="100"/>
      <c r="AX49" s="100"/>
      <c r="AY49" s="100"/>
      <c r="AZ49" s="100"/>
      <c r="BA49" s="100"/>
      <c r="BB49" s="100"/>
      <c r="BC49" s="100"/>
      <c r="BD49" s="100"/>
      <c r="BE49" s="100">
        <v>18</v>
      </c>
      <c r="BF49" s="100">
        <v>37.5</v>
      </c>
    </row>
    <row r="50" spans="1:58" x14ac:dyDescent="0.25">
      <c r="A50" s="48"/>
      <c r="B50" s="49" t="s">
        <v>70</v>
      </c>
      <c r="C50" s="253" t="s">
        <v>304</v>
      </c>
      <c r="D50" s="100">
        <v>0.43383947939262474</v>
      </c>
      <c r="E50" s="253" t="s">
        <v>304</v>
      </c>
      <c r="F50" s="100">
        <v>1.2738853503184715</v>
      </c>
      <c r="G50" s="253" t="s">
        <v>304</v>
      </c>
      <c r="H50" s="100">
        <v>1.834862385321101</v>
      </c>
      <c r="I50" s="253" t="s">
        <v>304</v>
      </c>
      <c r="J50" s="100">
        <v>1.8181818181818181</v>
      </c>
      <c r="K50" s="253" t="s">
        <v>304</v>
      </c>
      <c r="L50" s="100">
        <v>2.3809523809523809</v>
      </c>
      <c r="M50" s="253" t="s">
        <v>304</v>
      </c>
      <c r="N50" s="100">
        <v>2.7027027027027026</v>
      </c>
      <c r="O50" s="253" t="s">
        <v>304</v>
      </c>
      <c r="P50" s="100">
        <v>2.7777777777777777</v>
      </c>
      <c r="Q50" s="253" t="s">
        <v>304</v>
      </c>
      <c r="R50" s="100">
        <v>3.0303030303030303</v>
      </c>
      <c r="S50" s="253" t="s">
        <v>304</v>
      </c>
      <c r="T50" s="100">
        <v>2.816901408450704</v>
      </c>
      <c r="U50" s="253" t="s">
        <v>304</v>
      </c>
      <c r="V50" s="100">
        <v>3.3333333333333335</v>
      </c>
      <c r="W50" s="253" t="s">
        <v>304</v>
      </c>
      <c r="X50" s="100">
        <v>3.8461538461538463</v>
      </c>
      <c r="Y50" s="253" t="s">
        <v>304</v>
      </c>
      <c r="Z50" s="100">
        <v>4.0816326530612246</v>
      </c>
      <c r="AA50" s="253" t="s">
        <v>304</v>
      </c>
      <c r="AB50" s="100">
        <v>3.7735849056603774</v>
      </c>
      <c r="AC50" s="253" t="s">
        <v>304</v>
      </c>
      <c r="AD50" s="100">
        <v>4</v>
      </c>
      <c r="AE50" s="253" t="s">
        <v>304</v>
      </c>
      <c r="AF50" s="100">
        <v>3.7735849056603774</v>
      </c>
      <c r="AG50" s="253" t="s">
        <v>304</v>
      </c>
      <c r="AH50" s="100">
        <v>4.3478260869565215</v>
      </c>
      <c r="AI50" s="253" t="s">
        <v>304</v>
      </c>
      <c r="AJ50" s="100">
        <v>4.5454545454545459</v>
      </c>
      <c r="AK50" s="253" t="s">
        <v>304</v>
      </c>
      <c r="AL50" s="100">
        <v>4.2553191489361701</v>
      </c>
      <c r="AM50" s="253" t="s">
        <v>304</v>
      </c>
      <c r="AN50" s="100">
        <v>3.7735849056603774</v>
      </c>
      <c r="AO50" s="253" t="s">
        <v>304</v>
      </c>
      <c r="AP50" s="100">
        <v>4.166666666666667</v>
      </c>
      <c r="AQ50" s="253" t="s">
        <v>304</v>
      </c>
      <c r="AR50" s="100">
        <v>4.3478260869565215</v>
      </c>
      <c r="AS50" s="253" t="s">
        <v>304</v>
      </c>
      <c r="AT50" s="100">
        <v>4</v>
      </c>
      <c r="AU50" s="253">
        <v>3</v>
      </c>
      <c r="AV50" s="100">
        <v>7.6923076923076925</v>
      </c>
      <c r="AW50" s="253"/>
      <c r="AX50" s="100"/>
      <c r="AY50" s="253"/>
      <c r="AZ50" s="100"/>
      <c r="BA50" s="253"/>
      <c r="BB50" s="100"/>
      <c r="BC50" s="253"/>
      <c r="BD50" s="100"/>
      <c r="BE50" s="253" t="s">
        <v>304</v>
      </c>
      <c r="BF50" s="100">
        <v>5</v>
      </c>
    </row>
    <row r="51" spans="1:58" x14ac:dyDescent="0.25">
      <c r="A51" s="48"/>
      <c r="B51" s="50" t="s">
        <v>40</v>
      </c>
      <c r="C51" s="125">
        <v>461</v>
      </c>
      <c r="D51" s="125"/>
      <c r="E51" s="125">
        <v>157</v>
      </c>
      <c r="F51" s="125"/>
      <c r="G51" s="125">
        <v>109</v>
      </c>
      <c r="H51" s="125"/>
      <c r="I51" s="125">
        <v>110</v>
      </c>
      <c r="J51" s="125"/>
      <c r="K51" s="125">
        <v>84</v>
      </c>
      <c r="L51" s="125"/>
      <c r="M51" s="125">
        <v>74</v>
      </c>
      <c r="N51" s="125"/>
      <c r="O51" s="125">
        <v>72</v>
      </c>
      <c r="P51" s="125"/>
      <c r="Q51" s="125">
        <v>66</v>
      </c>
      <c r="R51" s="125"/>
      <c r="S51" s="125">
        <v>71</v>
      </c>
      <c r="T51" s="125"/>
      <c r="U51" s="125">
        <v>60</v>
      </c>
      <c r="V51" s="125"/>
      <c r="W51" s="125">
        <v>52</v>
      </c>
      <c r="X51" s="125"/>
      <c r="Y51" s="125">
        <v>49</v>
      </c>
      <c r="Z51" s="125"/>
      <c r="AA51" s="125">
        <v>53</v>
      </c>
      <c r="AB51" s="125"/>
      <c r="AC51" s="125">
        <v>50</v>
      </c>
      <c r="AD51" s="125">
        <v>0</v>
      </c>
      <c r="AE51" s="125">
        <v>53</v>
      </c>
      <c r="AF51" s="125"/>
      <c r="AG51" s="125">
        <v>46</v>
      </c>
      <c r="AH51" s="125"/>
      <c r="AI51" s="125">
        <v>44</v>
      </c>
      <c r="AJ51" s="125"/>
      <c r="AK51" s="125">
        <v>47</v>
      </c>
      <c r="AL51" s="125"/>
      <c r="AM51" s="125">
        <v>53</v>
      </c>
      <c r="AN51" s="125"/>
      <c r="AO51" s="125">
        <v>48</v>
      </c>
      <c r="AP51" s="125"/>
      <c r="AQ51" s="125">
        <v>46</v>
      </c>
      <c r="AR51" s="125"/>
      <c r="AS51" s="125">
        <v>50</v>
      </c>
      <c r="AT51" s="125"/>
      <c r="AU51" s="125">
        <v>39</v>
      </c>
      <c r="AV51" s="125"/>
      <c r="AW51" s="125"/>
      <c r="AX51" s="125"/>
      <c r="AY51" s="125"/>
      <c r="AZ51" s="125"/>
      <c r="BA51" s="125"/>
      <c r="BB51" s="125"/>
      <c r="BC51" s="125"/>
      <c r="BD51" s="125"/>
      <c r="BE51" s="125">
        <v>40</v>
      </c>
      <c r="BF51" s="125"/>
    </row>
    <row r="52" spans="1:58" x14ac:dyDescent="0.25">
      <c r="A52" s="52"/>
      <c r="B52" s="50" t="s">
        <v>71</v>
      </c>
      <c r="C52" s="125">
        <v>202.44800000000001</v>
      </c>
      <c r="D52" s="125"/>
      <c r="E52" s="125">
        <v>166.089</v>
      </c>
      <c r="F52" s="125"/>
      <c r="G52" s="125">
        <v>161.453</v>
      </c>
      <c r="H52" s="125"/>
      <c r="I52" s="125">
        <v>169.03700000000001</v>
      </c>
      <c r="J52" s="125"/>
      <c r="K52" s="125">
        <v>161.68</v>
      </c>
      <c r="L52" s="125"/>
      <c r="M52" s="125">
        <v>153.733</v>
      </c>
      <c r="N52" s="125"/>
      <c r="O52" s="125">
        <v>150.23099999999999</v>
      </c>
      <c r="P52" s="125"/>
      <c r="Q52" s="125">
        <v>144.78100000000001</v>
      </c>
      <c r="R52" s="125"/>
      <c r="S52" s="125">
        <v>146.65799999999999</v>
      </c>
      <c r="T52" s="125"/>
      <c r="U52" s="125">
        <v>144.59200000000001</v>
      </c>
      <c r="V52" s="125"/>
      <c r="W52" s="125">
        <v>147.267</v>
      </c>
      <c r="X52" s="125"/>
      <c r="Y52" s="125">
        <v>142.75</v>
      </c>
      <c r="Z52" s="125"/>
      <c r="AA52" s="125">
        <v>152.80500000000001</v>
      </c>
      <c r="AB52" s="125"/>
      <c r="AC52" s="125">
        <v>136.792</v>
      </c>
      <c r="AD52" s="125"/>
      <c r="AE52" s="125">
        <v>126.998</v>
      </c>
      <c r="AF52" s="125"/>
      <c r="AG52" s="125">
        <v>111.30800000000001</v>
      </c>
      <c r="AH52" s="125"/>
      <c r="AI52" s="125">
        <v>127.45</v>
      </c>
      <c r="AJ52" s="125"/>
      <c r="AK52" s="125">
        <v>123.735</v>
      </c>
      <c r="AL52" s="125"/>
      <c r="AM52" s="125">
        <v>131.01900000000001</v>
      </c>
      <c r="AN52" s="125"/>
      <c r="AO52" s="125">
        <v>127.39</v>
      </c>
      <c r="AP52" s="125"/>
      <c r="AQ52" s="125">
        <v>116.91800000000001</v>
      </c>
      <c r="AR52" s="125"/>
      <c r="AS52" s="125">
        <v>123.82899999999999</v>
      </c>
      <c r="AT52" s="125"/>
      <c r="AU52" s="125">
        <v>144.09800000000001</v>
      </c>
      <c r="AV52" s="125"/>
      <c r="AW52" s="125"/>
      <c r="AX52" s="125"/>
      <c r="AY52" s="125"/>
      <c r="AZ52" s="125"/>
      <c r="BA52" s="125"/>
      <c r="BB52" s="125"/>
      <c r="BC52" s="125"/>
      <c r="BD52" s="125"/>
      <c r="BE52" s="125">
        <v>144.68799999999999</v>
      </c>
      <c r="BF52" s="125"/>
    </row>
    <row r="53" spans="1:58" x14ac:dyDescent="0.25">
      <c r="A53" s="48" t="s">
        <v>11</v>
      </c>
      <c r="B53" s="49" t="s">
        <v>17</v>
      </c>
      <c r="C53" s="100">
        <v>361</v>
      </c>
      <c r="D53" s="100">
        <v>68.241965973534974</v>
      </c>
      <c r="E53" s="100">
        <v>127</v>
      </c>
      <c r="F53" s="100">
        <v>58.256880733944946</v>
      </c>
      <c r="G53" s="100">
        <v>121</v>
      </c>
      <c r="H53" s="100">
        <v>70.348837209302332</v>
      </c>
      <c r="I53" s="100">
        <v>105</v>
      </c>
      <c r="J53" s="100">
        <v>68.181818181818173</v>
      </c>
      <c r="K53" s="100">
        <v>85</v>
      </c>
      <c r="L53" s="100">
        <v>68.548387096774192</v>
      </c>
      <c r="M53" s="100">
        <v>82</v>
      </c>
      <c r="N53" s="100">
        <v>67.768595041322314</v>
      </c>
      <c r="O53" s="100">
        <v>80</v>
      </c>
      <c r="P53" s="100">
        <v>68.376068376068375</v>
      </c>
      <c r="Q53" s="100">
        <v>72</v>
      </c>
      <c r="R53" s="100">
        <v>67.289719626168221</v>
      </c>
      <c r="S53" s="100">
        <v>65</v>
      </c>
      <c r="T53" s="100">
        <v>67.010309278350519</v>
      </c>
      <c r="U53" s="100">
        <v>53</v>
      </c>
      <c r="V53" s="100">
        <v>63.095238095238095</v>
      </c>
      <c r="W53" s="100">
        <v>52</v>
      </c>
      <c r="X53" s="100">
        <v>64.197530864197532</v>
      </c>
      <c r="Y53" s="100">
        <v>45</v>
      </c>
      <c r="Z53" s="100">
        <v>63.380281690140848</v>
      </c>
      <c r="AA53" s="100">
        <v>45</v>
      </c>
      <c r="AB53" s="100">
        <v>65.151515151515156</v>
      </c>
      <c r="AC53" s="100">
        <v>50</v>
      </c>
      <c r="AD53" s="100">
        <v>74.626865671641795</v>
      </c>
      <c r="AE53" s="100">
        <v>47</v>
      </c>
      <c r="AF53" s="100">
        <v>76.666666666666671</v>
      </c>
      <c r="AG53" s="100">
        <v>47</v>
      </c>
      <c r="AH53" s="100">
        <v>76.271186440677965</v>
      </c>
      <c r="AI53" s="100">
        <v>54</v>
      </c>
      <c r="AJ53" s="100">
        <v>77.941176470588232</v>
      </c>
      <c r="AK53" s="100">
        <v>61</v>
      </c>
      <c r="AL53" s="100">
        <v>80</v>
      </c>
      <c r="AM53" s="100">
        <v>55</v>
      </c>
      <c r="AN53" s="100">
        <v>78.260869565217391</v>
      </c>
      <c r="AO53" s="100">
        <v>60</v>
      </c>
      <c r="AP53" s="100">
        <v>80.821917808219183</v>
      </c>
      <c r="AQ53" s="100">
        <v>57</v>
      </c>
      <c r="AR53" s="100">
        <v>81.159420289855078</v>
      </c>
      <c r="AS53" s="100">
        <v>57</v>
      </c>
      <c r="AT53" s="100">
        <v>81.159420289855078</v>
      </c>
      <c r="AU53" s="100">
        <v>36</v>
      </c>
      <c r="AV53" s="100">
        <v>71.428571428571431</v>
      </c>
      <c r="AW53" s="100"/>
      <c r="AX53" s="100"/>
      <c r="AY53" s="100"/>
      <c r="AZ53" s="100"/>
      <c r="BA53" s="100"/>
      <c r="BB53" s="100"/>
      <c r="BC53" s="100"/>
      <c r="BD53" s="100"/>
      <c r="BE53" s="100">
        <v>21</v>
      </c>
      <c r="BF53" s="100">
        <v>56.756756756756758</v>
      </c>
    </row>
    <row r="54" spans="1:58" x14ac:dyDescent="0.25">
      <c r="A54" s="48"/>
      <c r="B54" s="49" t="s">
        <v>66</v>
      </c>
      <c r="C54" s="100">
        <v>131</v>
      </c>
      <c r="D54" s="100">
        <v>24.763705103969755</v>
      </c>
      <c r="E54" s="100">
        <v>31</v>
      </c>
      <c r="F54" s="100">
        <v>14.220183486238533</v>
      </c>
      <c r="G54" s="100">
        <v>13</v>
      </c>
      <c r="H54" s="100">
        <v>7.5581395348837201</v>
      </c>
      <c r="I54" s="100">
        <v>11</v>
      </c>
      <c r="J54" s="100">
        <v>7.1428571428571423</v>
      </c>
      <c r="K54" s="100">
        <v>6</v>
      </c>
      <c r="L54" s="100">
        <v>4.838709677419355</v>
      </c>
      <c r="M54" s="100">
        <v>6</v>
      </c>
      <c r="N54" s="100">
        <v>4.9586776859504136</v>
      </c>
      <c r="O54" s="100">
        <v>5</v>
      </c>
      <c r="P54" s="100">
        <v>4.2735042735042734</v>
      </c>
      <c r="Q54" s="100">
        <v>6</v>
      </c>
      <c r="R54" s="100">
        <v>5.6074766355140184</v>
      </c>
      <c r="S54" s="100">
        <v>4</v>
      </c>
      <c r="T54" s="100">
        <v>4.1237113402061851</v>
      </c>
      <c r="U54" s="100">
        <v>3</v>
      </c>
      <c r="V54" s="100">
        <v>3.5714285714285716</v>
      </c>
      <c r="W54" s="100">
        <v>3</v>
      </c>
      <c r="X54" s="100">
        <v>3.7037037037037037</v>
      </c>
      <c r="Y54" s="100">
        <v>3</v>
      </c>
      <c r="Z54" s="100">
        <v>4.225352112676056</v>
      </c>
      <c r="AA54" s="253" t="s">
        <v>304</v>
      </c>
      <c r="AB54" s="100">
        <v>3.0303030303030303</v>
      </c>
      <c r="AC54" s="253" t="s">
        <v>304</v>
      </c>
      <c r="AD54" s="100">
        <v>1.4925373134328359</v>
      </c>
      <c r="AE54" s="253" t="s">
        <v>304</v>
      </c>
      <c r="AF54" s="100">
        <v>1.6666666666666667</v>
      </c>
      <c r="AG54" s="253" t="s">
        <v>304</v>
      </c>
      <c r="AH54" s="100">
        <v>3.3898305084745761</v>
      </c>
      <c r="AI54" s="253" t="s">
        <v>304</v>
      </c>
      <c r="AJ54" s="100">
        <v>1.4705882352941178</v>
      </c>
      <c r="AK54" s="253" t="s">
        <v>304</v>
      </c>
      <c r="AL54" s="100">
        <v>1.3333333333333333</v>
      </c>
      <c r="AM54" s="253" t="s">
        <v>304</v>
      </c>
      <c r="AN54" s="100">
        <v>1.4492753623188406</v>
      </c>
      <c r="AO54" s="253" t="s">
        <v>304</v>
      </c>
      <c r="AP54" s="100">
        <v>1.3698630136986301</v>
      </c>
      <c r="AQ54" s="253" t="s">
        <v>304</v>
      </c>
      <c r="AR54" s="100">
        <v>1.4492753623188406</v>
      </c>
      <c r="AS54" s="253" t="s">
        <v>304</v>
      </c>
      <c r="AT54" s="100">
        <v>1.4492753623188406</v>
      </c>
      <c r="AU54" s="253" t="s">
        <v>304</v>
      </c>
      <c r="AV54" s="100">
        <v>2.0408163265306123</v>
      </c>
      <c r="AW54" s="253"/>
      <c r="AX54" s="100"/>
      <c r="AY54" s="253"/>
      <c r="AZ54" s="100"/>
      <c r="BA54" s="253"/>
      <c r="BB54" s="100"/>
      <c r="BC54" s="253"/>
      <c r="BD54" s="100"/>
      <c r="BE54" s="253">
        <v>4</v>
      </c>
      <c r="BF54" s="100">
        <v>10.810810810810811</v>
      </c>
    </row>
    <row r="55" spans="1:58" x14ac:dyDescent="0.25">
      <c r="A55" s="48"/>
      <c r="B55" s="49" t="s">
        <v>67</v>
      </c>
      <c r="C55" s="100">
        <v>18</v>
      </c>
      <c r="D55" s="100">
        <v>3.4026465028355388</v>
      </c>
      <c r="E55" s="100">
        <v>31</v>
      </c>
      <c r="F55" s="100">
        <v>14.220183486238533</v>
      </c>
      <c r="G55" s="100">
        <v>12</v>
      </c>
      <c r="H55" s="100">
        <v>6.9767441860465116</v>
      </c>
      <c r="I55" s="100">
        <v>10</v>
      </c>
      <c r="J55" s="100">
        <v>6.4935064935064926</v>
      </c>
      <c r="K55" s="100">
        <v>10</v>
      </c>
      <c r="L55" s="100">
        <v>8.064516129032258</v>
      </c>
      <c r="M55" s="100">
        <v>9</v>
      </c>
      <c r="N55" s="100">
        <v>7.4380165289256199</v>
      </c>
      <c r="O55" s="100">
        <v>8</v>
      </c>
      <c r="P55" s="100">
        <v>6.8376068376068382</v>
      </c>
      <c r="Q55" s="100">
        <v>7</v>
      </c>
      <c r="R55" s="100">
        <v>6.5420560747663554</v>
      </c>
      <c r="S55" s="100">
        <v>6</v>
      </c>
      <c r="T55" s="100">
        <v>6.1855670103092786</v>
      </c>
      <c r="U55" s="100">
        <v>7</v>
      </c>
      <c r="V55" s="100">
        <v>8.3333333333333339</v>
      </c>
      <c r="W55" s="100">
        <v>5</v>
      </c>
      <c r="X55" s="100">
        <v>6.1728395061728394</v>
      </c>
      <c r="Y55" s="100">
        <v>5</v>
      </c>
      <c r="Z55" s="100">
        <v>7.042253521126761</v>
      </c>
      <c r="AA55" s="100">
        <v>5</v>
      </c>
      <c r="AB55" s="100">
        <v>7.5757575757575761</v>
      </c>
      <c r="AC55" s="100">
        <v>3</v>
      </c>
      <c r="AD55" s="100">
        <v>2.9850746268656718</v>
      </c>
      <c r="AE55" s="253" t="s">
        <v>304</v>
      </c>
      <c r="AF55" s="100">
        <v>1.6666666666666667</v>
      </c>
      <c r="AG55" s="253"/>
      <c r="AH55" s="100"/>
      <c r="AI55" s="100"/>
      <c r="AJ55" s="100"/>
      <c r="AK55" s="253"/>
      <c r="AL55" s="100"/>
      <c r="AM55" s="253"/>
      <c r="AN55" s="100"/>
      <c r="AO55" s="253"/>
      <c r="AP55" s="100"/>
      <c r="AQ55" s="253"/>
      <c r="AR55" s="100"/>
      <c r="AS55" s="253"/>
      <c r="AT55" s="100"/>
      <c r="AU55" s="253"/>
      <c r="AV55" s="100"/>
      <c r="AW55" s="253"/>
      <c r="AX55" s="100"/>
      <c r="AY55" s="253"/>
      <c r="AZ55" s="100"/>
      <c r="BA55" s="253"/>
      <c r="BB55" s="100"/>
      <c r="BC55" s="253"/>
      <c r="BD55" s="100"/>
      <c r="BE55" s="253"/>
      <c r="BF55" s="100"/>
    </row>
    <row r="56" spans="1:58" x14ac:dyDescent="0.25">
      <c r="A56" s="48"/>
      <c r="B56" s="49" t="s">
        <v>68</v>
      </c>
      <c r="C56" s="100">
        <v>18</v>
      </c>
      <c r="D56" s="100">
        <v>3.2136105860113422</v>
      </c>
      <c r="E56" s="100">
        <v>28</v>
      </c>
      <c r="F56" s="100">
        <v>12.385321100917432</v>
      </c>
      <c r="G56" s="100">
        <v>20</v>
      </c>
      <c r="H56" s="100">
        <v>11.627906976744185</v>
      </c>
      <c r="I56" s="100">
        <v>21</v>
      </c>
      <c r="J56" s="100">
        <v>13.636363636363635</v>
      </c>
      <c r="K56" s="100">
        <v>15</v>
      </c>
      <c r="L56" s="100">
        <v>12.096774193548388</v>
      </c>
      <c r="M56" s="100">
        <v>17</v>
      </c>
      <c r="N56" s="100">
        <v>14.049586776859504</v>
      </c>
      <c r="O56" s="100">
        <v>16</v>
      </c>
      <c r="P56" s="100">
        <v>13.675213675213676</v>
      </c>
      <c r="Q56" s="100">
        <v>14</v>
      </c>
      <c r="R56" s="100">
        <v>13.084112149532711</v>
      </c>
      <c r="S56" s="100">
        <v>14</v>
      </c>
      <c r="T56" s="100">
        <v>14.43298969072165</v>
      </c>
      <c r="U56" s="100">
        <v>13</v>
      </c>
      <c r="V56" s="100">
        <v>15.476190476190476</v>
      </c>
      <c r="W56" s="100">
        <v>11</v>
      </c>
      <c r="X56" s="100">
        <v>13.580246913580247</v>
      </c>
      <c r="Y56" s="100">
        <v>10</v>
      </c>
      <c r="Z56" s="100">
        <v>14.084507042253522</v>
      </c>
      <c r="AA56" s="100">
        <v>8</v>
      </c>
      <c r="AB56" s="100">
        <v>12.121212121212121</v>
      </c>
      <c r="AC56" s="100">
        <v>6</v>
      </c>
      <c r="AD56" s="100">
        <v>8.9552238805970141</v>
      </c>
      <c r="AE56" s="100">
        <v>3</v>
      </c>
      <c r="AF56" s="100">
        <v>3.3333333333333335</v>
      </c>
      <c r="AG56" s="253"/>
      <c r="AH56" s="100"/>
      <c r="AI56" s="253"/>
      <c r="AJ56" s="100"/>
      <c r="AK56" s="253"/>
      <c r="AL56" s="100"/>
      <c r="AM56" s="253"/>
      <c r="AN56" s="100"/>
      <c r="AO56" s="253"/>
      <c r="AP56" s="100"/>
      <c r="AQ56" s="253"/>
      <c r="AR56" s="100"/>
      <c r="AS56" s="253"/>
      <c r="AT56" s="100"/>
      <c r="AU56" s="253"/>
      <c r="AV56" s="100"/>
      <c r="AW56" s="253"/>
      <c r="AX56" s="100"/>
      <c r="AY56" s="253"/>
      <c r="AZ56" s="100"/>
      <c r="BA56" s="253"/>
      <c r="BB56" s="100"/>
      <c r="BC56" s="253"/>
      <c r="BD56" s="100"/>
      <c r="BE56" s="253"/>
      <c r="BF56" s="100"/>
    </row>
    <row r="57" spans="1:58" x14ac:dyDescent="0.25">
      <c r="A57" s="48"/>
      <c r="B57" s="49" t="s">
        <v>69</v>
      </c>
      <c r="C57" s="253" t="s">
        <v>304</v>
      </c>
      <c r="D57" s="100">
        <v>0.3780718336483932</v>
      </c>
      <c r="E57" s="253" t="s">
        <v>304</v>
      </c>
      <c r="F57" s="100">
        <v>0.45871559633027525</v>
      </c>
      <c r="G57" s="100">
        <v>6</v>
      </c>
      <c r="H57" s="100">
        <v>2.9069767441860463</v>
      </c>
      <c r="I57" s="100">
        <v>7</v>
      </c>
      <c r="J57" s="100">
        <v>3.8961038961038961</v>
      </c>
      <c r="K57" s="100">
        <v>8</v>
      </c>
      <c r="L57" s="100">
        <v>5.6451612903225801</v>
      </c>
      <c r="M57" s="100">
        <v>7</v>
      </c>
      <c r="N57" s="100">
        <v>4.9586776859504136</v>
      </c>
      <c r="O57" s="100">
        <v>8</v>
      </c>
      <c r="P57" s="100">
        <v>5.982905982905983</v>
      </c>
      <c r="Q57" s="100">
        <v>8</v>
      </c>
      <c r="R57" s="100">
        <v>6.5420560747663554</v>
      </c>
      <c r="S57" s="100">
        <v>8</v>
      </c>
      <c r="T57" s="100">
        <v>8.2474226804123703</v>
      </c>
      <c r="U57" s="100">
        <v>8</v>
      </c>
      <c r="V57" s="100">
        <v>8.3333333333333339</v>
      </c>
      <c r="W57" s="100">
        <v>10</v>
      </c>
      <c r="X57" s="100">
        <v>11.111111111111111</v>
      </c>
      <c r="Y57" s="100">
        <v>8</v>
      </c>
      <c r="Z57" s="100">
        <v>9.8591549295774641</v>
      </c>
      <c r="AA57" s="100">
        <v>8</v>
      </c>
      <c r="AB57" s="100">
        <v>10.606060606060606</v>
      </c>
      <c r="AC57" s="100">
        <v>8</v>
      </c>
      <c r="AD57" s="100">
        <v>10.447761194029852</v>
      </c>
      <c r="AE57" s="100">
        <v>10</v>
      </c>
      <c r="AF57" s="100">
        <v>15</v>
      </c>
      <c r="AG57" s="100">
        <v>12</v>
      </c>
      <c r="AH57" s="100">
        <v>18.64406779661017</v>
      </c>
      <c r="AI57" s="100">
        <v>14</v>
      </c>
      <c r="AJ57" s="100">
        <v>19.117647058823529</v>
      </c>
      <c r="AK57" s="100">
        <v>14</v>
      </c>
      <c r="AL57" s="100">
        <v>17.333333333333332</v>
      </c>
      <c r="AM57" s="100">
        <v>14</v>
      </c>
      <c r="AN57" s="100">
        <v>18.840579710144926</v>
      </c>
      <c r="AO57" s="100">
        <v>13</v>
      </c>
      <c r="AP57" s="100">
        <v>16.438356164383563</v>
      </c>
      <c r="AQ57" s="100">
        <v>12</v>
      </c>
      <c r="AR57" s="100">
        <v>15.942028985507246</v>
      </c>
      <c r="AS57" s="100">
        <v>12</v>
      </c>
      <c r="AT57" s="100">
        <v>15.942028985507246</v>
      </c>
      <c r="AU57" s="100">
        <v>13</v>
      </c>
      <c r="AV57" s="100">
        <v>24.489795918367346</v>
      </c>
      <c r="AW57" s="100"/>
      <c r="AX57" s="100"/>
      <c r="AY57" s="100"/>
      <c r="AZ57" s="100"/>
      <c r="BA57" s="100"/>
      <c r="BB57" s="100"/>
      <c r="BC57" s="100"/>
      <c r="BD57" s="100"/>
      <c r="BE57" s="100">
        <v>12</v>
      </c>
      <c r="BF57" s="100">
        <v>29.72972972972973</v>
      </c>
    </row>
    <row r="58" spans="1:58" x14ac:dyDescent="0.25">
      <c r="A58" s="48"/>
      <c r="B58" s="49" t="s">
        <v>70</v>
      </c>
      <c r="C58" s="253">
        <v>0</v>
      </c>
      <c r="D58" s="100">
        <v>0</v>
      </c>
      <c r="E58" s="253" t="s">
        <v>304</v>
      </c>
      <c r="F58" s="100">
        <v>0.45871559633027525</v>
      </c>
      <c r="G58" s="253" t="s">
        <v>304</v>
      </c>
      <c r="H58" s="100">
        <v>0.58139534883720934</v>
      </c>
      <c r="I58" s="253" t="s">
        <v>304</v>
      </c>
      <c r="J58" s="100">
        <v>0.64935064935064934</v>
      </c>
      <c r="K58" s="253" t="s">
        <v>304</v>
      </c>
      <c r="L58" s="100">
        <v>0.80645161290322576</v>
      </c>
      <c r="M58" s="253" t="s">
        <v>304</v>
      </c>
      <c r="N58" s="100">
        <v>0.82644628099173556</v>
      </c>
      <c r="O58" s="253" t="s">
        <v>304</v>
      </c>
      <c r="P58" s="100">
        <v>0.85470085470085477</v>
      </c>
      <c r="Q58" s="253" t="s">
        <v>304</v>
      </c>
      <c r="R58" s="100">
        <v>0.93457943925233644</v>
      </c>
      <c r="S58" s="253">
        <v>0</v>
      </c>
      <c r="T58" s="100">
        <v>0</v>
      </c>
      <c r="U58" s="253" t="s">
        <v>304</v>
      </c>
      <c r="V58" s="100">
        <v>1.1904761904761905</v>
      </c>
      <c r="W58" s="253" t="s">
        <v>304</v>
      </c>
      <c r="X58" s="100">
        <v>1.2345679012345678</v>
      </c>
      <c r="Y58" s="253" t="s">
        <v>304</v>
      </c>
      <c r="Z58" s="100">
        <v>1.408450704225352</v>
      </c>
      <c r="AA58" s="253" t="s">
        <v>304</v>
      </c>
      <c r="AB58" s="100">
        <v>1.5151515151515151</v>
      </c>
      <c r="AC58" s="253" t="s">
        <v>304</v>
      </c>
      <c r="AD58" s="100">
        <v>1.4925373134328359</v>
      </c>
      <c r="AE58" s="253" t="s">
        <v>304</v>
      </c>
      <c r="AF58" s="100">
        <v>1.6666666666666667</v>
      </c>
      <c r="AG58" s="253" t="s">
        <v>304</v>
      </c>
      <c r="AH58" s="100">
        <v>1.6949152542372881</v>
      </c>
      <c r="AI58" s="253" t="s">
        <v>304</v>
      </c>
      <c r="AJ58" s="100">
        <v>1.4705882352941178</v>
      </c>
      <c r="AK58" s="253" t="s">
        <v>304</v>
      </c>
      <c r="AL58" s="100">
        <v>1.3333333333333333</v>
      </c>
      <c r="AM58" s="253" t="s">
        <v>304</v>
      </c>
      <c r="AN58" s="100">
        <v>1.4492753623188406</v>
      </c>
      <c r="AO58" s="253" t="s">
        <v>304</v>
      </c>
      <c r="AP58" s="100">
        <v>1.3698630136986301</v>
      </c>
      <c r="AQ58" s="253" t="s">
        <v>304</v>
      </c>
      <c r="AR58" s="100">
        <v>1.4492753623188406</v>
      </c>
      <c r="AS58" s="253" t="s">
        <v>304</v>
      </c>
      <c r="AT58" s="100">
        <v>1.4492753623188406</v>
      </c>
      <c r="AU58" s="253" t="s">
        <v>304</v>
      </c>
      <c r="AV58" s="100">
        <v>2.0408163265306123</v>
      </c>
      <c r="AW58" s="100"/>
      <c r="AX58" s="100"/>
      <c r="AY58" s="100"/>
      <c r="AZ58" s="100"/>
      <c r="BA58" s="100"/>
      <c r="BB58" s="100"/>
      <c r="BC58" s="100"/>
      <c r="BD58" s="100"/>
      <c r="BE58" s="253" t="s">
        <v>304</v>
      </c>
      <c r="BF58" s="100">
        <v>2.7027027027027026</v>
      </c>
    </row>
    <row r="59" spans="1:58" x14ac:dyDescent="0.25">
      <c r="A59" s="48"/>
      <c r="B59" s="50" t="s">
        <v>40</v>
      </c>
      <c r="C59" s="125">
        <v>529</v>
      </c>
      <c r="D59" s="125"/>
      <c r="E59" s="125">
        <v>218</v>
      </c>
      <c r="F59" s="125"/>
      <c r="G59" s="125">
        <v>172</v>
      </c>
      <c r="H59" s="125"/>
      <c r="I59" s="125">
        <v>154</v>
      </c>
      <c r="J59" s="125"/>
      <c r="K59" s="125">
        <v>124</v>
      </c>
      <c r="L59" s="125"/>
      <c r="M59" s="125">
        <v>121</v>
      </c>
      <c r="N59" s="125"/>
      <c r="O59" s="125">
        <v>117</v>
      </c>
      <c r="P59" s="125"/>
      <c r="Q59" s="125">
        <v>107</v>
      </c>
      <c r="R59" s="125"/>
      <c r="S59" s="125">
        <v>97</v>
      </c>
      <c r="T59" s="125"/>
      <c r="U59" s="125">
        <v>84</v>
      </c>
      <c r="V59" s="125"/>
      <c r="W59" s="125">
        <v>81</v>
      </c>
      <c r="X59" s="125"/>
      <c r="Y59" s="125">
        <v>71</v>
      </c>
      <c r="Z59" s="125"/>
      <c r="AA59" s="125">
        <v>66</v>
      </c>
      <c r="AB59" s="125"/>
      <c r="AC59" s="125">
        <v>67</v>
      </c>
      <c r="AD59" s="125">
        <v>0</v>
      </c>
      <c r="AE59" s="125">
        <v>60</v>
      </c>
      <c r="AF59" s="125"/>
      <c r="AG59" s="125">
        <v>59</v>
      </c>
      <c r="AH59" s="125"/>
      <c r="AI59" s="125">
        <v>68</v>
      </c>
      <c r="AJ59" s="125"/>
      <c r="AK59" s="125">
        <v>75</v>
      </c>
      <c r="AL59" s="125"/>
      <c r="AM59" s="125">
        <v>69</v>
      </c>
      <c r="AN59" s="125"/>
      <c r="AO59" s="125">
        <v>73</v>
      </c>
      <c r="AP59" s="125"/>
      <c r="AQ59" s="125">
        <v>69</v>
      </c>
      <c r="AR59" s="125"/>
      <c r="AS59" s="125">
        <v>69</v>
      </c>
      <c r="AT59" s="125"/>
      <c r="AU59" s="125">
        <v>49</v>
      </c>
      <c r="AV59" s="125"/>
      <c r="AW59" s="125"/>
      <c r="AX59" s="125"/>
      <c r="AY59" s="125"/>
      <c r="AZ59" s="125"/>
      <c r="BA59" s="125"/>
      <c r="BB59" s="125"/>
      <c r="BC59" s="125"/>
      <c r="BD59" s="125"/>
      <c r="BE59" s="125">
        <v>37</v>
      </c>
      <c r="BF59" s="125"/>
    </row>
    <row r="60" spans="1:58" x14ac:dyDescent="0.25">
      <c r="A60" s="52"/>
      <c r="B60" s="50" t="s">
        <v>71</v>
      </c>
      <c r="C60" s="125">
        <v>135.62299999999999</v>
      </c>
      <c r="D60" s="125"/>
      <c r="E60" s="125">
        <v>142.46799999999999</v>
      </c>
      <c r="F60" s="125"/>
      <c r="G60" s="125">
        <v>114.947</v>
      </c>
      <c r="H60" s="125"/>
      <c r="I60" s="125">
        <v>120.343</v>
      </c>
      <c r="J60" s="125"/>
      <c r="K60" s="125">
        <v>110.24</v>
      </c>
      <c r="L60" s="125"/>
      <c r="M60" s="125">
        <v>112.795</v>
      </c>
      <c r="N60" s="125"/>
      <c r="O60" s="125">
        <v>109.59699999999999</v>
      </c>
      <c r="P60" s="125"/>
      <c r="Q60" s="125">
        <v>106.105</v>
      </c>
      <c r="R60" s="125"/>
      <c r="S60" s="125">
        <v>100.14400000000001</v>
      </c>
      <c r="T60" s="125"/>
      <c r="U60" s="125">
        <v>102.94799999999999</v>
      </c>
      <c r="V60" s="125"/>
      <c r="W60" s="125">
        <v>105.68899999999999</v>
      </c>
      <c r="X60" s="125"/>
      <c r="Y60" s="125">
        <v>92.445999999999998</v>
      </c>
      <c r="Z60" s="125"/>
      <c r="AA60" s="125">
        <v>88.305000000000007</v>
      </c>
      <c r="AB60" s="125"/>
      <c r="AC60" s="125">
        <v>75.587000000000003</v>
      </c>
      <c r="AD60" s="125"/>
      <c r="AE60" s="125">
        <v>81.305000000000007</v>
      </c>
      <c r="AF60" s="125"/>
      <c r="AG60" s="125">
        <v>87.861999999999995</v>
      </c>
      <c r="AH60" s="125"/>
      <c r="AI60" s="125">
        <v>102.874</v>
      </c>
      <c r="AJ60" s="125"/>
      <c r="AK60" s="125">
        <v>105.029</v>
      </c>
      <c r="AL60" s="125"/>
      <c r="AM60" s="125">
        <v>104.852</v>
      </c>
      <c r="AN60" s="125"/>
      <c r="AO60" s="125">
        <v>97.025000000000006</v>
      </c>
      <c r="AP60" s="125"/>
      <c r="AQ60" s="125">
        <v>91.350999999999999</v>
      </c>
      <c r="AR60" s="125"/>
      <c r="AS60" s="125">
        <v>92.262</v>
      </c>
      <c r="AT60" s="125"/>
      <c r="AU60" s="125">
        <v>99.778000000000006</v>
      </c>
      <c r="AV60" s="125"/>
      <c r="AW60" s="125"/>
      <c r="AX60" s="125"/>
      <c r="AY60" s="125"/>
      <c r="AZ60" s="125"/>
      <c r="BA60" s="125"/>
      <c r="BB60" s="125"/>
      <c r="BC60" s="125"/>
      <c r="BD60" s="125"/>
      <c r="BE60" s="125">
        <v>90.488</v>
      </c>
      <c r="BF60" s="125"/>
    </row>
    <row r="61" spans="1:58" x14ac:dyDescent="0.25">
      <c r="A61" s="48" t="s">
        <v>558</v>
      </c>
      <c r="B61" s="49" t="s">
        <v>17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>
        <v>57</v>
      </c>
      <c r="AX61" s="100">
        <v>61.95652173913043</v>
      </c>
      <c r="AY61" s="100">
        <v>67</v>
      </c>
      <c r="AZ61" s="100">
        <v>63.809523809523803</v>
      </c>
      <c r="BA61" s="100">
        <v>52</v>
      </c>
      <c r="BB61" s="100">
        <v>57.777777777777771</v>
      </c>
      <c r="BC61" s="100">
        <v>51</v>
      </c>
      <c r="BD61" s="100">
        <v>58.620689655172406</v>
      </c>
      <c r="BE61" s="100"/>
      <c r="BF61" s="100"/>
    </row>
    <row r="62" spans="1:58" x14ac:dyDescent="0.25">
      <c r="A62" s="48" t="s">
        <v>11</v>
      </c>
      <c r="B62" s="49" t="s">
        <v>66</v>
      </c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253"/>
      <c r="AH62" s="100"/>
      <c r="AI62" s="253"/>
      <c r="AJ62" s="100"/>
      <c r="AK62" s="253"/>
      <c r="AL62" s="100"/>
      <c r="AM62" s="253"/>
      <c r="AN62" s="100"/>
      <c r="AO62" s="253"/>
      <c r="AP62" s="100"/>
      <c r="AQ62" s="253"/>
      <c r="AR62" s="100"/>
      <c r="AS62" s="253"/>
      <c r="AT62" s="100"/>
      <c r="AU62" s="253"/>
      <c r="AV62" s="100"/>
      <c r="AW62" s="253">
        <v>5</v>
      </c>
      <c r="AX62" s="100">
        <v>5.4347826086956523</v>
      </c>
      <c r="AY62" s="253">
        <v>8</v>
      </c>
      <c r="AZ62" s="100">
        <v>7.6190476190476195</v>
      </c>
      <c r="BA62" s="253">
        <v>8</v>
      </c>
      <c r="BB62" s="100">
        <v>8.8888888888888893</v>
      </c>
      <c r="BC62" s="253">
        <v>7</v>
      </c>
      <c r="BD62" s="100">
        <v>6.8965517241379306</v>
      </c>
      <c r="BE62" s="253"/>
      <c r="BF62" s="100"/>
    </row>
    <row r="63" spans="1:58" x14ac:dyDescent="0.25">
      <c r="A63" s="48"/>
      <c r="B63" s="49" t="s">
        <v>67</v>
      </c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253"/>
      <c r="AD63" s="100"/>
      <c r="AE63" s="253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253" t="s">
        <v>304</v>
      </c>
      <c r="BD63" s="100">
        <v>1.1494252873563218</v>
      </c>
      <c r="BE63" s="253"/>
      <c r="BF63" s="100"/>
    </row>
    <row r="64" spans="1:58" x14ac:dyDescent="0.25">
      <c r="A64" s="48"/>
      <c r="B64" s="49" t="s">
        <v>68</v>
      </c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253"/>
      <c r="AH64" s="100"/>
      <c r="AI64" s="253"/>
      <c r="AJ64" s="100"/>
      <c r="AK64" s="253"/>
      <c r="AL64" s="100"/>
      <c r="AM64" s="253"/>
      <c r="AN64" s="100"/>
      <c r="AO64" s="253"/>
      <c r="AP64" s="100"/>
      <c r="AQ64" s="253"/>
      <c r="AR64" s="100"/>
      <c r="AS64" s="253"/>
      <c r="AT64" s="100"/>
      <c r="AU64" s="253"/>
      <c r="AV64" s="100"/>
      <c r="AW64" s="253" t="s">
        <v>304</v>
      </c>
      <c r="AX64" s="100">
        <v>1.0869565217391304</v>
      </c>
      <c r="AY64" s="253" t="s">
        <v>304</v>
      </c>
      <c r="AZ64" s="100">
        <v>0.95238095238095244</v>
      </c>
      <c r="BA64" s="253" t="s">
        <v>304</v>
      </c>
      <c r="BB64" s="100">
        <v>2.2222222222222223</v>
      </c>
      <c r="BC64" s="253"/>
      <c r="BD64" s="100"/>
      <c r="BE64" s="253"/>
      <c r="BF64" s="100"/>
    </row>
    <row r="65" spans="1:58" x14ac:dyDescent="0.25">
      <c r="A65" s="48"/>
      <c r="B65" s="49" t="s">
        <v>69</v>
      </c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>
        <v>26</v>
      </c>
      <c r="AX65" s="100">
        <v>27.173913043478258</v>
      </c>
      <c r="AY65" s="100">
        <v>26</v>
      </c>
      <c r="AZ65" s="100">
        <v>23.809523809523807</v>
      </c>
      <c r="BA65" s="100">
        <v>26</v>
      </c>
      <c r="BB65" s="100">
        <v>26.666666666666668</v>
      </c>
      <c r="BC65" s="100">
        <v>24</v>
      </c>
      <c r="BD65" s="100">
        <v>27.586206896551722</v>
      </c>
      <c r="BE65" s="100"/>
      <c r="BF65" s="100"/>
    </row>
    <row r="66" spans="1:58" x14ac:dyDescent="0.25">
      <c r="A66" s="48"/>
      <c r="B66" s="49" t="s">
        <v>70</v>
      </c>
      <c r="C66" s="253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253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253"/>
      <c r="AF66" s="100"/>
      <c r="AG66" s="253"/>
      <c r="AH66" s="100"/>
      <c r="AI66" s="253"/>
      <c r="AJ66" s="100"/>
      <c r="AK66" s="253"/>
      <c r="AL66" s="100"/>
      <c r="AM66" s="253"/>
      <c r="AN66" s="100"/>
      <c r="AO66" s="253"/>
      <c r="AP66" s="100"/>
      <c r="AQ66" s="253"/>
      <c r="AR66" s="100"/>
      <c r="AS66" s="253"/>
      <c r="AT66" s="100"/>
      <c r="AU66" s="253"/>
      <c r="AV66" s="100"/>
      <c r="AW66" s="253">
        <v>4</v>
      </c>
      <c r="AX66" s="100">
        <v>4.3478260869565215</v>
      </c>
      <c r="AY66" s="253">
        <v>4</v>
      </c>
      <c r="AZ66" s="100">
        <v>3.8095238095238098</v>
      </c>
      <c r="BA66" s="253">
        <v>4</v>
      </c>
      <c r="BB66" s="100">
        <v>4.4444444444444446</v>
      </c>
      <c r="BC66" s="253">
        <v>5</v>
      </c>
      <c r="BD66" s="100">
        <v>5.7471264367816088</v>
      </c>
      <c r="BE66" s="253"/>
      <c r="BF66" s="100"/>
    </row>
    <row r="67" spans="1:58" x14ac:dyDescent="0.25">
      <c r="A67" s="48"/>
      <c r="B67" s="50" t="s">
        <v>40</v>
      </c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5"/>
      <c r="AI67" s="125"/>
      <c r="AJ67" s="125"/>
      <c r="AK67" s="125"/>
      <c r="AL67" s="125"/>
      <c r="AM67" s="125"/>
      <c r="AN67" s="125"/>
      <c r="AO67" s="125"/>
      <c r="AP67" s="125"/>
      <c r="AQ67" s="125"/>
      <c r="AR67" s="125"/>
      <c r="AS67" s="125"/>
      <c r="AT67" s="125"/>
      <c r="AU67" s="125"/>
      <c r="AV67" s="125"/>
      <c r="AW67" s="125">
        <v>92</v>
      </c>
      <c r="AX67" s="125"/>
      <c r="AY67" s="125">
        <v>105</v>
      </c>
      <c r="AZ67" s="125"/>
      <c r="BA67" s="125">
        <v>90</v>
      </c>
      <c r="BB67" s="125"/>
      <c r="BC67" s="125">
        <v>87</v>
      </c>
      <c r="BD67" s="125"/>
      <c r="BE67" s="125"/>
      <c r="BF67" s="125"/>
    </row>
    <row r="68" spans="1:58" x14ac:dyDescent="0.25">
      <c r="A68" s="52"/>
      <c r="B68" s="50" t="s">
        <v>71</v>
      </c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  <c r="AG68" s="125"/>
      <c r="AH68" s="125"/>
      <c r="AI68" s="125"/>
      <c r="AJ68" s="125"/>
      <c r="AK68" s="125"/>
      <c r="AL68" s="125"/>
      <c r="AM68" s="125"/>
      <c r="AN68" s="125"/>
      <c r="AO68" s="125"/>
      <c r="AP68" s="125"/>
      <c r="AQ68" s="125"/>
      <c r="AR68" s="125"/>
      <c r="AS68" s="125"/>
      <c r="AT68" s="125"/>
      <c r="AU68" s="125"/>
      <c r="AV68" s="125"/>
      <c r="AW68" s="125">
        <v>236.547</v>
      </c>
      <c r="AX68" s="125"/>
      <c r="AY68" s="125">
        <v>234.751</v>
      </c>
      <c r="AZ68" s="125"/>
      <c r="BA68" s="125">
        <v>226.464</v>
      </c>
      <c r="BB68" s="125"/>
      <c r="BC68" s="125">
        <v>235.154</v>
      </c>
      <c r="BD68" s="125"/>
      <c r="BE68" s="125"/>
      <c r="BF68" s="125"/>
    </row>
    <row r="69" spans="1:58" x14ac:dyDescent="0.25">
      <c r="A69" s="48" t="s">
        <v>551</v>
      </c>
      <c r="B69" s="49" t="s">
        <v>17</v>
      </c>
      <c r="C69" s="100">
        <v>776</v>
      </c>
      <c r="D69" s="100">
        <v>75.4863813229572</v>
      </c>
      <c r="E69" s="100">
        <v>257</v>
      </c>
      <c r="F69" s="100">
        <v>59.767441860465119</v>
      </c>
      <c r="G69" s="100">
        <v>163</v>
      </c>
      <c r="H69" s="100">
        <v>63.178294573643413</v>
      </c>
      <c r="I69" s="100">
        <v>152</v>
      </c>
      <c r="J69" s="100">
        <v>62.809917355371901</v>
      </c>
      <c r="K69" s="100">
        <v>121</v>
      </c>
      <c r="L69" s="100">
        <v>57.619047619047613</v>
      </c>
      <c r="M69" s="100">
        <v>122</v>
      </c>
      <c r="N69" s="100">
        <v>60.696517412935322</v>
      </c>
      <c r="O69" s="100">
        <v>102</v>
      </c>
      <c r="P69" s="100">
        <v>56.353591160220994</v>
      </c>
      <c r="Q69" s="100">
        <v>104</v>
      </c>
      <c r="R69" s="100">
        <v>60.115606936416185</v>
      </c>
      <c r="S69" s="100">
        <v>96</v>
      </c>
      <c r="T69" s="100">
        <v>62.337662337662337</v>
      </c>
      <c r="U69" s="100">
        <v>69</v>
      </c>
      <c r="V69" s="100">
        <v>57.983193277310932</v>
      </c>
      <c r="W69" s="100">
        <v>61</v>
      </c>
      <c r="X69" s="100">
        <v>57.547169811320757</v>
      </c>
      <c r="Y69" s="100">
        <v>53</v>
      </c>
      <c r="Z69" s="100">
        <v>54.081632653061227</v>
      </c>
      <c r="AA69" s="100">
        <v>53</v>
      </c>
      <c r="AB69" s="100">
        <v>55.78947368421052</v>
      </c>
      <c r="AC69" s="100">
        <v>58</v>
      </c>
      <c r="AD69" s="100">
        <v>61.05263157894737</v>
      </c>
      <c r="AE69" s="100">
        <v>60</v>
      </c>
      <c r="AF69" s="100">
        <v>68.965517241379317</v>
      </c>
      <c r="AG69" s="100">
        <v>61</v>
      </c>
      <c r="AH69" s="100">
        <v>70.930232558139537</v>
      </c>
      <c r="AI69" s="100">
        <v>71</v>
      </c>
      <c r="AJ69" s="100">
        <v>73.19587628865979</v>
      </c>
      <c r="AK69" s="100">
        <v>83</v>
      </c>
      <c r="AL69" s="100">
        <v>76.851851851851848</v>
      </c>
      <c r="AM69" s="100">
        <v>91</v>
      </c>
      <c r="AN69" s="100">
        <v>79.130434782608688</v>
      </c>
      <c r="AO69" s="100">
        <v>83</v>
      </c>
      <c r="AP69" s="100">
        <v>76.146788990825684</v>
      </c>
      <c r="AQ69" s="100">
        <v>103</v>
      </c>
      <c r="AR69" s="100">
        <v>81.746031746031747</v>
      </c>
      <c r="AS69" s="100">
        <v>100</v>
      </c>
      <c r="AT69" s="100">
        <v>81.666666666666671</v>
      </c>
      <c r="AU69" s="100">
        <v>52</v>
      </c>
      <c r="AV69" s="100">
        <v>68.421052631578945</v>
      </c>
      <c r="AW69" s="100">
        <v>55</v>
      </c>
      <c r="AX69" s="100">
        <v>69.73684210526315</v>
      </c>
      <c r="AY69" s="100">
        <v>53</v>
      </c>
      <c r="AZ69" s="100">
        <v>68</v>
      </c>
      <c r="BA69" s="100">
        <v>51</v>
      </c>
      <c r="BB69" s="100">
        <v>66.21621621621621</v>
      </c>
      <c r="BC69" s="100">
        <v>57</v>
      </c>
      <c r="BD69" s="100">
        <v>71.428571428571431</v>
      </c>
      <c r="BE69" s="100">
        <v>53</v>
      </c>
      <c r="BF69" s="100">
        <v>68.918918918918919</v>
      </c>
    </row>
    <row r="70" spans="1:58" x14ac:dyDescent="0.25">
      <c r="A70" s="48"/>
      <c r="B70" s="49" t="s">
        <v>66</v>
      </c>
      <c r="C70" s="100">
        <v>167</v>
      </c>
      <c r="D70" s="100">
        <v>16.245136186770427</v>
      </c>
      <c r="E70" s="100">
        <v>70</v>
      </c>
      <c r="F70" s="100">
        <v>16.279069767441861</v>
      </c>
      <c r="G70" s="100">
        <v>24</v>
      </c>
      <c r="H70" s="100">
        <v>9.3023255813953494</v>
      </c>
      <c r="I70" s="100">
        <v>18</v>
      </c>
      <c r="J70" s="100">
        <v>7.4380165289256199</v>
      </c>
      <c r="K70" s="100">
        <v>18</v>
      </c>
      <c r="L70" s="100">
        <v>8.5714285714285712</v>
      </c>
      <c r="M70" s="100">
        <v>18</v>
      </c>
      <c r="N70" s="100">
        <v>8.9552238805970141</v>
      </c>
      <c r="O70" s="100">
        <v>18</v>
      </c>
      <c r="P70" s="100">
        <v>9.94475138121547</v>
      </c>
      <c r="Q70" s="100">
        <v>15</v>
      </c>
      <c r="R70" s="100">
        <v>8.6705202312138727</v>
      </c>
      <c r="S70" s="100">
        <v>11</v>
      </c>
      <c r="T70" s="100">
        <v>7.1428571428571423</v>
      </c>
      <c r="U70" s="100">
        <v>9</v>
      </c>
      <c r="V70" s="100">
        <v>7.5630252100840334</v>
      </c>
      <c r="W70" s="100">
        <v>7</v>
      </c>
      <c r="X70" s="100">
        <v>6.6037735849056602</v>
      </c>
      <c r="Y70" s="100">
        <v>9</v>
      </c>
      <c r="Z70" s="100">
        <v>9.183673469387756</v>
      </c>
      <c r="AA70" s="100">
        <v>7</v>
      </c>
      <c r="AB70" s="100">
        <v>7.3684210526315779</v>
      </c>
      <c r="AC70" s="100">
        <v>6</v>
      </c>
      <c r="AD70" s="100">
        <v>6.3157894736842106</v>
      </c>
      <c r="AE70" s="100">
        <v>5</v>
      </c>
      <c r="AF70" s="100">
        <v>5.7471264367816088</v>
      </c>
      <c r="AG70" s="100">
        <v>5</v>
      </c>
      <c r="AH70" s="100">
        <v>5.8139534883720927</v>
      </c>
      <c r="AI70" s="100">
        <v>5</v>
      </c>
      <c r="AJ70" s="100">
        <v>5.1546391752577314</v>
      </c>
      <c r="AK70" s="100">
        <v>4</v>
      </c>
      <c r="AL70" s="100">
        <v>3.7037037037037033</v>
      </c>
      <c r="AM70" s="100">
        <v>3</v>
      </c>
      <c r="AN70" s="100">
        <v>2.6086956521739131</v>
      </c>
      <c r="AO70" s="100">
        <v>7</v>
      </c>
      <c r="AP70" s="100">
        <v>6.4220183486238538</v>
      </c>
      <c r="AQ70" s="100">
        <v>4</v>
      </c>
      <c r="AR70" s="100">
        <v>3.1746031746031744</v>
      </c>
      <c r="AS70" s="253" t="s">
        <v>304</v>
      </c>
      <c r="AT70" s="100">
        <v>1.6666666666666667</v>
      </c>
      <c r="AU70" s="253">
        <v>3</v>
      </c>
      <c r="AV70" s="100">
        <v>3.9473684210526314</v>
      </c>
      <c r="AW70" s="253" t="s">
        <v>304</v>
      </c>
      <c r="AX70" s="100">
        <v>2.6315789473684208</v>
      </c>
      <c r="AY70" s="253" t="s">
        <v>304</v>
      </c>
      <c r="AZ70" s="100">
        <v>2.666666666666667</v>
      </c>
      <c r="BA70" s="253" t="s">
        <v>304</v>
      </c>
      <c r="BB70" s="100">
        <v>2.7027027027027026</v>
      </c>
      <c r="BC70" s="253" t="s">
        <v>304</v>
      </c>
      <c r="BD70" s="100">
        <v>2.5974025974025974</v>
      </c>
      <c r="BE70" s="253" t="s">
        <v>304</v>
      </c>
      <c r="BF70" s="100">
        <v>2.7027027027027026</v>
      </c>
    </row>
    <row r="71" spans="1:58" x14ac:dyDescent="0.25">
      <c r="A71" s="48"/>
      <c r="B71" s="49" t="s">
        <v>67</v>
      </c>
      <c r="C71" s="100">
        <v>40</v>
      </c>
      <c r="D71" s="100">
        <v>3.8910505836575875</v>
      </c>
      <c r="E71" s="100">
        <v>45</v>
      </c>
      <c r="F71" s="100">
        <v>10.465116279069768</v>
      </c>
      <c r="G71" s="100">
        <v>34</v>
      </c>
      <c r="H71" s="100">
        <v>13.178294573643413</v>
      </c>
      <c r="I71" s="100">
        <v>36</v>
      </c>
      <c r="J71" s="100">
        <v>14.87603305785124</v>
      </c>
      <c r="K71" s="100">
        <v>33</v>
      </c>
      <c r="L71" s="100">
        <v>15.714285714285714</v>
      </c>
      <c r="M71" s="100">
        <v>26</v>
      </c>
      <c r="N71" s="100">
        <v>12.935323383084576</v>
      </c>
      <c r="O71" s="100">
        <v>23</v>
      </c>
      <c r="P71" s="100">
        <v>12.707182320441991</v>
      </c>
      <c r="Q71" s="100">
        <v>18</v>
      </c>
      <c r="R71" s="100">
        <v>10.404624277456648</v>
      </c>
      <c r="S71" s="100">
        <v>13</v>
      </c>
      <c r="T71" s="100">
        <v>8.4415584415584419</v>
      </c>
      <c r="U71" s="100">
        <v>12</v>
      </c>
      <c r="V71" s="100">
        <v>10.084033613445378</v>
      </c>
      <c r="W71" s="100">
        <v>12</v>
      </c>
      <c r="X71" s="100">
        <v>11.320754716981133</v>
      </c>
      <c r="Y71" s="100">
        <v>9</v>
      </c>
      <c r="Z71" s="100">
        <v>9.183673469387756</v>
      </c>
      <c r="AA71" s="100">
        <v>7</v>
      </c>
      <c r="AB71" s="100">
        <v>7.3684210526315779</v>
      </c>
      <c r="AC71" s="100">
        <v>5</v>
      </c>
      <c r="AD71" s="100">
        <v>5.2631578947368416</v>
      </c>
      <c r="AE71" s="253">
        <v>4</v>
      </c>
      <c r="AF71" s="100">
        <v>4.5977011494252871</v>
      </c>
      <c r="AG71" s="253" t="s">
        <v>304</v>
      </c>
      <c r="AH71" s="100">
        <v>1.1627906976744187</v>
      </c>
      <c r="AI71" s="100">
        <v>4</v>
      </c>
      <c r="AJ71" s="100">
        <v>2.0618556701030926</v>
      </c>
      <c r="AK71" s="253">
        <v>4</v>
      </c>
      <c r="AL71" s="100">
        <v>1.8518518518518516</v>
      </c>
      <c r="AM71" s="253">
        <v>4</v>
      </c>
      <c r="AN71" s="100">
        <v>1.7391304347826086</v>
      </c>
      <c r="AO71" s="253">
        <v>3</v>
      </c>
      <c r="AP71" s="100">
        <v>1.834862385321101</v>
      </c>
      <c r="AQ71" s="253">
        <v>4</v>
      </c>
      <c r="AR71" s="100">
        <v>2.3809523809523809</v>
      </c>
      <c r="AS71" s="253">
        <v>4</v>
      </c>
      <c r="AT71" s="100">
        <v>2.5</v>
      </c>
      <c r="AU71" s="253">
        <v>5</v>
      </c>
      <c r="AV71" s="100">
        <v>5.2631578947368416</v>
      </c>
      <c r="AW71" s="253">
        <v>6</v>
      </c>
      <c r="AX71" s="100">
        <v>6.5789473684210522</v>
      </c>
      <c r="AY71" s="253">
        <v>6</v>
      </c>
      <c r="AZ71" s="100">
        <v>6.666666666666667</v>
      </c>
      <c r="BA71" s="253">
        <v>6</v>
      </c>
      <c r="BB71" s="100">
        <v>6.756756756756757</v>
      </c>
      <c r="BC71" s="253">
        <v>4</v>
      </c>
      <c r="BD71" s="100">
        <v>3.8961038961038961</v>
      </c>
      <c r="BE71" s="253">
        <v>5</v>
      </c>
      <c r="BF71" s="100">
        <v>4.0540540540540544</v>
      </c>
    </row>
    <row r="72" spans="1:58" x14ac:dyDescent="0.25">
      <c r="A72" s="48"/>
      <c r="B72" s="49" t="s">
        <v>68</v>
      </c>
      <c r="C72" s="100">
        <v>45</v>
      </c>
      <c r="D72" s="100">
        <v>4.182879377431906</v>
      </c>
      <c r="E72" s="100">
        <v>58</v>
      </c>
      <c r="F72" s="100">
        <v>13.488372093023257</v>
      </c>
      <c r="G72" s="100">
        <v>31</v>
      </c>
      <c r="H72" s="100">
        <v>12.015503875968992</v>
      </c>
      <c r="I72" s="100">
        <v>29</v>
      </c>
      <c r="J72" s="100">
        <v>11.983471074380166</v>
      </c>
      <c r="K72" s="100">
        <v>31</v>
      </c>
      <c r="L72" s="100">
        <v>14.761904761904763</v>
      </c>
      <c r="M72" s="100">
        <v>29</v>
      </c>
      <c r="N72" s="100">
        <v>14.427860696517413</v>
      </c>
      <c r="O72" s="100">
        <v>29</v>
      </c>
      <c r="P72" s="100">
        <v>16.022099447513813</v>
      </c>
      <c r="Q72" s="100">
        <v>25</v>
      </c>
      <c r="R72" s="100">
        <v>14.450867052023122</v>
      </c>
      <c r="S72" s="100">
        <v>22</v>
      </c>
      <c r="T72" s="100">
        <v>14.285714285714285</v>
      </c>
      <c r="U72" s="100">
        <v>17</v>
      </c>
      <c r="V72" s="100">
        <v>14.285714285714285</v>
      </c>
      <c r="W72" s="100">
        <v>14</v>
      </c>
      <c r="X72" s="100">
        <v>13.20754716981132</v>
      </c>
      <c r="Y72" s="100">
        <v>16</v>
      </c>
      <c r="Z72" s="100">
        <v>16.326530612244898</v>
      </c>
      <c r="AA72" s="100">
        <v>14</v>
      </c>
      <c r="AB72" s="100">
        <v>14.736842105263156</v>
      </c>
      <c r="AC72" s="100">
        <v>13</v>
      </c>
      <c r="AD72" s="100">
        <v>13.684210526315791</v>
      </c>
      <c r="AE72" s="100">
        <v>4</v>
      </c>
      <c r="AF72" s="100">
        <v>4.5977011494252871</v>
      </c>
      <c r="AG72" s="253">
        <v>3</v>
      </c>
      <c r="AH72" s="100">
        <v>2.3255813953488373</v>
      </c>
      <c r="AI72" s="253" t="s">
        <v>304</v>
      </c>
      <c r="AJ72" s="100">
        <v>2.0618556701030926</v>
      </c>
      <c r="AK72" s="253" t="s">
        <v>304</v>
      </c>
      <c r="AL72" s="100">
        <v>1.8518518518518516</v>
      </c>
      <c r="AM72" s="253" t="s">
        <v>304</v>
      </c>
      <c r="AN72" s="100">
        <v>1.7391304347826086</v>
      </c>
      <c r="AO72" s="253" t="s">
        <v>304</v>
      </c>
      <c r="AP72" s="100">
        <v>0.91743119266055051</v>
      </c>
      <c r="AQ72" s="253" t="s">
        <v>304</v>
      </c>
      <c r="AR72" s="100">
        <v>0.79365079365079361</v>
      </c>
      <c r="AS72" s="253" t="s">
        <v>304</v>
      </c>
      <c r="AT72" s="100">
        <v>0.83333333333333337</v>
      </c>
      <c r="AU72" s="253" t="s">
        <v>304</v>
      </c>
      <c r="AV72" s="100">
        <v>1.3157894736842104</v>
      </c>
      <c r="AW72" s="253" t="s">
        <v>304</v>
      </c>
      <c r="AX72" s="100">
        <v>1.3157894736842104</v>
      </c>
      <c r="AY72" s="253" t="s">
        <v>304</v>
      </c>
      <c r="AZ72" s="100">
        <v>1.3333333333333335</v>
      </c>
      <c r="BA72" s="253" t="s">
        <v>304</v>
      </c>
      <c r="BB72" s="100">
        <v>1.3513513513513513</v>
      </c>
      <c r="BC72" s="253" t="s">
        <v>304</v>
      </c>
      <c r="BD72" s="100">
        <v>1.2987012987012987</v>
      </c>
      <c r="BE72" s="253" t="s">
        <v>304</v>
      </c>
      <c r="BF72" s="100">
        <v>2.7027027027027026</v>
      </c>
    </row>
    <row r="73" spans="1:58" x14ac:dyDescent="0.25">
      <c r="A73" s="48"/>
      <c r="B73" s="49" t="s">
        <v>69</v>
      </c>
      <c r="C73" s="253" t="s">
        <v>304</v>
      </c>
      <c r="D73" s="100">
        <v>9.727626459143969E-2</v>
      </c>
      <c r="E73" s="100"/>
      <c r="F73" s="100"/>
      <c r="G73" s="100">
        <v>6</v>
      </c>
      <c r="H73" s="100">
        <v>1.9379844961240309</v>
      </c>
      <c r="I73" s="100">
        <v>7</v>
      </c>
      <c r="J73" s="100">
        <v>2.4793388429752068</v>
      </c>
      <c r="K73" s="100">
        <v>7</v>
      </c>
      <c r="L73" s="100">
        <v>2.8571428571428572</v>
      </c>
      <c r="M73" s="100">
        <v>6</v>
      </c>
      <c r="N73" s="100">
        <v>2.4875621890547266</v>
      </c>
      <c r="O73" s="100">
        <v>9</v>
      </c>
      <c r="P73" s="100">
        <v>4.4198895027624303</v>
      </c>
      <c r="Q73" s="100">
        <v>11</v>
      </c>
      <c r="R73" s="100">
        <v>5.7803468208092488</v>
      </c>
      <c r="S73" s="100">
        <v>12</v>
      </c>
      <c r="T73" s="100">
        <v>7.1428571428571423</v>
      </c>
      <c r="U73" s="100">
        <v>12</v>
      </c>
      <c r="V73" s="100">
        <v>9.2436974789915975</v>
      </c>
      <c r="W73" s="100">
        <v>12</v>
      </c>
      <c r="X73" s="100">
        <v>10.377358490566039</v>
      </c>
      <c r="Y73" s="100">
        <v>11</v>
      </c>
      <c r="Z73" s="100">
        <v>10.204081632653061</v>
      </c>
      <c r="AA73" s="100">
        <v>14</v>
      </c>
      <c r="AB73" s="100">
        <v>13.684210526315791</v>
      </c>
      <c r="AC73" s="100">
        <v>13</v>
      </c>
      <c r="AD73" s="100">
        <v>12.631578947368421</v>
      </c>
      <c r="AE73" s="100">
        <v>14</v>
      </c>
      <c r="AF73" s="100">
        <v>16.091954022988507</v>
      </c>
      <c r="AG73" s="100">
        <v>17</v>
      </c>
      <c r="AH73" s="100">
        <v>19.767441860465116</v>
      </c>
      <c r="AI73" s="100">
        <v>17</v>
      </c>
      <c r="AJ73" s="100">
        <v>17.525773195876287</v>
      </c>
      <c r="AK73" s="100">
        <v>17</v>
      </c>
      <c r="AL73" s="100">
        <v>15.74074074074074</v>
      </c>
      <c r="AM73" s="100">
        <v>17</v>
      </c>
      <c r="AN73" s="100">
        <v>14.782608695652174</v>
      </c>
      <c r="AO73" s="100">
        <v>16</v>
      </c>
      <c r="AP73" s="100">
        <v>14.678899082568808</v>
      </c>
      <c r="AQ73" s="100">
        <v>15</v>
      </c>
      <c r="AR73" s="100">
        <v>11.904761904761903</v>
      </c>
      <c r="AS73" s="100">
        <v>16</v>
      </c>
      <c r="AT73" s="100">
        <v>13.333333333333334</v>
      </c>
      <c r="AU73" s="100">
        <v>16</v>
      </c>
      <c r="AV73" s="100">
        <v>21.052631578947366</v>
      </c>
      <c r="AW73" s="100">
        <v>15</v>
      </c>
      <c r="AX73" s="100">
        <v>19.736842105263158</v>
      </c>
      <c r="AY73" s="100">
        <v>16</v>
      </c>
      <c r="AZ73" s="100">
        <v>21.333333333333336</v>
      </c>
      <c r="BA73" s="100">
        <v>17</v>
      </c>
      <c r="BB73" s="100">
        <v>22.972972972972975</v>
      </c>
      <c r="BC73" s="100">
        <v>16</v>
      </c>
      <c r="BD73" s="100">
        <v>20.779220779220779</v>
      </c>
      <c r="BE73" s="100">
        <v>16</v>
      </c>
      <c r="BF73" s="100">
        <v>21.621621621621621</v>
      </c>
    </row>
    <row r="74" spans="1:58" x14ac:dyDescent="0.25">
      <c r="A74" s="48"/>
      <c r="B74" s="49" t="s">
        <v>70</v>
      </c>
      <c r="C74" s="253" t="s">
        <v>304</v>
      </c>
      <c r="D74" s="100">
        <v>9.727626459143969E-2</v>
      </c>
      <c r="E74" s="100"/>
      <c r="F74" s="100"/>
      <c r="G74" s="253" t="s">
        <v>304</v>
      </c>
      <c r="H74" s="100">
        <v>0.38759689922480622</v>
      </c>
      <c r="I74" s="253" t="s">
        <v>304</v>
      </c>
      <c r="J74" s="100">
        <v>0.41322314049586778</v>
      </c>
      <c r="K74" s="253" t="s">
        <v>304</v>
      </c>
      <c r="L74" s="100">
        <v>0.47619047619047622</v>
      </c>
      <c r="M74" s="253" t="s">
        <v>304</v>
      </c>
      <c r="N74" s="100">
        <v>0.49751243781094528</v>
      </c>
      <c r="O74" s="253" t="s">
        <v>304</v>
      </c>
      <c r="P74" s="100">
        <v>0.55248618784530379</v>
      </c>
      <c r="Q74" s="253" t="s">
        <v>304</v>
      </c>
      <c r="R74" s="100">
        <v>0.57803468208092479</v>
      </c>
      <c r="S74" s="253" t="s">
        <v>304</v>
      </c>
      <c r="T74" s="100">
        <v>0.64935064935064934</v>
      </c>
      <c r="U74" s="253" t="s">
        <v>304</v>
      </c>
      <c r="V74" s="100">
        <v>0.84033613445378152</v>
      </c>
      <c r="W74" s="253" t="s">
        <v>304</v>
      </c>
      <c r="X74" s="100">
        <v>0.94339622641509435</v>
      </c>
      <c r="Y74" s="253" t="s">
        <v>304</v>
      </c>
      <c r="Z74" s="100">
        <v>1.0204081632653061</v>
      </c>
      <c r="AA74" s="253" t="s">
        <v>304</v>
      </c>
      <c r="AB74" s="100">
        <v>1.0526315789473684</v>
      </c>
      <c r="AC74" s="253" t="s">
        <v>304</v>
      </c>
      <c r="AD74" s="100">
        <v>1.0526315789473684</v>
      </c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</row>
    <row r="75" spans="1:58" x14ac:dyDescent="0.25">
      <c r="A75" s="48"/>
      <c r="B75" s="50" t="s">
        <v>40</v>
      </c>
      <c r="C75" s="125">
        <v>1028</v>
      </c>
      <c r="D75" s="125"/>
      <c r="E75" s="125">
        <v>430</v>
      </c>
      <c r="F75" s="125"/>
      <c r="G75" s="125">
        <v>258</v>
      </c>
      <c r="H75" s="125"/>
      <c r="I75" s="125">
        <v>242</v>
      </c>
      <c r="J75" s="125"/>
      <c r="K75" s="125">
        <v>210</v>
      </c>
      <c r="L75" s="125"/>
      <c r="M75" s="125">
        <v>201</v>
      </c>
      <c r="N75" s="125"/>
      <c r="O75" s="125">
        <v>181</v>
      </c>
      <c r="P75" s="125"/>
      <c r="Q75" s="125">
        <v>173</v>
      </c>
      <c r="R75" s="125"/>
      <c r="S75" s="125">
        <v>154</v>
      </c>
      <c r="T75" s="125"/>
      <c r="U75" s="125">
        <v>119</v>
      </c>
      <c r="V75" s="125"/>
      <c r="W75" s="125">
        <v>106</v>
      </c>
      <c r="X75" s="125"/>
      <c r="Y75" s="125">
        <v>98</v>
      </c>
      <c r="Z75" s="125"/>
      <c r="AA75" s="125">
        <v>95</v>
      </c>
      <c r="AB75" s="125"/>
      <c r="AC75" s="125">
        <v>95</v>
      </c>
      <c r="AD75" s="125"/>
      <c r="AE75" s="125">
        <v>87</v>
      </c>
      <c r="AF75" s="125"/>
      <c r="AG75" s="125">
        <v>86</v>
      </c>
      <c r="AH75" s="125"/>
      <c r="AI75" s="125">
        <v>97</v>
      </c>
      <c r="AJ75" s="125"/>
      <c r="AK75" s="125">
        <v>108</v>
      </c>
      <c r="AL75" s="125"/>
      <c r="AM75" s="125">
        <v>115</v>
      </c>
      <c r="AN75" s="125"/>
      <c r="AO75" s="125">
        <v>109</v>
      </c>
      <c r="AP75" s="125"/>
      <c r="AQ75" s="125">
        <v>126</v>
      </c>
      <c r="AR75" s="125"/>
      <c r="AS75" s="125">
        <v>120</v>
      </c>
      <c r="AT75" s="125"/>
      <c r="AU75" s="125">
        <v>76</v>
      </c>
      <c r="AV75" s="125"/>
      <c r="AW75" s="125">
        <v>76</v>
      </c>
      <c r="AX75" s="125"/>
      <c r="AY75" s="125">
        <v>75</v>
      </c>
      <c r="AZ75" s="125"/>
      <c r="BA75" s="125">
        <v>74</v>
      </c>
      <c r="BB75" s="125"/>
      <c r="BC75" s="125">
        <v>77</v>
      </c>
      <c r="BD75" s="125"/>
      <c r="BE75" s="125">
        <v>74</v>
      </c>
      <c r="BF75" s="125"/>
    </row>
    <row r="76" spans="1:58" x14ac:dyDescent="0.25">
      <c r="A76" s="52"/>
      <c r="B76" s="50" t="s">
        <v>71</v>
      </c>
      <c r="C76" s="125">
        <v>246.62799999999999</v>
      </c>
      <c r="D76" s="125"/>
      <c r="E76" s="125">
        <v>230.61799999999999</v>
      </c>
      <c r="F76" s="125"/>
      <c r="G76" s="125">
        <v>175.226</v>
      </c>
      <c r="H76" s="125"/>
      <c r="I76" s="125">
        <v>179.06799999999998</v>
      </c>
      <c r="J76" s="125"/>
      <c r="K76" s="125">
        <v>184.495</v>
      </c>
      <c r="L76" s="125"/>
      <c r="M76" s="125">
        <v>166.25399999999999</v>
      </c>
      <c r="N76" s="125"/>
      <c r="O76" s="125">
        <v>175.72500000000002</v>
      </c>
      <c r="P76" s="125"/>
      <c r="Q76" s="125">
        <v>164.96899999999999</v>
      </c>
      <c r="R76" s="125"/>
      <c r="S76" s="125">
        <v>156.94800000000001</v>
      </c>
      <c r="T76" s="125"/>
      <c r="U76" s="125">
        <v>141.89499999999998</v>
      </c>
      <c r="V76" s="125"/>
      <c r="W76" s="125">
        <v>132.25799999999998</v>
      </c>
      <c r="X76" s="125"/>
      <c r="Y76" s="125">
        <v>129.631</v>
      </c>
      <c r="Z76" s="125"/>
      <c r="AA76" s="125">
        <v>140.35599999999999</v>
      </c>
      <c r="AB76" s="125"/>
      <c r="AC76" s="125">
        <v>124.64500000000001</v>
      </c>
      <c r="AD76" s="125"/>
      <c r="AE76" s="125">
        <v>116.57900000000001</v>
      </c>
      <c r="AF76" s="125"/>
      <c r="AG76" s="125">
        <v>129.28</v>
      </c>
      <c r="AH76" s="125"/>
      <c r="AI76" s="125">
        <v>130.50700000000001</v>
      </c>
      <c r="AJ76" s="125"/>
      <c r="AK76" s="125">
        <v>130.57300000000001</v>
      </c>
      <c r="AL76" s="125"/>
      <c r="AM76" s="125">
        <v>130.49600000000001</v>
      </c>
      <c r="AN76" s="125"/>
      <c r="AO76" s="125">
        <v>120.232</v>
      </c>
      <c r="AP76" s="125"/>
      <c r="AQ76" s="125">
        <v>113.758</v>
      </c>
      <c r="AR76" s="125"/>
      <c r="AS76" s="125">
        <v>121.39099999999999</v>
      </c>
      <c r="AT76" s="125"/>
      <c r="AU76" s="125">
        <v>127.49100000000001</v>
      </c>
      <c r="AV76" s="125"/>
      <c r="AW76" s="125">
        <v>123.337</v>
      </c>
      <c r="AX76" s="125"/>
      <c r="AY76" s="125">
        <v>130.47499999999999</v>
      </c>
      <c r="AZ76" s="125"/>
      <c r="BA76" s="125">
        <v>138.64400000000001</v>
      </c>
      <c r="BB76" s="125"/>
      <c r="BC76" s="125">
        <v>131.79300000000001</v>
      </c>
      <c r="BD76" s="125"/>
      <c r="BE76" s="125">
        <v>132.96</v>
      </c>
      <c r="BF76" s="125"/>
    </row>
    <row r="77" spans="1:58" x14ac:dyDescent="0.25">
      <c r="A77" s="48" t="s">
        <v>12</v>
      </c>
      <c r="B77" s="49" t="s">
        <v>17</v>
      </c>
      <c r="C77" s="100">
        <v>1086</v>
      </c>
      <c r="D77" s="100">
        <v>56.769472033455301</v>
      </c>
      <c r="E77" s="100">
        <v>395</v>
      </c>
      <c r="F77" s="100">
        <v>37.762906309751429</v>
      </c>
      <c r="G77" s="100">
        <v>255</v>
      </c>
      <c r="H77" s="100">
        <v>39.534883720930232</v>
      </c>
      <c r="I77" s="100">
        <v>258</v>
      </c>
      <c r="J77" s="100">
        <v>40.438871473354233</v>
      </c>
      <c r="K77" s="100">
        <v>231</v>
      </c>
      <c r="L77" s="100">
        <v>39.152542372881356</v>
      </c>
      <c r="M77" s="100">
        <v>226</v>
      </c>
      <c r="N77" s="100">
        <v>39.372822299651567</v>
      </c>
      <c r="O77" s="100">
        <v>204</v>
      </c>
      <c r="P77" s="100">
        <v>37.707948243992604</v>
      </c>
      <c r="Q77" s="100">
        <v>167</v>
      </c>
      <c r="R77" s="100">
        <v>34.221311475409834</v>
      </c>
      <c r="S77" s="100">
        <v>156</v>
      </c>
      <c r="T77" s="100">
        <v>35.944700460829495</v>
      </c>
      <c r="U77" s="100">
        <v>108</v>
      </c>
      <c r="V77" s="100">
        <v>30.337078651685392</v>
      </c>
      <c r="W77" s="100">
        <v>110</v>
      </c>
      <c r="X77" s="100">
        <v>32.738095238095241</v>
      </c>
      <c r="Y77" s="100">
        <v>107</v>
      </c>
      <c r="Z77" s="100">
        <v>32.424242424242422</v>
      </c>
      <c r="AA77" s="100">
        <v>110</v>
      </c>
      <c r="AB77" s="100">
        <v>33.333333333333336</v>
      </c>
      <c r="AC77" s="100">
        <v>112</v>
      </c>
      <c r="AD77" s="100">
        <v>35</v>
      </c>
      <c r="AE77" s="100">
        <v>105</v>
      </c>
      <c r="AF77" s="100">
        <v>37.769784172661872</v>
      </c>
      <c r="AG77" s="100">
        <v>114</v>
      </c>
      <c r="AH77" s="100">
        <v>43.018867924528301</v>
      </c>
      <c r="AI77" s="100">
        <v>118</v>
      </c>
      <c r="AJ77" s="100">
        <v>43.223443223443226</v>
      </c>
      <c r="AK77" s="100">
        <v>125</v>
      </c>
      <c r="AL77" s="100">
        <v>44.326241134751776</v>
      </c>
      <c r="AM77" s="100">
        <v>125</v>
      </c>
      <c r="AN77" s="100">
        <v>43.859649122807021</v>
      </c>
      <c r="AO77" s="100">
        <v>115</v>
      </c>
      <c r="AP77" s="100">
        <v>41.366906474820141</v>
      </c>
      <c r="AQ77" s="100">
        <v>113</v>
      </c>
      <c r="AR77" s="100">
        <v>41.851851851851855</v>
      </c>
      <c r="AS77" s="100">
        <v>114</v>
      </c>
      <c r="AT77" s="100">
        <v>41.758241758241759</v>
      </c>
      <c r="AU77" s="100">
        <v>51</v>
      </c>
      <c r="AV77" s="100">
        <v>23.943661971830984</v>
      </c>
      <c r="AW77" s="100">
        <v>51</v>
      </c>
      <c r="AX77" s="100">
        <v>23.943661971830984</v>
      </c>
      <c r="AY77" s="100">
        <v>45</v>
      </c>
      <c r="AZ77" s="100">
        <v>21.739130434782609</v>
      </c>
      <c r="BA77" s="100">
        <v>30</v>
      </c>
      <c r="BB77" s="100">
        <v>15.957446808510639</v>
      </c>
      <c r="BC77" s="100">
        <v>22</v>
      </c>
      <c r="BD77" s="100">
        <v>12.429378531073446</v>
      </c>
      <c r="BE77" s="100">
        <v>27</v>
      </c>
      <c r="BF77" s="100">
        <v>14.594594594594595</v>
      </c>
    </row>
    <row r="78" spans="1:58" x14ac:dyDescent="0.25">
      <c r="A78" s="48"/>
      <c r="B78" s="49" t="s">
        <v>66</v>
      </c>
      <c r="C78" s="100">
        <v>542</v>
      </c>
      <c r="D78" s="100">
        <v>28.332462101411394</v>
      </c>
      <c r="E78" s="100">
        <v>289</v>
      </c>
      <c r="F78" s="100">
        <v>27.62906309751434</v>
      </c>
      <c r="G78" s="100">
        <v>80</v>
      </c>
      <c r="H78" s="100">
        <v>12.403100775193799</v>
      </c>
      <c r="I78" s="100">
        <v>63</v>
      </c>
      <c r="J78" s="100">
        <v>9.8746081504702197</v>
      </c>
      <c r="K78" s="100">
        <v>57</v>
      </c>
      <c r="L78" s="100">
        <v>9.6610169491525415</v>
      </c>
      <c r="M78" s="100">
        <v>49</v>
      </c>
      <c r="N78" s="100">
        <v>8.536585365853659</v>
      </c>
      <c r="O78" s="100">
        <v>44</v>
      </c>
      <c r="P78" s="100">
        <v>8.1330868761552679</v>
      </c>
      <c r="Q78" s="100">
        <v>37</v>
      </c>
      <c r="R78" s="100">
        <v>7.581967213114754</v>
      </c>
      <c r="S78" s="100">
        <v>34</v>
      </c>
      <c r="T78" s="100">
        <v>7.8341013824884795</v>
      </c>
      <c r="U78" s="100">
        <v>29</v>
      </c>
      <c r="V78" s="100">
        <v>8.1460674157303377</v>
      </c>
      <c r="W78" s="100">
        <v>19</v>
      </c>
      <c r="X78" s="100">
        <v>5.6547619047619051</v>
      </c>
      <c r="Y78" s="100">
        <v>18</v>
      </c>
      <c r="Z78" s="100">
        <v>5.4545454545454541</v>
      </c>
      <c r="AA78" s="100">
        <v>15</v>
      </c>
      <c r="AB78" s="100">
        <v>4.5454545454545459</v>
      </c>
      <c r="AC78" s="100">
        <v>12</v>
      </c>
      <c r="AD78" s="100">
        <v>3.75</v>
      </c>
      <c r="AE78" s="100">
        <v>6</v>
      </c>
      <c r="AF78" s="100">
        <v>2.1582733812949639</v>
      </c>
      <c r="AG78" s="100">
        <v>5</v>
      </c>
      <c r="AH78" s="100">
        <v>1.8867924528301887</v>
      </c>
      <c r="AI78" s="100">
        <v>5</v>
      </c>
      <c r="AJ78" s="100">
        <v>1.4652014652014651</v>
      </c>
      <c r="AK78" s="100">
        <v>5</v>
      </c>
      <c r="AL78" s="100">
        <v>1.4184397163120568</v>
      </c>
      <c r="AM78" s="100">
        <v>5</v>
      </c>
      <c r="AN78" s="100">
        <v>1.4035087719298245</v>
      </c>
      <c r="AO78" s="100">
        <v>6</v>
      </c>
      <c r="AP78" s="100">
        <v>1.7985611510791366</v>
      </c>
      <c r="AQ78" s="100">
        <v>3</v>
      </c>
      <c r="AR78" s="100">
        <v>1.1111111111111112</v>
      </c>
      <c r="AS78" s="100">
        <v>3</v>
      </c>
      <c r="AT78" s="100">
        <v>1.098901098901099</v>
      </c>
      <c r="AU78" s="100">
        <v>5</v>
      </c>
      <c r="AV78" s="100">
        <v>1.8779342723004695</v>
      </c>
      <c r="AW78" s="100">
        <v>6</v>
      </c>
      <c r="AX78" s="100">
        <v>2.347417840375587</v>
      </c>
      <c r="AY78" s="100">
        <v>6</v>
      </c>
      <c r="AZ78" s="100">
        <v>2.8985507246376812</v>
      </c>
      <c r="BA78" s="100">
        <v>6</v>
      </c>
      <c r="BB78" s="100">
        <v>2.1276595744680851</v>
      </c>
      <c r="BC78" s="100">
        <v>8</v>
      </c>
      <c r="BD78" s="100">
        <v>3.9548022598870056</v>
      </c>
      <c r="BE78" s="100">
        <v>7</v>
      </c>
      <c r="BF78" s="100">
        <v>3.2432432432432434</v>
      </c>
    </row>
    <row r="79" spans="1:58" x14ac:dyDescent="0.25">
      <c r="A79" s="48"/>
      <c r="B79" s="49" t="s">
        <v>67</v>
      </c>
      <c r="C79" s="100">
        <v>134</v>
      </c>
      <c r="D79" s="100">
        <v>7.0047046523784626</v>
      </c>
      <c r="E79" s="100">
        <v>216</v>
      </c>
      <c r="F79" s="100">
        <v>20.650095602294456</v>
      </c>
      <c r="G79" s="100">
        <v>164</v>
      </c>
      <c r="H79" s="100">
        <v>25.426356589147286</v>
      </c>
      <c r="I79" s="100">
        <v>160</v>
      </c>
      <c r="J79" s="100">
        <v>25.078369905956112</v>
      </c>
      <c r="K79" s="100">
        <v>147</v>
      </c>
      <c r="L79" s="100">
        <v>24.915254237288135</v>
      </c>
      <c r="M79" s="100">
        <v>140</v>
      </c>
      <c r="N79" s="100">
        <v>24.390243902439025</v>
      </c>
      <c r="O79" s="100">
        <v>108</v>
      </c>
      <c r="P79" s="100">
        <v>19.963031423290204</v>
      </c>
      <c r="Q79" s="100">
        <v>97</v>
      </c>
      <c r="R79" s="100">
        <v>19.877049180327869</v>
      </c>
      <c r="S79" s="100">
        <v>72</v>
      </c>
      <c r="T79" s="100">
        <v>16.589861751152075</v>
      </c>
      <c r="U79" s="100">
        <v>58</v>
      </c>
      <c r="V79" s="100">
        <v>16.292134831460675</v>
      </c>
      <c r="W79" s="100">
        <v>44</v>
      </c>
      <c r="X79" s="100">
        <v>13.095238095238095</v>
      </c>
      <c r="Y79" s="100">
        <v>36</v>
      </c>
      <c r="Z79" s="100">
        <v>10.909090909090908</v>
      </c>
      <c r="AA79" s="100">
        <v>30</v>
      </c>
      <c r="AB79" s="100">
        <v>9.0909090909090917</v>
      </c>
      <c r="AC79" s="100">
        <v>25</v>
      </c>
      <c r="AD79" s="100">
        <v>7.8125</v>
      </c>
      <c r="AE79" s="100">
        <v>14</v>
      </c>
      <c r="AF79" s="100">
        <v>5.0359712230215825</v>
      </c>
      <c r="AG79" s="100"/>
      <c r="AH79" s="100"/>
      <c r="AI79" s="253" t="s">
        <v>304</v>
      </c>
      <c r="AJ79" s="100">
        <v>0.36630036630036628</v>
      </c>
      <c r="AK79" s="253" t="s">
        <v>304</v>
      </c>
      <c r="AL79" s="100">
        <v>0.3546099290780142</v>
      </c>
      <c r="AM79" s="253" t="s">
        <v>304</v>
      </c>
      <c r="AN79" s="100">
        <v>0.35087719298245612</v>
      </c>
      <c r="AO79" s="253" t="s">
        <v>304</v>
      </c>
      <c r="AP79" s="100">
        <v>0.35971223021582732</v>
      </c>
      <c r="AQ79" s="253"/>
      <c r="AR79" s="100">
        <v>0</v>
      </c>
      <c r="AS79" s="253" t="s">
        <v>304</v>
      </c>
      <c r="AT79" s="100">
        <v>0.36630036630036628</v>
      </c>
      <c r="AU79" s="253" t="s">
        <v>304</v>
      </c>
      <c r="AV79" s="100">
        <v>0.46948356807511737</v>
      </c>
      <c r="AW79" s="253" t="s">
        <v>304</v>
      </c>
      <c r="AX79" s="100">
        <v>0.46948356807511737</v>
      </c>
      <c r="AY79" s="253" t="s">
        <v>304</v>
      </c>
      <c r="AZ79" s="100">
        <v>0.96618357487922701</v>
      </c>
      <c r="BA79" s="253" t="s">
        <v>304</v>
      </c>
      <c r="BB79" s="100">
        <v>1.0638297872340425</v>
      </c>
      <c r="BC79" s="253" t="s">
        <v>304</v>
      </c>
      <c r="BD79" s="100">
        <v>0.56497175141242939</v>
      </c>
      <c r="BE79" s="253" t="s">
        <v>304</v>
      </c>
      <c r="BF79" s="100">
        <v>0.54054054054054057</v>
      </c>
    </row>
    <row r="80" spans="1:58" x14ac:dyDescent="0.25">
      <c r="A80" s="48"/>
      <c r="B80" s="49" t="s">
        <v>68</v>
      </c>
      <c r="C80" s="100">
        <v>123</v>
      </c>
      <c r="D80" s="100">
        <v>6.4296915838996345</v>
      </c>
      <c r="E80" s="100">
        <v>129</v>
      </c>
      <c r="F80" s="100">
        <v>12.332695984703633</v>
      </c>
      <c r="G80" s="100">
        <v>125</v>
      </c>
      <c r="H80" s="100">
        <v>19.379844961240313</v>
      </c>
      <c r="I80" s="100">
        <v>124</v>
      </c>
      <c r="J80" s="100">
        <v>19.435736677115987</v>
      </c>
      <c r="K80" s="100">
        <v>118</v>
      </c>
      <c r="L80" s="100">
        <v>20</v>
      </c>
      <c r="M80" s="100">
        <v>115</v>
      </c>
      <c r="N80" s="100">
        <v>20.034843205574912</v>
      </c>
      <c r="O80" s="100">
        <v>114</v>
      </c>
      <c r="P80" s="100">
        <v>21.072088724584102</v>
      </c>
      <c r="Q80" s="100">
        <v>102</v>
      </c>
      <c r="R80" s="100">
        <v>20.901639344262296</v>
      </c>
      <c r="S80" s="100">
        <v>86</v>
      </c>
      <c r="T80" s="100">
        <v>19.815668202764979</v>
      </c>
      <c r="U80" s="100">
        <v>71</v>
      </c>
      <c r="V80" s="100">
        <v>19.943820224719101</v>
      </c>
      <c r="W80" s="100">
        <v>57</v>
      </c>
      <c r="X80" s="100">
        <v>16.964285714285715</v>
      </c>
      <c r="Y80" s="100">
        <v>49</v>
      </c>
      <c r="Z80" s="100">
        <v>14.848484848484848</v>
      </c>
      <c r="AA80" s="100">
        <v>45</v>
      </c>
      <c r="AB80" s="100">
        <v>13.636363636363637</v>
      </c>
      <c r="AC80" s="100">
        <v>38</v>
      </c>
      <c r="AD80" s="100">
        <v>11.875</v>
      </c>
      <c r="AE80" s="100">
        <v>18</v>
      </c>
      <c r="AF80" s="100">
        <v>6.4748201438848918</v>
      </c>
      <c r="AG80" s="100">
        <v>4</v>
      </c>
      <c r="AH80" s="100">
        <v>1.5094339622641511</v>
      </c>
      <c r="AI80" s="100">
        <v>5</v>
      </c>
      <c r="AJ80" s="100">
        <v>1.8315018315018314</v>
      </c>
      <c r="AK80" s="100">
        <v>5</v>
      </c>
      <c r="AL80" s="100">
        <v>1.7730496453900708</v>
      </c>
      <c r="AM80" s="100">
        <v>4</v>
      </c>
      <c r="AN80" s="100">
        <v>1.4035087719298245</v>
      </c>
      <c r="AO80" s="100">
        <v>6</v>
      </c>
      <c r="AP80" s="100">
        <v>2.1582733812949639</v>
      </c>
      <c r="AQ80" s="100">
        <v>4</v>
      </c>
      <c r="AR80" s="100">
        <v>1.4814814814814814</v>
      </c>
      <c r="AS80" s="100">
        <v>6</v>
      </c>
      <c r="AT80" s="100">
        <v>1.8315018315018314</v>
      </c>
      <c r="AU80" s="100">
        <v>4</v>
      </c>
      <c r="AV80" s="100">
        <v>1.8779342723004695</v>
      </c>
      <c r="AW80" s="100">
        <v>4</v>
      </c>
      <c r="AX80" s="100">
        <v>1.8779342723004695</v>
      </c>
      <c r="AY80" s="100">
        <v>5</v>
      </c>
      <c r="AZ80" s="100">
        <v>1.4492753623188406</v>
      </c>
      <c r="BA80" s="100">
        <v>4</v>
      </c>
      <c r="BB80" s="100">
        <v>2.1276595744680851</v>
      </c>
      <c r="BC80" s="100">
        <v>6</v>
      </c>
      <c r="BD80" s="100">
        <v>3.3898305084745761</v>
      </c>
      <c r="BE80" s="100">
        <v>9</v>
      </c>
      <c r="BF80" s="100">
        <v>4.8648648648648649</v>
      </c>
    </row>
    <row r="81" spans="1:58" x14ac:dyDescent="0.25">
      <c r="A81" s="48"/>
      <c r="B81" s="49" t="s">
        <v>69</v>
      </c>
      <c r="C81" s="100">
        <v>13</v>
      </c>
      <c r="D81" s="100">
        <v>0.67956089911134343</v>
      </c>
      <c r="E81" s="100">
        <v>9</v>
      </c>
      <c r="F81" s="100">
        <v>0.86042065009560231</v>
      </c>
      <c r="G81" s="100">
        <v>12</v>
      </c>
      <c r="H81" s="100">
        <v>1.8604651162790697</v>
      </c>
      <c r="I81" s="100">
        <v>24</v>
      </c>
      <c r="J81" s="100">
        <v>3.761755485893417</v>
      </c>
      <c r="K81" s="100">
        <v>27</v>
      </c>
      <c r="L81" s="100">
        <v>4.5762711864406782</v>
      </c>
      <c r="M81" s="100">
        <v>35</v>
      </c>
      <c r="N81" s="100">
        <v>6.0975609756097562</v>
      </c>
      <c r="O81" s="100">
        <v>61</v>
      </c>
      <c r="P81" s="100">
        <v>11.275415896487985</v>
      </c>
      <c r="Q81" s="100">
        <v>76</v>
      </c>
      <c r="R81" s="100">
        <v>15.573770491803279</v>
      </c>
      <c r="S81" s="100">
        <v>78</v>
      </c>
      <c r="T81" s="100">
        <v>17.972350230414747</v>
      </c>
      <c r="U81" s="100">
        <v>80</v>
      </c>
      <c r="V81" s="100">
        <v>22.471910112359552</v>
      </c>
      <c r="W81" s="100">
        <v>94</v>
      </c>
      <c r="X81" s="100">
        <v>27.976190476190474</v>
      </c>
      <c r="Y81" s="100">
        <v>109</v>
      </c>
      <c r="Z81" s="100">
        <v>33.030303030303031</v>
      </c>
      <c r="AA81" s="100">
        <v>120</v>
      </c>
      <c r="AB81" s="100">
        <v>36.363636363636367</v>
      </c>
      <c r="AC81" s="100">
        <v>123</v>
      </c>
      <c r="AD81" s="100">
        <v>38.4375</v>
      </c>
      <c r="AE81" s="100">
        <v>126</v>
      </c>
      <c r="AF81" s="100">
        <v>45.323741007194243</v>
      </c>
      <c r="AG81" s="100">
        <v>131</v>
      </c>
      <c r="AH81" s="100">
        <v>49.433962264150942</v>
      </c>
      <c r="AI81" s="100">
        <v>134</v>
      </c>
      <c r="AJ81" s="100">
        <v>49.084249084249088</v>
      </c>
      <c r="AK81" s="100">
        <v>136</v>
      </c>
      <c r="AL81" s="100">
        <v>48.226950354609926</v>
      </c>
      <c r="AM81" s="100">
        <v>140</v>
      </c>
      <c r="AN81" s="100">
        <v>49.122807017543863</v>
      </c>
      <c r="AO81" s="100">
        <v>140</v>
      </c>
      <c r="AP81" s="100">
        <v>50.359712230215827</v>
      </c>
      <c r="AQ81" s="100">
        <v>140</v>
      </c>
      <c r="AR81" s="100">
        <v>51.851851851851855</v>
      </c>
      <c r="AS81" s="100">
        <v>139</v>
      </c>
      <c r="AT81" s="100">
        <v>50.915750915750912</v>
      </c>
      <c r="AU81" s="100">
        <v>138</v>
      </c>
      <c r="AV81" s="100">
        <v>64.788732394366193</v>
      </c>
      <c r="AW81" s="100">
        <v>136</v>
      </c>
      <c r="AX81" s="100">
        <v>63.84976525821596</v>
      </c>
      <c r="AY81" s="100">
        <v>128</v>
      </c>
      <c r="AZ81" s="100">
        <v>61.835748792270529</v>
      </c>
      <c r="BA81" s="100">
        <v>132</v>
      </c>
      <c r="BB81" s="100">
        <v>70.212765957446805</v>
      </c>
      <c r="BC81" s="100">
        <v>128</v>
      </c>
      <c r="BD81" s="100">
        <v>72.316384180790962</v>
      </c>
      <c r="BE81" s="100">
        <v>127</v>
      </c>
      <c r="BF81" s="100">
        <v>68.648648648648646</v>
      </c>
    </row>
    <row r="82" spans="1:58" x14ac:dyDescent="0.25">
      <c r="A82" s="48"/>
      <c r="B82" s="49" t="s">
        <v>70</v>
      </c>
      <c r="C82" s="100">
        <v>15</v>
      </c>
      <c r="D82" s="100">
        <v>0.7841087297438577</v>
      </c>
      <c r="E82" s="100">
        <v>8</v>
      </c>
      <c r="F82" s="100">
        <v>0.76481835564053535</v>
      </c>
      <c r="G82" s="100">
        <v>9</v>
      </c>
      <c r="H82" s="100">
        <v>1.3953488372093024</v>
      </c>
      <c r="I82" s="100">
        <v>9</v>
      </c>
      <c r="J82" s="100">
        <v>1.4106583072100314</v>
      </c>
      <c r="K82" s="100">
        <v>10</v>
      </c>
      <c r="L82" s="100">
        <v>1.6949152542372881</v>
      </c>
      <c r="M82" s="100">
        <v>9</v>
      </c>
      <c r="N82" s="100">
        <v>1.5679442508710801</v>
      </c>
      <c r="O82" s="100">
        <v>10</v>
      </c>
      <c r="P82" s="100">
        <v>1.8484288354898337</v>
      </c>
      <c r="Q82" s="100">
        <v>9</v>
      </c>
      <c r="R82" s="100">
        <v>1.8442622950819672</v>
      </c>
      <c r="S82" s="100">
        <v>8</v>
      </c>
      <c r="T82" s="100">
        <v>1.8433179723502304</v>
      </c>
      <c r="U82" s="100">
        <v>10</v>
      </c>
      <c r="V82" s="100">
        <v>2.808988764044944</v>
      </c>
      <c r="W82" s="100">
        <v>12</v>
      </c>
      <c r="X82" s="100">
        <v>3.5714285714285716</v>
      </c>
      <c r="Y82" s="100">
        <v>11</v>
      </c>
      <c r="Z82" s="100">
        <v>3.3333333333333335</v>
      </c>
      <c r="AA82" s="100">
        <v>10</v>
      </c>
      <c r="AB82" s="100">
        <v>3.0303030303030303</v>
      </c>
      <c r="AC82" s="100">
        <v>10</v>
      </c>
      <c r="AD82" s="100">
        <v>3.125</v>
      </c>
      <c r="AE82" s="100">
        <v>9</v>
      </c>
      <c r="AF82" s="100">
        <v>3.2374100719424459</v>
      </c>
      <c r="AG82" s="100">
        <v>11</v>
      </c>
      <c r="AH82" s="100">
        <v>4.1509433962264151</v>
      </c>
      <c r="AI82" s="100">
        <v>11</v>
      </c>
      <c r="AJ82" s="100">
        <v>4.0293040293040292</v>
      </c>
      <c r="AK82" s="100">
        <v>11</v>
      </c>
      <c r="AL82" s="100">
        <v>3.9007092198581561</v>
      </c>
      <c r="AM82" s="100">
        <v>11</v>
      </c>
      <c r="AN82" s="100">
        <v>3.8596491228070176</v>
      </c>
      <c r="AO82" s="100">
        <v>11</v>
      </c>
      <c r="AP82" s="100">
        <v>3.9568345323741005</v>
      </c>
      <c r="AQ82" s="100">
        <v>10</v>
      </c>
      <c r="AR82" s="100">
        <v>3.7037037037037037</v>
      </c>
      <c r="AS82" s="100">
        <v>11</v>
      </c>
      <c r="AT82" s="100">
        <v>4.0293040293040292</v>
      </c>
      <c r="AU82" s="100">
        <v>15</v>
      </c>
      <c r="AV82" s="100">
        <v>7.042253521126761</v>
      </c>
      <c r="AW82" s="100">
        <v>16</v>
      </c>
      <c r="AX82" s="100">
        <v>7.511737089201878</v>
      </c>
      <c r="AY82" s="100">
        <v>23</v>
      </c>
      <c r="AZ82" s="100">
        <v>11.111111111111111</v>
      </c>
      <c r="BA82" s="100">
        <v>16</v>
      </c>
      <c r="BB82" s="100">
        <v>8.5106382978723403</v>
      </c>
      <c r="BC82" s="100">
        <v>13</v>
      </c>
      <c r="BD82" s="100">
        <v>7.3446327683615822</v>
      </c>
      <c r="BE82" s="100">
        <v>15</v>
      </c>
      <c r="BF82" s="100">
        <v>8.1081081081081088</v>
      </c>
    </row>
    <row r="83" spans="1:58" x14ac:dyDescent="0.25">
      <c r="A83" s="48"/>
      <c r="B83" s="50" t="s">
        <v>40</v>
      </c>
      <c r="C83" s="125">
        <v>1913</v>
      </c>
      <c r="D83" s="125"/>
      <c r="E83" s="125">
        <v>1046</v>
      </c>
      <c r="F83" s="125"/>
      <c r="G83" s="125">
        <v>645</v>
      </c>
      <c r="H83" s="125"/>
      <c r="I83" s="125">
        <v>638</v>
      </c>
      <c r="J83" s="125"/>
      <c r="K83" s="125">
        <v>590</v>
      </c>
      <c r="L83" s="125"/>
      <c r="M83" s="125">
        <v>574</v>
      </c>
      <c r="N83" s="125"/>
      <c r="O83" s="125">
        <v>541</v>
      </c>
      <c r="P83" s="125"/>
      <c r="Q83" s="125">
        <v>488</v>
      </c>
      <c r="R83" s="125"/>
      <c r="S83" s="125">
        <v>434</v>
      </c>
      <c r="T83" s="125"/>
      <c r="U83" s="125">
        <v>356</v>
      </c>
      <c r="V83" s="125"/>
      <c r="W83" s="125">
        <v>336</v>
      </c>
      <c r="X83" s="125"/>
      <c r="Y83" s="125">
        <v>330</v>
      </c>
      <c r="Z83" s="125"/>
      <c r="AA83" s="125">
        <v>330</v>
      </c>
      <c r="AB83" s="125"/>
      <c r="AC83" s="125">
        <v>320</v>
      </c>
      <c r="AD83" s="125"/>
      <c r="AE83" s="125">
        <v>278</v>
      </c>
      <c r="AF83" s="125"/>
      <c r="AG83" s="125">
        <v>265</v>
      </c>
      <c r="AH83" s="125"/>
      <c r="AI83" s="125">
        <v>273</v>
      </c>
      <c r="AJ83" s="125"/>
      <c r="AK83" s="125">
        <v>282</v>
      </c>
      <c r="AL83" s="125"/>
      <c r="AM83" s="125">
        <v>285</v>
      </c>
      <c r="AN83" s="125"/>
      <c r="AO83" s="125">
        <v>278</v>
      </c>
      <c r="AP83" s="125"/>
      <c r="AQ83" s="125">
        <v>270</v>
      </c>
      <c r="AR83" s="125"/>
      <c r="AS83" s="125">
        <v>273</v>
      </c>
      <c r="AT83" s="125"/>
      <c r="AU83" s="125">
        <v>213</v>
      </c>
      <c r="AV83" s="125"/>
      <c r="AW83" s="125">
        <v>213</v>
      </c>
      <c r="AX83" s="125"/>
      <c r="AY83" s="125">
        <v>207</v>
      </c>
      <c r="AZ83" s="125"/>
      <c r="BA83" s="125">
        <v>188</v>
      </c>
      <c r="BB83" s="125"/>
      <c r="BC83" s="125">
        <v>177</v>
      </c>
      <c r="BD83" s="125"/>
      <c r="BE83" s="125">
        <v>185</v>
      </c>
      <c r="BF83" s="125"/>
    </row>
    <row r="84" spans="1:58" x14ac:dyDescent="0.25">
      <c r="A84" s="52"/>
      <c r="B84" s="50" t="s">
        <v>71</v>
      </c>
      <c r="C84" s="125">
        <v>1021.4690000000001</v>
      </c>
      <c r="D84" s="125"/>
      <c r="E84" s="125">
        <v>926.72299999999996</v>
      </c>
      <c r="F84" s="125"/>
      <c r="G84" s="125">
        <v>801.76800000000003</v>
      </c>
      <c r="H84" s="125"/>
      <c r="I84" s="125">
        <v>847.05200000000002</v>
      </c>
      <c r="J84" s="125"/>
      <c r="K84" s="125">
        <v>848.26199999999994</v>
      </c>
      <c r="L84" s="125"/>
      <c r="M84" s="125">
        <v>867.548</v>
      </c>
      <c r="N84" s="125"/>
      <c r="O84" s="125">
        <v>968.54300000000001</v>
      </c>
      <c r="P84" s="125"/>
      <c r="Q84" s="125">
        <v>1038.1969999999999</v>
      </c>
      <c r="R84" s="125"/>
      <c r="S84" s="125">
        <v>976.29399999999998</v>
      </c>
      <c r="T84" s="125"/>
      <c r="U84" s="125">
        <v>975.02300000000002</v>
      </c>
      <c r="V84" s="125"/>
      <c r="W84" s="125">
        <v>1055.866</v>
      </c>
      <c r="X84" s="125"/>
      <c r="Y84" s="125">
        <v>1105.8510000000001</v>
      </c>
      <c r="Z84" s="125"/>
      <c r="AA84" s="125">
        <v>1153.78</v>
      </c>
      <c r="AB84" s="125"/>
      <c r="AC84" s="125">
        <v>1168.002</v>
      </c>
      <c r="AD84" s="125"/>
      <c r="AE84" s="125">
        <v>1095.761</v>
      </c>
      <c r="AF84" s="125"/>
      <c r="AG84" s="125">
        <v>1121.336</v>
      </c>
      <c r="AH84" s="125"/>
      <c r="AI84" s="125">
        <v>1134.3240000000001</v>
      </c>
      <c r="AJ84" s="125"/>
      <c r="AK84" s="125">
        <v>1147.6949999999999</v>
      </c>
      <c r="AL84" s="125"/>
      <c r="AM84" s="125">
        <v>1176.008</v>
      </c>
      <c r="AN84" s="125"/>
      <c r="AO84" s="125">
        <v>1198.104</v>
      </c>
      <c r="AP84" s="125"/>
      <c r="AQ84" s="125">
        <v>1174.3109999999999</v>
      </c>
      <c r="AR84" s="125"/>
      <c r="AS84" s="125">
        <v>1182.3789999999999</v>
      </c>
      <c r="AT84" s="125"/>
      <c r="AU84" s="125">
        <v>1236.7190000000001</v>
      </c>
      <c r="AV84" s="125"/>
      <c r="AW84" s="125">
        <v>1235.998</v>
      </c>
      <c r="AX84" s="125"/>
      <c r="AY84" s="125">
        <v>1240.2170000000001</v>
      </c>
      <c r="AZ84" s="125"/>
      <c r="BA84" s="125">
        <v>1198</v>
      </c>
      <c r="BB84" s="125"/>
      <c r="BC84" s="125">
        <v>1154.0219999999999</v>
      </c>
      <c r="BD84" s="125"/>
      <c r="BE84" s="125">
        <v>1141.903</v>
      </c>
      <c r="BF84" s="125"/>
    </row>
    <row r="85" spans="1:58" x14ac:dyDescent="0.25">
      <c r="A85" s="48" t="s">
        <v>552</v>
      </c>
      <c r="B85" s="49" t="s">
        <v>17</v>
      </c>
      <c r="C85" s="100">
        <v>1422</v>
      </c>
      <c r="D85" s="100">
        <v>78.912319644839073</v>
      </c>
      <c r="E85" s="100">
        <v>489</v>
      </c>
      <c r="F85" s="100">
        <v>63.096774193548391</v>
      </c>
      <c r="G85" s="100">
        <v>440</v>
      </c>
      <c r="H85" s="100">
        <v>76.25649913344887</v>
      </c>
      <c r="I85" s="100">
        <v>429</v>
      </c>
      <c r="J85" s="100">
        <v>76.334519572953738</v>
      </c>
      <c r="K85" s="100">
        <v>369</v>
      </c>
      <c r="L85" s="100">
        <v>75.460122699386503</v>
      </c>
      <c r="M85" s="100">
        <v>355</v>
      </c>
      <c r="N85" s="100">
        <v>76.673866090712735</v>
      </c>
      <c r="O85" s="100">
        <v>309</v>
      </c>
      <c r="P85" s="100">
        <v>75.18248175182481</v>
      </c>
      <c r="Q85" s="100">
        <v>316</v>
      </c>
      <c r="R85" s="100">
        <v>77.64127764127764</v>
      </c>
      <c r="S85" s="100">
        <v>282</v>
      </c>
      <c r="T85" s="100">
        <v>77.685950413223139</v>
      </c>
      <c r="U85" s="100">
        <v>225</v>
      </c>
      <c r="V85" s="100">
        <v>76.271186440677965</v>
      </c>
      <c r="W85" s="100">
        <v>178</v>
      </c>
      <c r="X85" s="100">
        <v>75.423728813559322</v>
      </c>
      <c r="Y85" s="100">
        <v>186</v>
      </c>
      <c r="Z85" s="100">
        <v>76.229508196721312</v>
      </c>
      <c r="AA85" s="100">
        <v>177</v>
      </c>
      <c r="AB85" s="100">
        <v>75.965665236051507</v>
      </c>
      <c r="AC85" s="100">
        <v>194</v>
      </c>
      <c r="AD85" s="100">
        <v>79.183673469387756</v>
      </c>
      <c r="AE85" s="100">
        <v>207</v>
      </c>
      <c r="AF85" s="100">
        <v>82.470119521912352</v>
      </c>
      <c r="AG85" s="100">
        <v>223</v>
      </c>
      <c r="AH85" s="100">
        <v>88.142292490118578</v>
      </c>
      <c r="AI85" s="100">
        <v>261</v>
      </c>
      <c r="AJ85" s="100">
        <v>87.583892617449663</v>
      </c>
      <c r="AK85" s="100">
        <v>257</v>
      </c>
      <c r="AL85" s="100">
        <v>87.414965986394549</v>
      </c>
      <c r="AM85" s="100">
        <v>261</v>
      </c>
      <c r="AN85" s="100">
        <v>87.878787878787875</v>
      </c>
      <c r="AO85" s="100">
        <v>265</v>
      </c>
      <c r="AP85" s="100">
        <v>88.628762541806012</v>
      </c>
      <c r="AQ85" s="100">
        <v>278</v>
      </c>
      <c r="AR85" s="100">
        <v>88.535031847133766</v>
      </c>
      <c r="AS85" s="100">
        <v>295</v>
      </c>
      <c r="AT85" s="100">
        <v>88.323353293413177</v>
      </c>
      <c r="AU85" s="100">
        <v>164</v>
      </c>
      <c r="AV85" s="100">
        <v>81.188118811881196</v>
      </c>
      <c r="AW85" s="100">
        <v>168</v>
      </c>
      <c r="AX85" s="100">
        <v>81.553398058252426</v>
      </c>
      <c r="AY85" s="100">
        <v>168</v>
      </c>
      <c r="AZ85" s="100">
        <v>80</v>
      </c>
      <c r="BA85" s="100">
        <v>137</v>
      </c>
      <c r="BB85" s="100">
        <v>77.840909090909093</v>
      </c>
      <c r="BC85" s="100">
        <v>153</v>
      </c>
      <c r="BD85" s="100">
        <v>81.38297872340425</v>
      </c>
      <c r="BE85" s="100">
        <v>157</v>
      </c>
      <c r="BF85" s="100">
        <v>81.770833333333343</v>
      </c>
    </row>
    <row r="86" spans="1:58" x14ac:dyDescent="0.25">
      <c r="A86" s="48"/>
      <c r="B86" s="49" t="s">
        <v>66</v>
      </c>
      <c r="C86" s="100">
        <v>257</v>
      </c>
      <c r="D86" s="100">
        <v>14.261931187569369</v>
      </c>
      <c r="E86" s="100">
        <v>138</v>
      </c>
      <c r="F86" s="100">
        <v>17.806451612903228</v>
      </c>
      <c r="G86" s="100">
        <v>51</v>
      </c>
      <c r="H86" s="100">
        <v>8.8388214904679376</v>
      </c>
      <c r="I86" s="100">
        <v>47</v>
      </c>
      <c r="J86" s="100">
        <v>8.362989323843415</v>
      </c>
      <c r="K86" s="100">
        <v>37</v>
      </c>
      <c r="L86" s="100">
        <v>7.5664621676891617</v>
      </c>
      <c r="M86" s="100">
        <v>29</v>
      </c>
      <c r="N86" s="100">
        <v>6.2634989200863922</v>
      </c>
      <c r="O86" s="100">
        <v>31</v>
      </c>
      <c r="P86" s="100">
        <v>7.5425790754257909</v>
      </c>
      <c r="Q86" s="100">
        <v>27</v>
      </c>
      <c r="R86" s="100">
        <v>6.6339066339066335</v>
      </c>
      <c r="S86" s="100">
        <v>24</v>
      </c>
      <c r="T86" s="100">
        <v>6.6115702479338845</v>
      </c>
      <c r="U86" s="100">
        <v>22</v>
      </c>
      <c r="V86" s="100">
        <v>7.4576271186440684</v>
      </c>
      <c r="W86" s="100">
        <v>13</v>
      </c>
      <c r="X86" s="100">
        <v>5.508474576271186</v>
      </c>
      <c r="Y86" s="100">
        <v>14</v>
      </c>
      <c r="Z86" s="100">
        <v>5.7377049180327866</v>
      </c>
      <c r="AA86" s="100">
        <v>15</v>
      </c>
      <c r="AB86" s="100">
        <v>6.4377682403433472</v>
      </c>
      <c r="AC86" s="100">
        <v>12</v>
      </c>
      <c r="AD86" s="100">
        <v>4.8979591836734695</v>
      </c>
      <c r="AE86" s="100">
        <v>6</v>
      </c>
      <c r="AF86" s="100">
        <v>2.3904382470119523</v>
      </c>
      <c r="AG86" s="100">
        <v>6</v>
      </c>
      <c r="AH86" s="100">
        <v>1.5810276679841897</v>
      </c>
      <c r="AI86" s="100">
        <v>7</v>
      </c>
      <c r="AJ86" s="100">
        <v>2.348993288590604</v>
      </c>
      <c r="AK86" s="100">
        <v>7</v>
      </c>
      <c r="AL86" s="100">
        <v>2.3809523809523809</v>
      </c>
      <c r="AM86" s="100">
        <v>6</v>
      </c>
      <c r="AN86" s="100">
        <v>2.0202020202020203</v>
      </c>
      <c r="AO86" s="100">
        <v>6</v>
      </c>
      <c r="AP86" s="100">
        <v>2.0066889632107023</v>
      </c>
      <c r="AQ86" s="100">
        <v>7</v>
      </c>
      <c r="AR86" s="100">
        <v>2.2292993630573248</v>
      </c>
      <c r="AS86" s="100">
        <v>12</v>
      </c>
      <c r="AT86" s="100">
        <v>3.5928143712574849</v>
      </c>
      <c r="AU86" s="100">
        <v>9</v>
      </c>
      <c r="AV86" s="100">
        <v>4.455445544554455</v>
      </c>
      <c r="AW86" s="100">
        <v>9</v>
      </c>
      <c r="AX86" s="100">
        <v>4.3689320388349513</v>
      </c>
      <c r="AY86" s="100">
        <v>12</v>
      </c>
      <c r="AZ86" s="100">
        <v>5.7142857142857144</v>
      </c>
      <c r="BA86" s="100">
        <v>11</v>
      </c>
      <c r="BB86" s="100">
        <v>6.25</v>
      </c>
      <c r="BC86" s="100">
        <v>8</v>
      </c>
      <c r="BD86" s="100">
        <v>4.2553191489361701</v>
      </c>
      <c r="BE86" s="100">
        <v>7</v>
      </c>
      <c r="BF86" s="100">
        <v>3.6458333333333335</v>
      </c>
    </row>
    <row r="87" spans="1:58" x14ac:dyDescent="0.25">
      <c r="A87" s="48"/>
      <c r="B87" s="49" t="s">
        <v>67</v>
      </c>
      <c r="C87" s="100">
        <v>56</v>
      </c>
      <c r="D87" s="100">
        <v>3.1076581576026641</v>
      </c>
      <c r="E87" s="100">
        <v>69</v>
      </c>
      <c r="F87" s="100">
        <v>8.9032258064516139</v>
      </c>
      <c r="G87" s="100">
        <v>38</v>
      </c>
      <c r="H87" s="100">
        <v>6.5857885615251295</v>
      </c>
      <c r="I87" s="100">
        <v>33</v>
      </c>
      <c r="J87" s="100">
        <v>5.8718861209964412</v>
      </c>
      <c r="K87" s="100">
        <v>31</v>
      </c>
      <c r="L87" s="100">
        <v>6.3394683026584868</v>
      </c>
      <c r="M87" s="100">
        <v>28</v>
      </c>
      <c r="N87" s="100">
        <v>6.0475161987041037</v>
      </c>
      <c r="O87" s="100">
        <v>22</v>
      </c>
      <c r="P87" s="100">
        <v>5.3527980535279802</v>
      </c>
      <c r="Q87" s="100">
        <v>17</v>
      </c>
      <c r="R87" s="100">
        <v>4.176904176904177</v>
      </c>
      <c r="S87" s="100">
        <v>13</v>
      </c>
      <c r="T87" s="100">
        <v>3.5812672176308542</v>
      </c>
      <c r="U87" s="100">
        <v>8</v>
      </c>
      <c r="V87" s="100">
        <v>2.7118644067796609</v>
      </c>
      <c r="W87" s="100">
        <v>5</v>
      </c>
      <c r="X87" s="100">
        <v>2.1186440677966099</v>
      </c>
      <c r="Y87" s="100">
        <v>5</v>
      </c>
      <c r="Z87" s="100">
        <v>2.0491803278688523</v>
      </c>
      <c r="AA87" s="100">
        <v>3</v>
      </c>
      <c r="AB87" s="100">
        <v>1.2875536480686696</v>
      </c>
      <c r="AC87" s="100">
        <v>3</v>
      </c>
      <c r="AD87" s="100">
        <v>1.2244897959183674</v>
      </c>
      <c r="AE87" s="100">
        <v>4</v>
      </c>
      <c r="AF87" s="100">
        <v>1.593625498007968</v>
      </c>
      <c r="AG87" s="253" t="s">
        <v>304</v>
      </c>
      <c r="AH87" s="100">
        <v>0.79051383399209485</v>
      </c>
      <c r="AI87" s="253">
        <v>4</v>
      </c>
      <c r="AJ87" s="100">
        <v>0.67114093959731547</v>
      </c>
      <c r="AK87" s="253">
        <v>5</v>
      </c>
      <c r="AL87" s="100">
        <v>1.0204081632653061</v>
      </c>
      <c r="AM87" s="253">
        <v>5</v>
      </c>
      <c r="AN87" s="100">
        <v>1.0101010101010102</v>
      </c>
      <c r="AO87" s="253">
        <v>4</v>
      </c>
      <c r="AP87" s="100">
        <v>0.66889632107023411</v>
      </c>
      <c r="AQ87" s="253">
        <v>5</v>
      </c>
      <c r="AR87" s="100">
        <v>0.95541401273885351</v>
      </c>
      <c r="AS87" s="253">
        <v>4</v>
      </c>
      <c r="AT87" s="100">
        <v>0.5988023952095809</v>
      </c>
      <c r="AU87" s="253">
        <v>5</v>
      </c>
      <c r="AV87" s="100">
        <v>1.4851485148514851</v>
      </c>
      <c r="AW87" s="253">
        <v>5</v>
      </c>
      <c r="AX87" s="100">
        <v>1.4563106796116505</v>
      </c>
      <c r="AY87" s="253">
        <v>5</v>
      </c>
      <c r="AZ87" s="100">
        <v>1.9047619047619049</v>
      </c>
      <c r="BA87" s="253">
        <v>4</v>
      </c>
      <c r="BB87" s="100">
        <v>3</v>
      </c>
      <c r="BC87" s="253">
        <v>3</v>
      </c>
      <c r="BD87" s="100">
        <v>1.0638297872340425</v>
      </c>
      <c r="BE87" s="253">
        <v>4</v>
      </c>
      <c r="BF87" s="100">
        <v>1.5625</v>
      </c>
    </row>
    <row r="88" spans="1:58" x14ac:dyDescent="0.25">
      <c r="A88" s="48"/>
      <c r="B88" s="49" t="s">
        <v>68</v>
      </c>
      <c r="C88" s="100">
        <v>59</v>
      </c>
      <c r="D88" s="100">
        <v>3.2741398446170926</v>
      </c>
      <c r="E88" s="100">
        <v>72</v>
      </c>
      <c r="F88" s="100">
        <v>9.2903225806451619</v>
      </c>
      <c r="G88" s="100">
        <v>39</v>
      </c>
      <c r="H88" s="100">
        <v>6.7590987868284227</v>
      </c>
      <c r="I88" s="100">
        <v>41</v>
      </c>
      <c r="J88" s="100">
        <v>7.2953736654804269</v>
      </c>
      <c r="K88" s="100">
        <v>38</v>
      </c>
      <c r="L88" s="100">
        <v>7.7709611451942742</v>
      </c>
      <c r="M88" s="100">
        <v>38</v>
      </c>
      <c r="N88" s="100">
        <v>8.2073434125269973</v>
      </c>
      <c r="O88" s="100">
        <v>36</v>
      </c>
      <c r="P88" s="100">
        <v>8.7591240875912408</v>
      </c>
      <c r="Q88" s="100">
        <v>32</v>
      </c>
      <c r="R88" s="100">
        <v>7.8624078624078626</v>
      </c>
      <c r="S88" s="100">
        <v>28</v>
      </c>
      <c r="T88" s="100">
        <v>7.7134986225895315</v>
      </c>
      <c r="U88" s="100">
        <v>24</v>
      </c>
      <c r="V88" s="100">
        <v>8.1355932203389827</v>
      </c>
      <c r="W88" s="100">
        <v>23</v>
      </c>
      <c r="X88" s="100">
        <v>9.7457627118644066</v>
      </c>
      <c r="Y88" s="100">
        <v>21</v>
      </c>
      <c r="Z88" s="100">
        <v>8.6065573770491799</v>
      </c>
      <c r="AA88" s="100">
        <v>12</v>
      </c>
      <c r="AB88" s="100">
        <v>5.1502145922746783</v>
      </c>
      <c r="AC88" s="100">
        <v>11</v>
      </c>
      <c r="AD88" s="100">
        <v>4.4897959183673466</v>
      </c>
      <c r="AE88" s="100">
        <v>7</v>
      </c>
      <c r="AF88" s="100">
        <v>2.788844621513944</v>
      </c>
      <c r="AG88" s="100">
        <v>0</v>
      </c>
      <c r="AH88" s="100">
        <v>0</v>
      </c>
      <c r="AI88" s="253" t="s">
        <v>304</v>
      </c>
      <c r="AJ88" s="100">
        <v>0.67114093959731547</v>
      </c>
      <c r="AK88" s="253" t="s">
        <v>304</v>
      </c>
      <c r="AL88" s="100">
        <v>0.68027210884353739</v>
      </c>
      <c r="AM88" s="253" t="s">
        <v>304</v>
      </c>
      <c r="AN88" s="100">
        <v>0.67340067340067333</v>
      </c>
      <c r="AO88" s="253" t="s">
        <v>304</v>
      </c>
      <c r="AP88" s="100">
        <v>0.66889632107023411</v>
      </c>
      <c r="AQ88" s="253" t="s">
        <v>304</v>
      </c>
      <c r="AR88" s="100">
        <v>0.63694267515923575</v>
      </c>
      <c r="AS88" s="253" t="s">
        <v>304</v>
      </c>
      <c r="AT88" s="100">
        <v>0.5988023952095809</v>
      </c>
      <c r="AU88" s="253" t="s">
        <v>304</v>
      </c>
      <c r="AV88" s="100">
        <v>0.99009900990099009</v>
      </c>
      <c r="AW88" s="253" t="s">
        <v>304</v>
      </c>
      <c r="AX88" s="100">
        <v>0.97087378640776689</v>
      </c>
      <c r="AY88" s="253" t="s">
        <v>304</v>
      </c>
      <c r="AZ88" s="100">
        <v>0.47619047619047622</v>
      </c>
      <c r="BA88" s="253" t="s">
        <v>304</v>
      </c>
      <c r="BB88" s="100">
        <v>0.56818181818181823</v>
      </c>
      <c r="BC88" s="253" t="s">
        <v>304</v>
      </c>
      <c r="BD88" s="100">
        <v>0.53191489361702127</v>
      </c>
      <c r="BE88" s="253" t="s">
        <v>304</v>
      </c>
      <c r="BF88" s="100">
        <v>0.52083333333333326</v>
      </c>
    </row>
    <row r="89" spans="1:58" x14ac:dyDescent="0.25">
      <c r="A89" s="48"/>
      <c r="B89" s="49" t="s">
        <v>69</v>
      </c>
      <c r="C89" s="100">
        <v>8</v>
      </c>
      <c r="D89" s="100">
        <v>0.33296337402885678</v>
      </c>
      <c r="E89" s="100">
        <v>4</v>
      </c>
      <c r="F89" s="100">
        <v>0.5161290322580645</v>
      </c>
      <c r="G89" s="100">
        <v>9</v>
      </c>
      <c r="H89" s="100">
        <v>1.2131715771230502</v>
      </c>
      <c r="I89" s="100">
        <v>12</v>
      </c>
      <c r="J89" s="100">
        <v>1.7793594306049825</v>
      </c>
      <c r="K89" s="100">
        <v>14</v>
      </c>
      <c r="L89" s="100">
        <v>2.4539877300613497</v>
      </c>
      <c r="M89" s="100">
        <v>13</v>
      </c>
      <c r="N89" s="100">
        <v>2.3758099352051838</v>
      </c>
      <c r="O89" s="100">
        <v>13</v>
      </c>
      <c r="P89" s="100">
        <v>2.9197080291970803</v>
      </c>
      <c r="Q89" s="100">
        <v>15</v>
      </c>
      <c r="R89" s="100">
        <v>3.4398034398034398</v>
      </c>
      <c r="S89" s="100">
        <v>16</v>
      </c>
      <c r="T89" s="100">
        <v>4.1322314049586781</v>
      </c>
      <c r="U89" s="100">
        <v>16</v>
      </c>
      <c r="V89" s="100">
        <v>5.0847457627118651</v>
      </c>
      <c r="W89" s="100">
        <v>17</v>
      </c>
      <c r="X89" s="100">
        <v>6.7796610169491522</v>
      </c>
      <c r="Y89" s="100">
        <v>18</v>
      </c>
      <c r="Z89" s="100">
        <v>6.9672131147540979</v>
      </c>
      <c r="AA89" s="100">
        <v>26</v>
      </c>
      <c r="AB89" s="100">
        <v>10.72961373390558</v>
      </c>
      <c r="AC89" s="100">
        <v>25</v>
      </c>
      <c r="AD89" s="100">
        <v>9.795918367346939</v>
      </c>
      <c r="AE89" s="100">
        <v>27</v>
      </c>
      <c r="AF89" s="100">
        <v>10.358565737051793</v>
      </c>
      <c r="AG89" s="100">
        <v>24</v>
      </c>
      <c r="AH89" s="100">
        <v>9.0909090909090917</v>
      </c>
      <c r="AI89" s="100">
        <v>26</v>
      </c>
      <c r="AJ89" s="100">
        <v>8.3892617449664435</v>
      </c>
      <c r="AK89" s="100">
        <v>25</v>
      </c>
      <c r="AL89" s="100">
        <v>8.1632653061224492</v>
      </c>
      <c r="AM89" s="100">
        <v>25</v>
      </c>
      <c r="AN89" s="100">
        <v>8.0808080808080813</v>
      </c>
      <c r="AO89" s="100">
        <v>24</v>
      </c>
      <c r="AP89" s="100">
        <v>7.6923076923076925</v>
      </c>
      <c r="AQ89" s="100">
        <v>24</v>
      </c>
      <c r="AR89" s="100">
        <v>7.3248407643312099</v>
      </c>
      <c r="AS89" s="100">
        <v>23</v>
      </c>
      <c r="AT89" s="100">
        <v>6.5868263473053901</v>
      </c>
      <c r="AU89" s="100">
        <v>24</v>
      </c>
      <c r="AV89" s="100">
        <v>11.386138613861387</v>
      </c>
      <c r="AW89" s="100">
        <v>24</v>
      </c>
      <c r="AX89" s="100">
        <v>11.165048543689322</v>
      </c>
      <c r="AY89" s="100">
        <v>25</v>
      </c>
      <c r="AZ89" s="100">
        <v>11.428571428571429</v>
      </c>
      <c r="BA89" s="100">
        <v>24</v>
      </c>
      <c r="BB89" s="100">
        <v>13.068181818181818</v>
      </c>
      <c r="BC89" s="100">
        <v>24</v>
      </c>
      <c r="BD89" s="100">
        <v>12.23404255319149</v>
      </c>
      <c r="BE89" s="100">
        <v>24</v>
      </c>
      <c r="BF89" s="100">
        <v>11.979166666666668</v>
      </c>
    </row>
    <row r="90" spans="1:58" x14ac:dyDescent="0.25">
      <c r="A90" s="48"/>
      <c r="B90" s="49" t="s">
        <v>70</v>
      </c>
      <c r="C90" s="253" t="s">
        <v>304</v>
      </c>
      <c r="D90" s="100">
        <v>0.11098779134295228</v>
      </c>
      <c r="E90" s="100">
        <v>3</v>
      </c>
      <c r="F90" s="100">
        <v>0.38709677419354838</v>
      </c>
      <c r="G90" s="253" t="s">
        <v>304</v>
      </c>
      <c r="H90" s="100">
        <v>0.34662045060658575</v>
      </c>
      <c r="I90" s="253" t="s">
        <v>304</v>
      </c>
      <c r="J90" s="100">
        <v>0.35587188612099641</v>
      </c>
      <c r="K90" s="253" t="s">
        <v>304</v>
      </c>
      <c r="L90" s="100">
        <v>0.40899795501022501</v>
      </c>
      <c r="M90" s="253" t="s">
        <v>304</v>
      </c>
      <c r="N90" s="100">
        <v>0.43196544276457888</v>
      </c>
      <c r="O90" s="253" t="s">
        <v>304</v>
      </c>
      <c r="P90" s="100">
        <v>0.24330900243309003</v>
      </c>
      <c r="Q90" s="253" t="s">
        <v>304</v>
      </c>
      <c r="R90" s="100">
        <v>0.24570024570024571</v>
      </c>
      <c r="S90" s="253" t="s">
        <v>304</v>
      </c>
      <c r="T90" s="100">
        <v>0.27548209366391185</v>
      </c>
      <c r="U90" s="253" t="s">
        <v>304</v>
      </c>
      <c r="V90" s="100">
        <v>0.33898305084745761</v>
      </c>
      <c r="W90" s="253" t="s">
        <v>304</v>
      </c>
      <c r="X90" s="100">
        <v>0.42372881355932202</v>
      </c>
      <c r="Y90" s="253" t="s">
        <v>304</v>
      </c>
      <c r="Z90" s="100">
        <v>0.4098360655737705</v>
      </c>
      <c r="AA90" s="253" t="s">
        <v>304</v>
      </c>
      <c r="AB90" s="100">
        <v>0.42918454935622319</v>
      </c>
      <c r="AC90" s="253" t="s">
        <v>304</v>
      </c>
      <c r="AD90" s="100">
        <v>0.40816326530612246</v>
      </c>
      <c r="AE90" s="253" t="s">
        <v>304</v>
      </c>
      <c r="AF90" s="100">
        <v>0.39840637450199201</v>
      </c>
      <c r="AG90" s="253" t="s">
        <v>304</v>
      </c>
      <c r="AH90" s="100">
        <v>0.39525691699604742</v>
      </c>
      <c r="AI90" s="253" t="s">
        <v>304</v>
      </c>
      <c r="AJ90" s="100">
        <v>0.33557046979865773</v>
      </c>
      <c r="AK90" s="253" t="s">
        <v>304</v>
      </c>
      <c r="AL90" s="100">
        <v>0.3401360544217687</v>
      </c>
      <c r="AM90" s="253" t="s">
        <v>304</v>
      </c>
      <c r="AN90" s="100">
        <v>0.33670033670033667</v>
      </c>
      <c r="AO90" s="253" t="s">
        <v>304</v>
      </c>
      <c r="AP90" s="100">
        <v>0.33444816053511706</v>
      </c>
      <c r="AQ90" s="253" t="s">
        <v>304</v>
      </c>
      <c r="AR90" s="100">
        <v>0.31847133757961787</v>
      </c>
      <c r="AS90" s="253" t="s">
        <v>304</v>
      </c>
      <c r="AT90" s="100">
        <v>0.29940119760479045</v>
      </c>
      <c r="AU90" s="253" t="s">
        <v>304</v>
      </c>
      <c r="AV90" s="100">
        <v>0.49504950495049505</v>
      </c>
      <c r="AW90" s="253" t="s">
        <v>304</v>
      </c>
      <c r="AX90" s="100">
        <v>0.48543689320388345</v>
      </c>
      <c r="AY90" s="253" t="s">
        <v>304</v>
      </c>
      <c r="AZ90" s="100">
        <v>0.47619047619047622</v>
      </c>
      <c r="BA90" s="253" t="s">
        <v>304</v>
      </c>
      <c r="BB90" s="100">
        <v>0.56818181818181823</v>
      </c>
      <c r="BC90" s="253" t="s">
        <v>304</v>
      </c>
      <c r="BD90" s="100">
        <v>0.53191489361702127</v>
      </c>
      <c r="BE90" s="253" t="s">
        <v>304</v>
      </c>
      <c r="BF90" s="100">
        <v>0.52083333333333326</v>
      </c>
    </row>
    <row r="91" spans="1:58" x14ac:dyDescent="0.25">
      <c r="A91" s="48"/>
      <c r="B91" s="50" t="s">
        <v>40</v>
      </c>
      <c r="C91" s="125">
        <v>1802</v>
      </c>
      <c r="D91" s="125"/>
      <c r="E91" s="125">
        <v>775</v>
      </c>
      <c r="F91" s="125"/>
      <c r="G91" s="125">
        <v>577</v>
      </c>
      <c r="H91" s="125"/>
      <c r="I91" s="125">
        <v>562</v>
      </c>
      <c r="J91" s="125"/>
      <c r="K91" s="125">
        <v>489</v>
      </c>
      <c r="L91" s="125"/>
      <c r="M91" s="125">
        <v>463</v>
      </c>
      <c r="N91" s="125"/>
      <c r="O91" s="125">
        <v>411</v>
      </c>
      <c r="P91" s="125"/>
      <c r="Q91" s="125">
        <v>407</v>
      </c>
      <c r="R91" s="125"/>
      <c r="S91" s="125">
        <v>363</v>
      </c>
      <c r="T91" s="125"/>
      <c r="U91" s="125">
        <v>295</v>
      </c>
      <c r="V91" s="125"/>
      <c r="W91" s="125">
        <v>236</v>
      </c>
      <c r="X91" s="125"/>
      <c r="Y91" s="125">
        <v>244</v>
      </c>
      <c r="Z91" s="125"/>
      <c r="AA91" s="125">
        <v>233</v>
      </c>
      <c r="AB91" s="125"/>
      <c r="AC91" s="125">
        <v>245</v>
      </c>
      <c r="AD91" s="125"/>
      <c r="AE91" s="125">
        <v>251</v>
      </c>
      <c r="AF91" s="125"/>
      <c r="AG91" s="125">
        <v>253</v>
      </c>
      <c r="AH91" s="125"/>
      <c r="AI91" s="125">
        <v>298</v>
      </c>
      <c r="AJ91" s="125"/>
      <c r="AK91" s="125">
        <v>294</v>
      </c>
      <c r="AL91" s="125"/>
      <c r="AM91" s="125">
        <v>297</v>
      </c>
      <c r="AN91" s="125"/>
      <c r="AO91" s="125">
        <v>299</v>
      </c>
      <c r="AP91" s="125"/>
      <c r="AQ91" s="125">
        <v>314</v>
      </c>
      <c r="AR91" s="125"/>
      <c r="AS91" s="125">
        <v>334</v>
      </c>
      <c r="AT91" s="125"/>
      <c r="AU91" s="125">
        <v>202</v>
      </c>
      <c r="AV91" s="125"/>
      <c r="AW91" s="125">
        <v>206</v>
      </c>
      <c r="AX91" s="125"/>
      <c r="AY91" s="125">
        <v>210</v>
      </c>
      <c r="AZ91" s="125"/>
      <c r="BA91" s="125">
        <v>176</v>
      </c>
      <c r="BB91" s="125"/>
      <c r="BC91" s="125">
        <v>188</v>
      </c>
      <c r="BD91" s="125"/>
      <c r="BE91" s="125">
        <v>192</v>
      </c>
      <c r="BF91" s="125"/>
    </row>
    <row r="92" spans="1:58" x14ac:dyDescent="0.25">
      <c r="A92" s="52"/>
      <c r="B92" s="50" t="s">
        <v>71</v>
      </c>
      <c r="C92" s="125">
        <v>417.22800000000001</v>
      </c>
      <c r="D92" s="125"/>
      <c r="E92" s="125">
        <v>390.00800000000004</v>
      </c>
      <c r="F92" s="125"/>
      <c r="G92" s="125">
        <v>246.15899999999999</v>
      </c>
      <c r="H92" s="125"/>
      <c r="I92" s="125">
        <v>261.11599999999999</v>
      </c>
      <c r="J92" s="125"/>
      <c r="K92" s="125">
        <v>255.00399999999999</v>
      </c>
      <c r="L92" s="125"/>
      <c r="M92" s="125">
        <v>237.053</v>
      </c>
      <c r="N92" s="125"/>
      <c r="O92" s="125">
        <v>222.92699999999999</v>
      </c>
      <c r="P92" s="125"/>
      <c r="Q92" s="125">
        <v>220.73699999999999</v>
      </c>
      <c r="R92" s="125"/>
      <c r="S92" s="125">
        <v>217.47899999999998</v>
      </c>
      <c r="T92" s="125"/>
      <c r="U92" s="125">
        <v>198.17000000000002</v>
      </c>
      <c r="V92" s="125"/>
      <c r="W92" s="125">
        <v>189.28199999999998</v>
      </c>
      <c r="X92" s="125"/>
      <c r="Y92" s="125">
        <v>193.42099999999999</v>
      </c>
      <c r="Z92" s="125"/>
      <c r="AA92" s="125">
        <v>221.89800000000002</v>
      </c>
      <c r="AB92" s="125"/>
      <c r="AC92" s="125">
        <v>213.07999999999998</v>
      </c>
      <c r="AD92" s="125"/>
      <c r="AE92" s="125">
        <v>219.48099999999999</v>
      </c>
      <c r="AF92" s="125"/>
      <c r="AG92" s="125">
        <v>178.428</v>
      </c>
      <c r="AH92" s="125"/>
      <c r="AI92" s="125">
        <v>204.607</v>
      </c>
      <c r="AJ92" s="125"/>
      <c r="AK92" s="125">
        <v>199.827</v>
      </c>
      <c r="AL92" s="125"/>
      <c r="AM92" s="125">
        <v>199.48699999999999</v>
      </c>
      <c r="AN92" s="125"/>
      <c r="AO92" s="125">
        <v>192.49199999999999</v>
      </c>
      <c r="AP92" s="125"/>
      <c r="AQ92" s="125">
        <v>194.60199999999998</v>
      </c>
      <c r="AR92" s="125"/>
      <c r="AS92" s="125">
        <v>188.928</v>
      </c>
      <c r="AT92" s="125"/>
      <c r="AU92" s="125">
        <v>197.715</v>
      </c>
      <c r="AV92" s="125"/>
      <c r="AW92" s="125">
        <v>197.864</v>
      </c>
      <c r="AX92" s="125"/>
      <c r="AY92" s="125">
        <v>203.529</v>
      </c>
      <c r="AZ92" s="125"/>
      <c r="BA92" s="125">
        <v>195</v>
      </c>
      <c r="BB92" s="125"/>
      <c r="BC92" s="125">
        <v>193.452</v>
      </c>
      <c r="BD92" s="125"/>
      <c r="BE92" s="125">
        <v>193.792</v>
      </c>
      <c r="BF92" s="125"/>
    </row>
    <row r="93" spans="1:58" x14ac:dyDescent="0.25">
      <c r="A93" s="48" t="s">
        <v>46</v>
      </c>
      <c r="B93" s="49" t="s">
        <v>17</v>
      </c>
      <c r="C93" s="100">
        <v>886</v>
      </c>
      <c r="D93" s="100">
        <v>86.608015640273706</v>
      </c>
      <c r="E93" s="100">
        <v>269</v>
      </c>
      <c r="F93" s="100">
        <v>72.506738544474388</v>
      </c>
      <c r="G93" s="100">
        <v>200</v>
      </c>
      <c r="H93" s="100">
        <v>79.681274900398407</v>
      </c>
      <c r="I93" s="100">
        <v>219</v>
      </c>
      <c r="J93" s="100">
        <v>81.71641791044776</v>
      </c>
      <c r="K93" s="100">
        <v>184</v>
      </c>
      <c r="L93" s="100">
        <v>81.777777777777771</v>
      </c>
      <c r="M93" s="100">
        <v>178</v>
      </c>
      <c r="N93" s="100">
        <v>83.177570093457945</v>
      </c>
      <c r="O93" s="100">
        <v>169</v>
      </c>
      <c r="P93" s="100">
        <v>83.251231527093594</v>
      </c>
      <c r="Q93" s="100">
        <v>159</v>
      </c>
      <c r="R93" s="100">
        <v>83.246073298429323</v>
      </c>
      <c r="S93" s="100">
        <v>134</v>
      </c>
      <c r="T93" s="100">
        <v>82.208588957055213</v>
      </c>
      <c r="U93" s="100">
        <v>113</v>
      </c>
      <c r="V93" s="100">
        <v>81.884057971014499</v>
      </c>
      <c r="W93" s="100">
        <v>98</v>
      </c>
      <c r="X93" s="100">
        <v>79.032258064516128</v>
      </c>
      <c r="Y93" s="100">
        <v>95</v>
      </c>
      <c r="Z93" s="100">
        <v>80.508474576271183</v>
      </c>
      <c r="AA93" s="100">
        <v>113</v>
      </c>
      <c r="AB93" s="100">
        <v>83.703703703703709</v>
      </c>
      <c r="AC93" s="100">
        <v>104</v>
      </c>
      <c r="AD93" s="100">
        <v>83.2</v>
      </c>
      <c r="AE93" s="100">
        <v>92</v>
      </c>
      <c r="AF93" s="100">
        <v>83.63636363636364</v>
      </c>
      <c r="AG93" s="100">
        <v>91</v>
      </c>
      <c r="AH93" s="100">
        <v>82.727272727272734</v>
      </c>
      <c r="AI93" s="100">
        <v>99</v>
      </c>
      <c r="AJ93" s="100">
        <v>84.347826086956516</v>
      </c>
      <c r="AK93" s="100">
        <v>105</v>
      </c>
      <c r="AL93" s="100">
        <v>84.677419354838705</v>
      </c>
      <c r="AM93" s="100">
        <v>116</v>
      </c>
      <c r="AN93" s="100">
        <v>85.074626865671647</v>
      </c>
      <c r="AO93" s="100">
        <v>120</v>
      </c>
      <c r="AP93" s="100">
        <v>84.892086330935257</v>
      </c>
      <c r="AQ93" s="100">
        <v>123</v>
      </c>
      <c r="AR93" s="100">
        <v>85.416666666666671</v>
      </c>
      <c r="AS93" s="100">
        <v>151</v>
      </c>
      <c r="AT93" s="100">
        <v>86.285714285714292</v>
      </c>
      <c r="AU93" s="100">
        <v>77</v>
      </c>
      <c r="AV93" s="100">
        <v>77</v>
      </c>
      <c r="AW93" s="100">
        <v>78</v>
      </c>
      <c r="AX93" s="100">
        <v>78</v>
      </c>
      <c r="AY93" s="100">
        <v>66</v>
      </c>
      <c r="AZ93" s="100">
        <v>72.527472527472526</v>
      </c>
      <c r="BA93" s="100">
        <v>67</v>
      </c>
      <c r="BB93" s="100">
        <v>72.826086956521735</v>
      </c>
      <c r="BC93" s="100">
        <v>68</v>
      </c>
      <c r="BD93" s="100">
        <v>72.340425531914889</v>
      </c>
      <c r="BE93" s="100">
        <v>74</v>
      </c>
      <c r="BF93" s="100">
        <v>74.747474747474755</v>
      </c>
    </row>
    <row r="94" spans="1:58" x14ac:dyDescent="0.25">
      <c r="A94" s="48"/>
      <c r="B94" s="49" t="s">
        <v>66</v>
      </c>
      <c r="C94" s="100">
        <v>89</v>
      </c>
      <c r="D94" s="100">
        <v>8.6999022482893462</v>
      </c>
      <c r="E94" s="100">
        <v>51</v>
      </c>
      <c r="F94" s="100">
        <v>13.746630727762804</v>
      </c>
      <c r="G94" s="100">
        <v>17</v>
      </c>
      <c r="H94" s="100">
        <v>6.7729083665338639</v>
      </c>
      <c r="I94" s="100">
        <v>14</v>
      </c>
      <c r="J94" s="100">
        <v>5.2238805970149258</v>
      </c>
      <c r="K94" s="100">
        <v>12</v>
      </c>
      <c r="L94" s="100">
        <v>5.333333333333333</v>
      </c>
      <c r="M94" s="100">
        <v>11</v>
      </c>
      <c r="N94" s="100">
        <v>5.1401869158878508</v>
      </c>
      <c r="O94" s="100">
        <v>10</v>
      </c>
      <c r="P94" s="100">
        <v>4.9261083743842367</v>
      </c>
      <c r="Q94" s="100">
        <v>9</v>
      </c>
      <c r="R94" s="100">
        <v>4.7120418848167542</v>
      </c>
      <c r="S94" s="100">
        <v>7</v>
      </c>
      <c r="T94" s="100">
        <v>4.294478527607362</v>
      </c>
      <c r="U94" s="100">
        <v>5</v>
      </c>
      <c r="V94" s="100">
        <v>3.6231884057971016</v>
      </c>
      <c r="W94" s="100">
        <v>4</v>
      </c>
      <c r="X94" s="100">
        <v>3.225806451612903</v>
      </c>
      <c r="Y94" s="100">
        <v>3</v>
      </c>
      <c r="Z94" s="100">
        <v>2.5423728813559321</v>
      </c>
      <c r="AA94" s="100">
        <v>3</v>
      </c>
      <c r="AB94" s="100">
        <v>2.2222222222222223</v>
      </c>
      <c r="AC94" s="100">
        <v>5</v>
      </c>
      <c r="AD94" s="100">
        <v>1.6</v>
      </c>
      <c r="AE94" s="100">
        <v>3</v>
      </c>
      <c r="AF94" s="100">
        <v>1.8181818181818181</v>
      </c>
      <c r="AG94" s="100">
        <v>3</v>
      </c>
      <c r="AH94" s="100">
        <v>2.7272727272727271</v>
      </c>
      <c r="AI94" s="253" t="s">
        <v>304</v>
      </c>
      <c r="AJ94" s="100">
        <v>1.7391304347826086</v>
      </c>
      <c r="AK94" s="253">
        <v>3</v>
      </c>
      <c r="AL94" s="100">
        <v>1.6129032258064515</v>
      </c>
      <c r="AM94" s="253" t="s">
        <v>304</v>
      </c>
      <c r="AN94" s="100">
        <v>1.4925373134328359</v>
      </c>
      <c r="AO94" s="253" t="s">
        <v>304</v>
      </c>
      <c r="AP94" s="100">
        <v>1.4388489208633093</v>
      </c>
      <c r="AQ94" s="253">
        <v>3</v>
      </c>
      <c r="AR94" s="100">
        <v>2.0833333333333335</v>
      </c>
      <c r="AS94" s="253">
        <v>4</v>
      </c>
      <c r="AT94" s="100">
        <v>2.2857142857142856</v>
      </c>
      <c r="AU94" s="253">
        <v>4</v>
      </c>
      <c r="AV94" s="100">
        <v>3</v>
      </c>
      <c r="AW94" s="253">
        <v>4</v>
      </c>
      <c r="AX94" s="100">
        <v>3</v>
      </c>
      <c r="AY94" s="253">
        <v>7</v>
      </c>
      <c r="AZ94" s="100">
        <v>7.6923076923076925</v>
      </c>
      <c r="BA94" s="253">
        <v>6</v>
      </c>
      <c r="BB94" s="100">
        <v>6.5217391304347823</v>
      </c>
      <c r="BC94" s="253">
        <v>7</v>
      </c>
      <c r="BD94" s="100">
        <v>6.3829787234042552</v>
      </c>
      <c r="BE94" s="253">
        <v>6</v>
      </c>
      <c r="BF94" s="100">
        <v>5.0505050505050502</v>
      </c>
    </row>
    <row r="95" spans="1:58" x14ac:dyDescent="0.25">
      <c r="A95" s="15"/>
      <c r="B95" s="49" t="s">
        <v>67</v>
      </c>
      <c r="C95" s="100">
        <v>22</v>
      </c>
      <c r="D95" s="100">
        <v>2.1505376344086025</v>
      </c>
      <c r="E95" s="100">
        <v>22</v>
      </c>
      <c r="F95" s="100">
        <v>5.9299191374663076</v>
      </c>
      <c r="G95" s="100">
        <v>19</v>
      </c>
      <c r="H95" s="100">
        <v>7.569721115537849</v>
      </c>
      <c r="I95" s="100">
        <v>17</v>
      </c>
      <c r="J95" s="100">
        <v>6.3432835820895521</v>
      </c>
      <c r="K95" s="100">
        <v>14</v>
      </c>
      <c r="L95" s="100">
        <v>6.2222222222222223</v>
      </c>
      <c r="M95" s="100">
        <v>10</v>
      </c>
      <c r="N95" s="100">
        <v>4.6728971962616823</v>
      </c>
      <c r="O95" s="100">
        <v>10</v>
      </c>
      <c r="P95" s="100">
        <v>4.9261083743842367</v>
      </c>
      <c r="Q95" s="100">
        <v>7</v>
      </c>
      <c r="R95" s="100">
        <v>3.6649214659685865</v>
      </c>
      <c r="S95" s="100">
        <v>6</v>
      </c>
      <c r="T95" s="100">
        <v>3.6809815950920246</v>
      </c>
      <c r="U95" s="100">
        <v>5</v>
      </c>
      <c r="V95" s="100">
        <v>3.6231884057971016</v>
      </c>
      <c r="W95" s="100">
        <v>4</v>
      </c>
      <c r="X95" s="100">
        <v>3.225806451612903</v>
      </c>
      <c r="Y95" s="100">
        <v>3</v>
      </c>
      <c r="Z95" s="100">
        <v>2.5423728813559321</v>
      </c>
      <c r="AA95" s="100">
        <v>5</v>
      </c>
      <c r="AB95" s="100">
        <v>2.2222222222222223</v>
      </c>
      <c r="AC95" s="100" t="s">
        <v>304</v>
      </c>
      <c r="AD95" s="100">
        <v>1.6</v>
      </c>
      <c r="AE95" s="253" t="s">
        <v>304</v>
      </c>
      <c r="AF95" s="100">
        <v>0.90909090909090906</v>
      </c>
      <c r="AG95" s="100"/>
      <c r="AH95" s="100"/>
      <c r="AI95" s="100"/>
      <c r="AJ95" s="100"/>
      <c r="AK95" s="253" t="s">
        <v>304</v>
      </c>
      <c r="AL95" s="100">
        <v>0.80645161290322576</v>
      </c>
      <c r="AM95" s="253"/>
      <c r="AN95" s="100"/>
      <c r="AO95" s="253" t="s">
        <v>304</v>
      </c>
      <c r="AP95" s="100">
        <v>0</v>
      </c>
      <c r="AQ95" s="253"/>
      <c r="AR95" s="100"/>
      <c r="AS95" s="253"/>
      <c r="AT95" s="100"/>
      <c r="AU95" s="253" t="s">
        <v>304</v>
      </c>
      <c r="AV95" s="100">
        <v>1</v>
      </c>
      <c r="AW95" s="253" t="s">
        <v>304</v>
      </c>
      <c r="AX95" s="100">
        <v>1</v>
      </c>
      <c r="AY95" s="253"/>
      <c r="AZ95" s="100"/>
      <c r="BA95" s="253"/>
      <c r="BB95" s="100"/>
      <c r="BC95" s="253" t="s">
        <v>304</v>
      </c>
      <c r="BD95" s="100">
        <v>1.0638297872340425</v>
      </c>
      <c r="BE95" s="253" t="s">
        <v>304</v>
      </c>
      <c r="BF95" s="100">
        <v>1.0101010101010102</v>
      </c>
    </row>
    <row r="96" spans="1:58" x14ac:dyDescent="0.25">
      <c r="A96" s="15"/>
      <c r="B96" s="49" t="s">
        <v>68</v>
      </c>
      <c r="C96" s="100">
        <v>26</v>
      </c>
      <c r="D96" s="100">
        <v>2.541544477028348</v>
      </c>
      <c r="E96" s="100">
        <v>29</v>
      </c>
      <c r="F96" s="100">
        <v>7.8167115902964959</v>
      </c>
      <c r="G96" s="100">
        <v>14</v>
      </c>
      <c r="H96" s="100">
        <v>5.5776892430278879</v>
      </c>
      <c r="I96" s="100">
        <v>14</v>
      </c>
      <c r="J96" s="100">
        <v>5.2238805970149258</v>
      </c>
      <c r="K96" s="100">
        <v>11</v>
      </c>
      <c r="L96" s="100">
        <v>4.8888888888888893</v>
      </c>
      <c r="M96" s="100">
        <v>10</v>
      </c>
      <c r="N96" s="100">
        <v>4.6728971962616823</v>
      </c>
      <c r="O96" s="100">
        <v>9</v>
      </c>
      <c r="P96" s="100">
        <v>4.4334975369458132</v>
      </c>
      <c r="Q96" s="100">
        <v>8</v>
      </c>
      <c r="R96" s="100">
        <v>4.1884816753926701</v>
      </c>
      <c r="S96" s="100">
        <v>7</v>
      </c>
      <c r="T96" s="100">
        <v>4.294478527607362</v>
      </c>
      <c r="U96" s="100">
        <v>6</v>
      </c>
      <c r="V96" s="100">
        <v>4.3478260869565215</v>
      </c>
      <c r="W96" s="100">
        <v>4</v>
      </c>
      <c r="X96" s="100">
        <v>3.225806451612903</v>
      </c>
      <c r="Y96" s="100">
        <v>3</v>
      </c>
      <c r="Z96" s="100">
        <v>2.5423728813559321</v>
      </c>
      <c r="AA96" s="100" t="s">
        <v>304</v>
      </c>
      <c r="AB96" s="100">
        <v>1.4814814814814814</v>
      </c>
      <c r="AC96" s="100" t="s">
        <v>304</v>
      </c>
      <c r="AD96" s="100">
        <v>0.8</v>
      </c>
      <c r="AE96" s="100">
        <v>0</v>
      </c>
      <c r="AF96" s="100">
        <v>0</v>
      </c>
      <c r="AG96" s="100"/>
      <c r="AH96" s="100"/>
      <c r="AI96" s="100"/>
      <c r="AJ96" s="100"/>
      <c r="AK96" s="100"/>
      <c r="AL96" s="100">
        <v>0</v>
      </c>
      <c r="AM96" s="253" t="s">
        <v>304</v>
      </c>
      <c r="AN96" s="100">
        <v>0.74626865671641796</v>
      </c>
      <c r="AO96" s="253" t="s">
        <v>304</v>
      </c>
      <c r="AP96" s="100">
        <v>0.71942446043165464</v>
      </c>
      <c r="AQ96" s="253" t="s">
        <v>304</v>
      </c>
      <c r="AR96" s="100">
        <v>0.69444444444444442</v>
      </c>
      <c r="AS96" s="253" t="s">
        <v>304</v>
      </c>
      <c r="AT96" s="100">
        <v>0.5714285714285714</v>
      </c>
      <c r="AU96" s="253"/>
      <c r="AV96" s="100"/>
      <c r="AW96" s="253"/>
      <c r="AX96" s="100"/>
      <c r="AY96" s="253" t="s">
        <v>304</v>
      </c>
      <c r="AZ96" s="100">
        <v>1.098901098901099</v>
      </c>
      <c r="BA96" s="253" t="s">
        <v>304</v>
      </c>
      <c r="BB96" s="100">
        <v>1.0869565217391304</v>
      </c>
      <c r="BC96" s="253"/>
      <c r="BD96" s="100"/>
      <c r="BE96" s="253"/>
      <c r="BF96" s="100"/>
    </row>
    <row r="97" spans="1:58" x14ac:dyDescent="0.25">
      <c r="A97" s="15"/>
      <c r="B97" s="49" t="s">
        <v>69</v>
      </c>
      <c r="C97" s="100"/>
      <c r="D97" s="100"/>
      <c r="E97" s="100"/>
      <c r="F97" s="100"/>
      <c r="G97" s="100">
        <v>0</v>
      </c>
      <c r="H97" s="100">
        <v>0</v>
      </c>
      <c r="I97" s="100">
        <v>3</v>
      </c>
      <c r="J97" s="100">
        <v>1.1194029850746268</v>
      </c>
      <c r="K97" s="100">
        <v>3</v>
      </c>
      <c r="L97" s="100">
        <v>1.3333333333333333</v>
      </c>
      <c r="M97" s="100">
        <v>4</v>
      </c>
      <c r="N97" s="100">
        <v>1.8691588785046729</v>
      </c>
      <c r="O97" s="100">
        <v>4</v>
      </c>
      <c r="P97" s="100">
        <v>1.9704433497536946</v>
      </c>
      <c r="Q97" s="100">
        <v>7</v>
      </c>
      <c r="R97" s="100">
        <v>3.6649214659685865</v>
      </c>
      <c r="S97" s="100">
        <v>8</v>
      </c>
      <c r="T97" s="100">
        <v>4.9079754601226995</v>
      </c>
      <c r="U97" s="100">
        <v>8</v>
      </c>
      <c r="V97" s="100">
        <v>5.7971014492753623</v>
      </c>
      <c r="W97" s="100">
        <v>14</v>
      </c>
      <c r="X97" s="100">
        <v>10.483870967741936</v>
      </c>
      <c r="Y97" s="100">
        <v>13</v>
      </c>
      <c r="Z97" s="100">
        <v>11.016949152542374</v>
      </c>
      <c r="AA97" s="100">
        <v>14</v>
      </c>
      <c r="AB97" s="100">
        <v>9.6296296296296298</v>
      </c>
      <c r="AC97" s="100">
        <v>16</v>
      </c>
      <c r="AD97" s="100">
        <v>12</v>
      </c>
      <c r="AE97" s="100">
        <v>14</v>
      </c>
      <c r="AF97" s="100">
        <v>12.727272727272727</v>
      </c>
      <c r="AG97" s="100">
        <v>16</v>
      </c>
      <c r="AH97" s="100">
        <v>13.636363636363637</v>
      </c>
      <c r="AI97" s="100">
        <v>16</v>
      </c>
      <c r="AJ97" s="100">
        <v>13.043478260869565</v>
      </c>
      <c r="AK97" s="100">
        <v>16</v>
      </c>
      <c r="AL97" s="100">
        <v>12.096774193548388</v>
      </c>
      <c r="AM97" s="100">
        <v>18</v>
      </c>
      <c r="AN97" s="100">
        <v>11.940298507462687</v>
      </c>
      <c r="AO97" s="100">
        <v>19</v>
      </c>
      <c r="AP97" s="100">
        <v>12.23021582733813</v>
      </c>
      <c r="AQ97" s="100">
        <v>18</v>
      </c>
      <c r="AR97" s="100">
        <v>11.111111111111111</v>
      </c>
      <c r="AS97" s="100">
        <v>20</v>
      </c>
      <c r="AT97" s="100">
        <v>10.285714285714286</v>
      </c>
      <c r="AU97" s="100">
        <v>19</v>
      </c>
      <c r="AV97" s="100">
        <v>18</v>
      </c>
      <c r="AW97" s="100">
        <v>18</v>
      </c>
      <c r="AX97" s="100">
        <v>17</v>
      </c>
      <c r="AY97" s="100">
        <v>18</v>
      </c>
      <c r="AZ97" s="100">
        <v>17.582417582417584</v>
      </c>
      <c r="BA97" s="100">
        <v>19</v>
      </c>
      <c r="BB97" s="100">
        <v>18.478260869565219</v>
      </c>
      <c r="BC97" s="100">
        <v>19</v>
      </c>
      <c r="BD97" s="100">
        <v>19.148936170212767</v>
      </c>
      <c r="BE97" s="100">
        <v>19</v>
      </c>
      <c r="BF97" s="100">
        <v>18.181818181818183</v>
      </c>
    </row>
    <row r="98" spans="1:58" x14ac:dyDescent="0.25">
      <c r="A98" s="15"/>
      <c r="B98" s="49" t="s">
        <v>70</v>
      </c>
      <c r="C98" s="100"/>
      <c r="D98" s="100"/>
      <c r="E98" s="100"/>
      <c r="F98" s="100"/>
      <c r="G98" s="100" t="s">
        <v>304</v>
      </c>
      <c r="H98" s="100">
        <v>0.39840637450199201</v>
      </c>
      <c r="I98" s="100" t="s">
        <v>304</v>
      </c>
      <c r="J98" s="100">
        <v>0.37313432835820898</v>
      </c>
      <c r="K98" s="100" t="s">
        <v>304</v>
      </c>
      <c r="L98" s="100">
        <v>0.44444444444444442</v>
      </c>
      <c r="M98" s="100" t="s">
        <v>304</v>
      </c>
      <c r="N98" s="100">
        <v>0.46728971962616822</v>
      </c>
      <c r="O98" s="100" t="s">
        <v>304</v>
      </c>
      <c r="P98" s="100">
        <v>0.49261083743842365</v>
      </c>
      <c r="Q98" s="100" t="s">
        <v>304</v>
      </c>
      <c r="R98" s="100">
        <v>0.52356020942408377</v>
      </c>
      <c r="S98" s="100" t="s">
        <v>304</v>
      </c>
      <c r="T98" s="100">
        <v>0.61349693251533743</v>
      </c>
      <c r="U98" s="100" t="s">
        <v>304</v>
      </c>
      <c r="V98" s="100">
        <v>0.72463768115942029</v>
      </c>
      <c r="W98" s="253" t="s">
        <v>304</v>
      </c>
      <c r="X98" s="100">
        <v>0.80645161290322576</v>
      </c>
      <c r="Y98" s="100" t="s">
        <v>304</v>
      </c>
      <c r="Z98" s="100">
        <v>0.84745762711864403</v>
      </c>
      <c r="AA98" s="253" t="s">
        <v>304</v>
      </c>
      <c r="AB98" s="100">
        <v>0.7407407407407407</v>
      </c>
      <c r="AC98" s="100" t="s">
        <v>304</v>
      </c>
      <c r="AD98" s="100">
        <v>0.8</v>
      </c>
      <c r="AE98" s="253" t="s">
        <v>304</v>
      </c>
      <c r="AF98" s="100">
        <v>0.90909090909090906</v>
      </c>
      <c r="AG98" s="253" t="s">
        <v>304</v>
      </c>
      <c r="AH98" s="100">
        <v>0.90909090909090906</v>
      </c>
      <c r="AI98" s="253" t="s">
        <v>304</v>
      </c>
      <c r="AJ98" s="100">
        <v>0.86956521739130432</v>
      </c>
      <c r="AK98" s="253" t="s">
        <v>304</v>
      </c>
      <c r="AL98" s="100">
        <v>0.80645161290322576</v>
      </c>
      <c r="AM98" s="253" t="s">
        <v>304</v>
      </c>
      <c r="AN98" s="100">
        <v>0.74626865671641796</v>
      </c>
      <c r="AO98" s="253" t="s">
        <v>304</v>
      </c>
      <c r="AP98" s="100">
        <v>0.71942446043165464</v>
      </c>
      <c r="AQ98" s="253" t="s">
        <v>304</v>
      </c>
      <c r="AR98" s="100">
        <v>0.69444444444444442</v>
      </c>
      <c r="AS98" s="253" t="s">
        <v>304</v>
      </c>
      <c r="AT98" s="100">
        <v>0.5714285714285714</v>
      </c>
      <c r="AU98" s="253" t="s">
        <v>304</v>
      </c>
      <c r="AV98" s="100">
        <v>1</v>
      </c>
      <c r="AW98" s="253" t="s">
        <v>304</v>
      </c>
      <c r="AX98" s="100">
        <v>1</v>
      </c>
      <c r="AY98" s="253" t="s">
        <v>304</v>
      </c>
      <c r="AZ98" s="100">
        <v>1.098901098901099</v>
      </c>
      <c r="BA98" s="253" t="s">
        <v>304</v>
      </c>
      <c r="BB98" s="100">
        <v>1.0869565217391304</v>
      </c>
      <c r="BC98" s="253" t="s">
        <v>304</v>
      </c>
      <c r="BD98" s="100">
        <v>1.0638297872340425</v>
      </c>
      <c r="BE98" s="253" t="s">
        <v>304</v>
      </c>
      <c r="BF98" s="100">
        <v>1.0101010101010102</v>
      </c>
    </row>
    <row r="99" spans="1:58" x14ac:dyDescent="0.25">
      <c r="A99" s="15"/>
      <c r="B99" s="50" t="s">
        <v>40</v>
      </c>
      <c r="C99" s="125">
        <v>1023</v>
      </c>
      <c r="D99" s="125"/>
      <c r="E99" s="125">
        <v>371</v>
      </c>
      <c r="F99" s="125"/>
      <c r="G99" s="125">
        <v>251</v>
      </c>
      <c r="H99" s="125"/>
      <c r="I99" s="125">
        <v>268</v>
      </c>
      <c r="J99" s="125"/>
      <c r="K99" s="125">
        <v>225</v>
      </c>
      <c r="L99" s="125"/>
      <c r="M99" s="125">
        <v>214</v>
      </c>
      <c r="N99" s="125"/>
      <c r="O99" s="125">
        <v>203</v>
      </c>
      <c r="P99" s="125"/>
      <c r="Q99" s="125">
        <v>191</v>
      </c>
      <c r="R99" s="125"/>
      <c r="S99" s="125">
        <v>163</v>
      </c>
      <c r="T99" s="125"/>
      <c r="U99" s="125">
        <v>138</v>
      </c>
      <c r="V99" s="125"/>
      <c r="W99" s="125">
        <v>124</v>
      </c>
      <c r="X99" s="125"/>
      <c r="Y99" s="125">
        <v>118</v>
      </c>
      <c r="Z99" s="125"/>
      <c r="AA99" s="125">
        <v>135</v>
      </c>
      <c r="AB99" s="125"/>
      <c r="AC99" s="125">
        <v>125</v>
      </c>
      <c r="AD99" s="125"/>
      <c r="AE99" s="125">
        <v>110</v>
      </c>
      <c r="AF99" s="125"/>
      <c r="AG99" s="125">
        <v>110</v>
      </c>
      <c r="AH99" s="125"/>
      <c r="AI99" s="125">
        <v>115</v>
      </c>
      <c r="AJ99" s="125"/>
      <c r="AK99" s="125">
        <v>124</v>
      </c>
      <c r="AL99" s="125"/>
      <c r="AM99" s="125">
        <v>134</v>
      </c>
      <c r="AN99" s="125"/>
      <c r="AO99" s="125">
        <v>139</v>
      </c>
      <c r="AP99" s="125"/>
      <c r="AQ99" s="125">
        <v>144</v>
      </c>
      <c r="AR99" s="125"/>
      <c r="AS99" s="125">
        <v>175</v>
      </c>
      <c r="AT99" s="125"/>
      <c r="AU99" s="125">
        <v>100</v>
      </c>
      <c r="AV99" s="125"/>
      <c r="AW99" s="125">
        <v>100</v>
      </c>
      <c r="AX99" s="125"/>
      <c r="AY99" s="125">
        <v>91</v>
      </c>
      <c r="AZ99" s="125"/>
      <c r="BA99" s="125">
        <v>92</v>
      </c>
      <c r="BB99" s="125"/>
      <c r="BC99" s="125">
        <v>94</v>
      </c>
      <c r="BD99" s="125"/>
      <c r="BE99" s="125">
        <v>99</v>
      </c>
      <c r="BF99" s="125"/>
    </row>
    <row r="100" spans="1:58" x14ac:dyDescent="0.25">
      <c r="A100" s="52"/>
      <c r="B100" s="50" t="s">
        <v>71</v>
      </c>
      <c r="C100" s="125">
        <v>140.29400000000001</v>
      </c>
      <c r="D100" s="125"/>
      <c r="E100" s="125">
        <v>122.51300000000001</v>
      </c>
      <c r="F100" s="125"/>
      <c r="G100" s="125">
        <v>84.963999999999999</v>
      </c>
      <c r="H100" s="125"/>
      <c r="I100" s="125">
        <v>95.927000000000007</v>
      </c>
      <c r="J100" s="125"/>
      <c r="K100" s="125">
        <v>84.353999999999999</v>
      </c>
      <c r="L100" s="125"/>
      <c r="M100" s="125">
        <v>84.06</v>
      </c>
      <c r="N100" s="125"/>
      <c r="O100" s="125">
        <v>81.959000000000003</v>
      </c>
      <c r="P100" s="125"/>
      <c r="Q100" s="125">
        <v>96.158000000000001</v>
      </c>
      <c r="R100" s="125"/>
      <c r="S100" s="125">
        <v>96.765000000000001</v>
      </c>
      <c r="T100" s="125"/>
      <c r="U100" s="125">
        <v>90.906999999999996</v>
      </c>
      <c r="V100" s="125"/>
      <c r="W100" s="125">
        <v>121.19</v>
      </c>
      <c r="X100" s="125"/>
      <c r="Y100" s="125">
        <v>117.672</v>
      </c>
      <c r="Z100" s="125"/>
      <c r="AA100" s="125">
        <v>115.816</v>
      </c>
      <c r="AB100" s="125"/>
      <c r="AC100" s="125">
        <v>128.62299999999999</v>
      </c>
      <c r="AD100" s="125"/>
      <c r="AE100" s="125">
        <v>121.999</v>
      </c>
      <c r="AF100" s="125"/>
      <c r="AG100" s="125">
        <v>127.816</v>
      </c>
      <c r="AH100" s="125"/>
      <c r="AI100" s="125">
        <v>127.852</v>
      </c>
      <c r="AJ100" s="125"/>
      <c r="AK100" s="125">
        <v>129.52000000000001</v>
      </c>
      <c r="AL100" s="125"/>
      <c r="AM100" s="125">
        <v>137.15899999999999</v>
      </c>
      <c r="AN100" s="125"/>
      <c r="AO100" s="125">
        <v>144.26300000000001</v>
      </c>
      <c r="AP100" s="125"/>
      <c r="AQ100" s="125">
        <v>137.434</v>
      </c>
      <c r="AR100" s="125"/>
      <c r="AS100" s="125">
        <v>151.292</v>
      </c>
      <c r="AT100" s="125"/>
      <c r="AU100" s="125">
        <v>151.434</v>
      </c>
      <c r="AV100" s="125"/>
      <c r="AW100" s="125">
        <v>143.989</v>
      </c>
      <c r="AX100" s="125"/>
      <c r="AY100" s="125">
        <v>138.77500000000001</v>
      </c>
      <c r="AZ100" s="125"/>
      <c r="BA100" s="125">
        <v>145.37100000000001</v>
      </c>
      <c r="BB100" s="125"/>
      <c r="BC100" s="125">
        <v>151.29300000000001</v>
      </c>
      <c r="BD100" s="125"/>
      <c r="BE100" s="125">
        <v>151.524</v>
      </c>
      <c r="BF100" s="125"/>
    </row>
    <row r="101" spans="1:58" x14ac:dyDescent="0.25">
      <c r="A101" s="224" t="s">
        <v>487</v>
      </c>
      <c r="B101" s="49" t="s">
        <v>17</v>
      </c>
      <c r="C101" s="100">
        <v>1678</v>
      </c>
      <c r="D101" s="100">
        <v>86.272493573264782</v>
      </c>
      <c r="E101" s="100">
        <v>582</v>
      </c>
      <c r="F101" s="100">
        <v>75.880052151238601</v>
      </c>
      <c r="G101" s="100">
        <v>314</v>
      </c>
      <c r="H101" s="100">
        <v>71.040723981900456</v>
      </c>
      <c r="I101" s="100">
        <v>265</v>
      </c>
      <c r="J101" s="100">
        <v>69.73684210526315</v>
      </c>
      <c r="K101" s="100">
        <v>246</v>
      </c>
      <c r="L101" s="100">
        <v>70.285714285714278</v>
      </c>
      <c r="M101" s="100">
        <v>222</v>
      </c>
      <c r="N101" s="100">
        <v>68.518518518518519</v>
      </c>
      <c r="O101" s="100">
        <v>194</v>
      </c>
      <c r="P101" s="100">
        <v>65.986394557823118</v>
      </c>
      <c r="Q101" s="100">
        <v>160</v>
      </c>
      <c r="R101" s="100">
        <v>62.745098039215684</v>
      </c>
      <c r="S101" s="100">
        <v>158</v>
      </c>
      <c r="T101" s="100">
        <v>63.70967741935484</v>
      </c>
      <c r="U101" s="100">
        <v>135</v>
      </c>
      <c r="V101" s="100">
        <v>62.5</v>
      </c>
      <c r="W101" s="100">
        <v>108</v>
      </c>
      <c r="X101" s="100">
        <v>58.064516129032263</v>
      </c>
      <c r="Y101" s="100">
        <v>117</v>
      </c>
      <c r="Z101" s="100">
        <v>59.693877551020414</v>
      </c>
      <c r="AA101" s="100">
        <v>124</v>
      </c>
      <c r="AB101" s="100">
        <v>60.194174757281552</v>
      </c>
      <c r="AC101" s="100">
        <v>120</v>
      </c>
      <c r="AD101" s="100">
        <v>56.872037914691944</v>
      </c>
      <c r="AE101" s="100">
        <v>140</v>
      </c>
      <c r="AF101" s="100">
        <v>59.574468085106382</v>
      </c>
      <c r="AG101" s="100">
        <v>159</v>
      </c>
      <c r="AH101" s="100">
        <v>58.671586715867164</v>
      </c>
      <c r="AI101" s="100">
        <v>175</v>
      </c>
      <c r="AJ101" s="100">
        <v>61.403508771929829</v>
      </c>
      <c r="AK101" s="100">
        <v>177</v>
      </c>
      <c r="AL101" s="100">
        <v>60.61643835616438</v>
      </c>
      <c r="AM101" s="100">
        <v>196</v>
      </c>
      <c r="AN101" s="100">
        <v>61.980830670926515</v>
      </c>
      <c r="AO101" s="100">
        <v>174</v>
      </c>
      <c r="AP101" s="100">
        <v>59.310344827586206</v>
      </c>
      <c r="AQ101" s="100">
        <v>173</v>
      </c>
      <c r="AR101" s="100">
        <v>56.351791530944631</v>
      </c>
      <c r="AS101" s="100">
        <v>175</v>
      </c>
      <c r="AT101" s="100">
        <v>55.379746835443036</v>
      </c>
      <c r="AU101" s="100">
        <v>99</v>
      </c>
      <c r="AV101" s="100">
        <v>41.422594142259413</v>
      </c>
      <c r="AW101" s="100">
        <v>100</v>
      </c>
      <c r="AX101" s="100">
        <v>41.32231404958678</v>
      </c>
      <c r="AY101" s="100">
        <v>97</v>
      </c>
      <c r="AZ101" s="100">
        <v>40.416666666666664</v>
      </c>
      <c r="BA101" s="100">
        <v>79</v>
      </c>
      <c r="BB101" s="100">
        <v>32.916666666666664</v>
      </c>
      <c r="BC101" s="100">
        <v>77</v>
      </c>
      <c r="BD101" s="100">
        <v>32.083333333333336</v>
      </c>
      <c r="BE101" s="100">
        <v>66</v>
      </c>
      <c r="BF101" s="100">
        <v>27.500000000000004</v>
      </c>
    </row>
    <row r="102" spans="1:58" x14ac:dyDescent="0.25">
      <c r="A102" s="28"/>
      <c r="B102" s="49" t="s">
        <v>66</v>
      </c>
      <c r="C102" s="100">
        <v>203</v>
      </c>
      <c r="D102" s="100">
        <v>10.437017994858612</v>
      </c>
      <c r="E102" s="100">
        <v>94</v>
      </c>
      <c r="F102" s="100">
        <v>12.25554106910039</v>
      </c>
      <c r="G102" s="100">
        <v>39</v>
      </c>
      <c r="H102" s="100">
        <v>8.8235294117647065</v>
      </c>
      <c r="I102" s="100">
        <v>30</v>
      </c>
      <c r="J102" s="100">
        <v>7.8947368421052628</v>
      </c>
      <c r="K102" s="100">
        <v>23</v>
      </c>
      <c r="L102" s="100">
        <v>6.5714285714285712</v>
      </c>
      <c r="M102" s="100">
        <v>21</v>
      </c>
      <c r="N102" s="100">
        <v>6.481481481481481</v>
      </c>
      <c r="O102" s="100">
        <v>20</v>
      </c>
      <c r="P102" s="100">
        <v>6.8027210884353746</v>
      </c>
      <c r="Q102" s="100">
        <v>15</v>
      </c>
      <c r="R102" s="100">
        <v>5.8823529411764701</v>
      </c>
      <c r="S102" s="100">
        <v>14</v>
      </c>
      <c r="T102" s="100">
        <v>5.6451612903225801</v>
      </c>
      <c r="U102" s="100">
        <v>9</v>
      </c>
      <c r="V102" s="100">
        <v>4.1666666666666661</v>
      </c>
      <c r="W102" s="100">
        <v>4</v>
      </c>
      <c r="X102" s="100">
        <v>2.1505376344086025</v>
      </c>
      <c r="Y102" s="100">
        <v>7</v>
      </c>
      <c r="Z102" s="100">
        <v>3.5714285714285712</v>
      </c>
      <c r="AA102" s="100">
        <v>5</v>
      </c>
      <c r="AB102" s="100">
        <v>2.4271844660194173</v>
      </c>
      <c r="AC102" s="100">
        <v>6</v>
      </c>
      <c r="AD102" s="100">
        <v>2.8436018957345972</v>
      </c>
      <c r="AE102" s="253">
        <v>7</v>
      </c>
      <c r="AF102" s="100">
        <v>2.9787234042553195</v>
      </c>
      <c r="AG102" s="100">
        <v>6</v>
      </c>
      <c r="AH102" s="100">
        <v>2.214022140221402</v>
      </c>
      <c r="AI102" s="253">
        <v>3</v>
      </c>
      <c r="AJ102" s="100">
        <v>1.0526315789473684</v>
      </c>
      <c r="AK102" s="253">
        <v>4</v>
      </c>
      <c r="AL102" s="100">
        <v>1.3698630136986301</v>
      </c>
      <c r="AM102" s="253" t="s">
        <v>304</v>
      </c>
      <c r="AN102" s="100">
        <v>0.63897763578274758</v>
      </c>
      <c r="AO102" s="253" t="s">
        <v>304</v>
      </c>
      <c r="AP102" s="100">
        <v>0.68965517241379315</v>
      </c>
      <c r="AQ102" s="253">
        <v>6</v>
      </c>
      <c r="AR102" s="100">
        <v>1.9543973941368076</v>
      </c>
      <c r="AS102" s="253">
        <v>4</v>
      </c>
      <c r="AT102" s="100">
        <v>1.2658227848101267</v>
      </c>
      <c r="AU102" s="253">
        <v>3</v>
      </c>
      <c r="AV102" s="100">
        <v>1.2552301255230125</v>
      </c>
      <c r="AW102" s="253">
        <v>3</v>
      </c>
      <c r="AX102" s="100">
        <v>1.2396694214876034</v>
      </c>
      <c r="AY102" s="253">
        <v>6</v>
      </c>
      <c r="AZ102" s="100">
        <v>2.5</v>
      </c>
      <c r="BA102" s="253">
        <v>6</v>
      </c>
      <c r="BB102" s="100">
        <v>2.5</v>
      </c>
      <c r="BC102" s="253">
        <v>9</v>
      </c>
      <c r="BD102" s="100">
        <v>2.9166666666666665</v>
      </c>
      <c r="BE102" s="253">
        <v>6</v>
      </c>
      <c r="BF102" s="100">
        <v>2.5</v>
      </c>
    </row>
    <row r="103" spans="1:58" x14ac:dyDescent="0.25">
      <c r="A103" s="48"/>
      <c r="B103" s="49" t="s">
        <v>67</v>
      </c>
      <c r="C103" s="100">
        <v>24</v>
      </c>
      <c r="D103" s="100">
        <v>1.2339331619537275</v>
      </c>
      <c r="E103" s="100">
        <v>41</v>
      </c>
      <c r="F103" s="100">
        <v>5.3455019556714474</v>
      </c>
      <c r="G103" s="100">
        <v>29</v>
      </c>
      <c r="H103" s="100">
        <v>6.5610859728506794</v>
      </c>
      <c r="I103" s="100">
        <v>26</v>
      </c>
      <c r="J103" s="100">
        <v>6.8421052631578956</v>
      </c>
      <c r="K103" s="100">
        <v>23</v>
      </c>
      <c r="L103" s="100">
        <v>6.5714285714285712</v>
      </c>
      <c r="M103" s="100">
        <v>21</v>
      </c>
      <c r="N103" s="100">
        <v>6.481481481481481</v>
      </c>
      <c r="O103" s="100">
        <v>15</v>
      </c>
      <c r="P103" s="100">
        <v>5.1020408163265305</v>
      </c>
      <c r="Q103" s="100">
        <v>18</v>
      </c>
      <c r="R103" s="100">
        <v>7.0588235294117645</v>
      </c>
      <c r="S103" s="100">
        <v>11</v>
      </c>
      <c r="T103" s="100">
        <v>4.435483870967742</v>
      </c>
      <c r="U103" s="100">
        <v>11</v>
      </c>
      <c r="V103" s="100">
        <v>5.0925925925925926</v>
      </c>
      <c r="W103" s="100">
        <v>11</v>
      </c>
      <c r="X103" s="100">
        <v>5.913978494623656</v>
      </c>
      <c r="Y103" s="100">
        <v>8</v>
      </c>
      <c r="Z103" s="100">
        <v>4.0816326530612246</v>
      </c>
      <c r="AA103" s="100">
        <v>6</v>
      </c>
      <c r="AB103" s="100">
        <v>2.912621359223301</v>
      </c>
      <c r="AC103" s="100">
        <v>7</v>
      </c>
      <c r="AD103" s="100">
        <v>3.3175355450236967</v>
      </c>
      <c r="AE103" s="100">
        <v>6</v>
      </c>
      <c r="AF103" s="100">
        <v>2.5531914893617018</v>
      </c>
      <c r="AG103" s="253">
        <v>6</v>
      </c>
      <c r="AH103" s="100">
        <v>2.214022140221402</v>
      </c>
      <c r="AI103" s="100">
        <v>3</v>
      </c>
      <c r="AJ103" s="100">
        <v>1.0526315789473684</v>
      </c>
      <c r="AK103" s="100">
        <v>4</v>
      </c>
      <c r="AL103" s="100">
        <v>1.3698630136986301</v>
      </c>
      <c r="AM103" s="100">
        <v>4</v>
      </c>
      <c r="AN103" s="100">
        <v>1.2779552715654952</v>
      </c>
      <c r="AO103" s="100">
        <v>4</v>
      </c>
      <c r="AP103" s="100">
        <v>1.3793103448275863</v>
      </c>
      <c r="AQ103" s="253">
        <v>5</v>
      </c>
      <c r="AR103" s="100">
        <v>1.6286644951140066</v>
      </c>
      <c r="AS103" s="100">
        <v>3</v>
      </c>
      <c r="AT103" s="100">
        <v>0.949367088607595</v>
      </c>
      <c r="AU103" s="100">
        <v>4</v>
      </c>
      <c r="AV103" s="100">
        <v>1.6736401673640167</v>
      </c>
      <c r="AW103" s="253">
        <v>4</v>
      </c>
      <c r="AX103" s="100">
        <v>1.6528925619834711</v>
      </c>
      <c r="AY103" s="253">
        <v>3</v>
      </c>
      <c r="AZ103" s="100">
        <v>1.25</v>
      </c>
      <c r="BA103" s="253">
        <v>3</v>
      </c>
      <c r="BB103" s="100">
        <v>1.25</v>
      </c>
      <c r="BC103" s="253" t="s">
        <v>304</v>
      </c>
      <c r="BD103" s="100">
        <v>0.83333333333333337</v>
      </c>
      <c r="BE103" s="253">
        <v>3</v>
      </c>
      <c r="BF103" s="100">
        <v>1.25</v>
      </c>
    </row>
    <row r="104" spans="1:58" x14ac:dyDescent="0.25">
      <c r="A104" s="48"/>
      <c r="B104" s="49" t="s">
        <v>68</v>
      </c>
      <c r="C104" s="100">
        <v>32</v>
      </c>
      <c r="D104" s="100">
        <v>1.6452442159383032</v>
      </c>
      <c r="E104" s="100">
        <v>45</v>
      </c>
      <c r="F104" s="100">
        <v>5.8670143415906129</v>
      </c>
      <c r="G104" s="100">
        <v>44</v>
      </c>
      <c r="H104" s="100">
        <v>9.9547511312217196</v>
      </c>
      <c r="I104" s="100">
        <v>39</v>
      </c>
      <c r="J104" s="100">
        <v>10.263157894736842</v>
      </c>
      <c r="K104" s="100">
        <v>35</v>
      </c>
      <c r="L104" s="100">
        <v>10</v>
      </c>
      <c r="M104" s="100">
        <v>33</v>
      </c>
      <c r="N104" s="100">
        <v>10.185185185185185</v>
      </c>
      <c r="O104" s="100">
        <v>33</v>
      </c>
      <c r="P104" s="100">
        <v>11.224489795918368</v>
      </c>
      <c r="Q104" s="100">
        <v>25</v>
      </c>
      <c r="R104" s="100">
        <v>9.8039215686274517</v>
      </c>
      <c r="S104" s="100">
        <v>24</v>
      </c>
      <c r="T104" s="100">
        <v>9.67741935483871</v>
      </c>
      <c r="U104" s="100">
        <v>18</v>
      </c>
      <c r="V104" s="100">
        <v>8.3333333333333321</v>
      </c>
      <c r="W104" s="100">
        <v>15</v>
      </c>
      <c r="X104" s="100">
        <v>8.064516129032258</v>
      </c>
      <c r="Y104" s="100">
        <v>12</v>
      </c>
      <c r="Z104" s="100">
        <v>6.1224489795918364</v>
      </c>
      <c r="AA104" s="100">
        <v>13</v>
      </c>
      <c r="AB104" s="100">
        <v>6.3106796116504853</v>
      </c>
      <c r="AC104" s="100">
        <v>11</v>
      </c>
      <c r="AD104" s="100">
        <v>5.2132701421800949</v>
      </c>
      <c r="AE104" s="100">
        <v>5</v>
      </c>
      <c r="AF104" s="100">
        <v>2.1276595744680851</v>
      </c>
      <c r="AG104" s="100">
        <v>7</v>
      </c>
      <c r="AH104" s="100">
        <v>2.5830258302583027</v>
      </c>
      <c r="AI104" s="100">
        <v>7</v>
      </c>
      <c r="AJ104" s="100">
        <v>2.4561403508771931</v>
      </c>
      <c r="AK104" s="100">
        <v>9</v>
      </c>
      <c r="AL104" s="100">
        <v>3.0821917808219177</v>
      </c>
      <c r="AM104" s="100">
        <v>9</v>
      </c>
      <c r="AN104" s="100">
        <v>2.8753993610223643</v>
      </c>
      <c r="AO104" s="100">
        <v>11</v>
      </c>
      <c r="AP104" s="100">
        <v>3.7931034482758621</v>
      </c>
      <c r="AQ104" s="100">
        <v>8</v>
      </c>
      <c r="AR104" s="100">
        <v>2.6058631921824107</v>
      </c>
      <c r="AS104" s="100">
        <v>10</v>
      </c>
      <c r="AT104" s="100">
        <v>3.1645569620253164</v>
      </c>
      <c r="AU104" s="100">
        <v>9</v>
      </c>
      <c r="AV104" s="100">
        <v>3.7656903765690379</v>
      </c>
      <c r="AW104" s="100">
        <v>9</v>
      </c>
      <c r="AX104" s="100">
        <v>3.71900826446281</v>
      </c>
      <c r="AY104" s="100">
        <v>8</v>
      </c>
      <c r="AZ104" s="100">
        <v>3.3333333333333335</v>
      </c>
      <c r="BA104" s="100">
        <v>8</v>
      </c>
      <c r="BB104" s="100">
        <v>3.3333333333333335</v>
      </c>
      <c r="BC104" s="100">
        <v>10</v>
      </c>
      <c r="BD104" s="100">
        <v>4.1666666666666661</v>
      </c>
      <c r="BE104" s="100">
        <v>10</v>
      </c>
      <c r="BF104" s="100">
        <v>4.1666666666666661</v>
      </c>
    </row>
    <row r="105" spans="1:58" x14ac:dyDescent="0.25">
      <c r="A105" s="48"/>
      <c r="B105" s="49" t="s">
        <v>69</v>
      </c>
      <c r="C105" s="100">
        <v>5</v>
      </c>
      <c r="D105" s="100">
        <v>0.25706940874035988</v>
      </c>
      <c r="E105" s="100">
        <v>5</v>
      </c>
      <c r="F105" s="100">
        <v>0.5215123859191656</v>
      </c>
      <c r="G105" s="100">
        <v>16</v>
      </c>
      <c r="H105" s="100">
        <v>3.1674208144796379</v>
      </c>
      <c r="I105" s="100">
        <v>20</v>
      </c>
      <c r="J105" s="100">
        <v>4.7368421052631584</v>
      </c>
      <c r="K105" s="100">
        <v>20</v>
      </c>
      <c r="L105" s="100">
        <v>5.7142857142857144</v>
      </c>
      <c r="M105" s="100">
        <v>24</v>
      </c>
      <c r="N105" s="100">
        <v>7.4074074074074066</v>
      </c>
      <c r="O105" s="100">
        <v>29</v>
      </c>
      <c r="P105" s="100">
        <v>9.8639455782312915</v>
      </c>
      <c r="Q105" s="100">
        <v>32</v>
      </c>
      <c r="R105" s="100">
        <v>12.549019607843137</v>
      </c>
      <c r="S105" s="100">
        <v>35</v>
      </c>
      <c r="T105" s="100">
        <v>14.112903225806454</v>
      </c>
      <c r="U105" s="100">
        <v>38</v>
      </c>
      <c r="V105" s="100">
        <v>17.592592592592592</v>
      </c>
      <c r="W105" s="100">
        <v>43</v>
      </c>
      <c r="X105" s="100">
        <v>23.118279569892472</v>
      </c>
      <c r="Y105" s="100">
        <v>47</v>
      </c>
      <c r="Z105" s="100">
        <v>23.979591836734691</v>
      </c>
      <c r="AA105" s="100">
        <v>53</v>
      </c>
      <c r="AB105" s="100">
        <v>25.728155339805824</v>
      </c>
      <c r="AC105" s="100">
        <v>62</v>
      </c>
      <c r="AD105" s="100">
        <v>29.383886255924168</v>
      </c>
      <c r="AE105" s="100">
        <v>72</v>
      </c>
      <c r="AF105" s="100">
        <v>30.638297872340424</v>
      </c>
      <c r="AG105" s="100">
        <v>86</v>
      </c>
      <c r="AH105" s="100">
        <v>31.73431734317343</v>
      </c>
      <c r="AI105" s="100">
        <v>93</v>
      </c>
      <c r="AJ105" s="100">
        <v>32.631578947368425</v>
      </c>
      <c r="AK105" s="100">
        <v>92</v>
      </c>
      <c r="AL105" s="100">
        <v>31.506849315068493</v>
      </c>
      <c r="AM105" s="100">
        <v>98</v>
      </c>
      <c r="AN105" s="100">
        <v>31.309904153354633</v>
      </c>
      <c r="AO105" s="100">
        <v>95</v>
      </c>
      <c r="AP105" s="100">
        <v>32.758620689655174</v>
      </c>
      <c r="AQ105" s="100">
        <v>109</v>
      </c>
      <c r="AR105" s="100">
        <v>35.504885993485338</v>
      </c>
      <c r="AS105" s="100">
        <v>119</v>
      </c>
      <c r="AT105" s="100">
        <v>37.658227848101269</v>
      </c>
      <c r="AU105" s="100">
        <v>115</v>
      </c>
      <c r="AV105" s="100">
        <v>48.11715481171548</v>
      </c>
      <c r="AW105" s="100">
        <v>117</v>
      </c>
      <c r="AX105" s="100">
        <v>48.347107438016529</v>
      </c>
      <c r="AY105" s="100">
        <v>115</v>
      </c>
      <c r="AZ105" s="100">
        <v>47.916666666666671</v>
      </c>
      <c r="BA105" s="100">
        <v>128</v>
      </c>
      <c r="BB105" s="100">
        <v>53.333333333333336</v>
      </c>
      <c r="BC105" s="100">
        <v>126</v>
      </c>
      <c r="BD105" s="100">
        <v>52.5</v>
      </c>
      <c r="BE105" s="100">
        <v>123</v>
      </c>
      <c r="BF105" s="100">
        <v>51.249999999999993</v>
      </c>
    </row>
    <row r="106" spans="1:58" x14ac:dyDescent="0.25">
      <c r="A106" s="48"/>
      <c r="B106" s="49" t="s">
        <v>70</v>
      </c>
      <c r="C106" s="100">
        <v>3</v>
      </c>
      <c r="D106" s="100">
        <v>0.15424164524421594</v>
      </c>
      <c r="E106" s="253" t="s">
        <v>304</v>
      </c>
      <c r="F106" s="100">
        <v>0.1303780964797914</v>
      </c>
      <c r="G106" s="253" t="s">
        <v>304</v>
      </c>
      <c r="H106" s="100">
        <v>0.45248868778280549</v>
      </c>
      <c r="I106" s="253" t="s">
        <v>304</v>
      </c>
      <c r="J106" s="100">
        <v>0.52631578947368418</v>
      </c>
      <c r="K106" s="100">
        <v>3</v>
      </c>
      <c r="L106" s="100">
        <v>0.85714285714285721</v>
      </c>
      <c r="M106" s="100">
        <v>3</v>
      </c>
      <c r="N106" s="100">
        <v>0.92592592592592582</v>
      </c>
      <c r="O106" s="100">
        <v>3</v>
      </c>
      <c r="P106" s="100">
        <v>1.0204081632653061</v>
      </c>
      <c r="Q106" s="100">
        <v>5</v>
      </c>
      <c r="R106" s="100">
        <v>1.9607843137254901</v>
      </c>
      <c r="S106" s="100">
        <v>6</v>
      </c>
      <c r="T106" s="100">
        <v>2.4193548387096775</v>
      </c>
      <c r="U106" s="100">
        <v>5</v>
      </c>
      <c r="V106" s="100">
        <v>2.3148148148148149</v>
      </c>
      <c r="W106" s="100">
        <v>5</v>
      </c>
      <c r="X106" s="100">
        <v>2.6881720430107525</v>
      </c>
      <c r="Y106" s="100">
        <v>5</v>
      </c>
      <c r="Z106" s="100">
        <v>2.5510204081632653</v>
      </c>
      <c r="AA106" s="100">
        <v>5</v>
      </c>
      <c r="AB106" s="100">
        <v>2.4271844660194173</v>
      </c>
      <c r="AC106" s="100">
        <v>5</v>
      </c>
      <c r="AD106" s="100">
        <v>2.3696682464454977</v>
      </c>
      <c r="AE106" s="100">
        <v>5</v>
      </c>
      <c r="AF106" s="100">
        <v>2.1276595744680851</v>
      </c>
      <c r="AG106" s="100">
        <v>7</v>
      </c>
      <c r="AH106" s="100">
        <v>2.5830258302583027</v>
      </c>
      <c r="AI106" s="100">
        <v>4</v>
      </c>
      <c r="AJ106" s="100">
        <v>1.4035087719298245</v>
      </c>
      <c r="AK106" s="100">
        <v>6</v>
      </c>
      <c r="AL106" s="100">
        <v>2.054794520547945</v>
      </c>
      <c r="AM106" s="100">
        <v>6</v>
      </c>
      <c r="AN106" s="100">
        <v>1.9169329073482428</v>
      </c>
      <c r="AO106" s="100">
        <v>6</v>
      </c>
      <c r="AP106" s="100">
        <v>2.0689655172413794</v>
      </c>
      <c r="AQ106" s="100">
        <v>6</v>
      </c>
      <c r="AR106" s="100">
        <v>1.9543973941368076</v>
      </c>
      <c r="AS106" s="100">
        <v>5</v>
      </c>
      <c r="AT106" s="100">
        <v>1.5822784810126582</v>
      </c>
      <c r="AU106" s="100">
        <v>9</v>
      </c>
      <c r="AV106" s="100">
        <v>3.7656903765690379</v>
      </c>
      <c r="AW106" s="100">
        <v>9</v>
      </c>
      <c r="AX106" s="100">
        <v>3.71900826446281</v>
      </c>
      <c r="AY106" s="100">
        <v>11</v>
      </c>
      <c r="AZ106" s="100">
        <v>4.583333333333333</v>
      </c>
      <c r="BA106" s="100">
        <v>8</v>
      </c>
      <c r="BB106" s="100">
        <v>3.3333333333333335</v>
      </c>
      <c r="BC106" s="100">
        <v>10</v>
      </c>
      <c r="BD106" s="100">
        <v>4.1666666666666661</v>
      </c>
      <c r="BE106" s="100">
        <v>9</v>
      </c>
      <c r="BF106" s="100">
        <v>3.75</v>
      </c>
    </row>
    <row r="107" spans="1:58" x14ac:dyDescent="0.25">
      <c r="A107" s="48"/>
      <c r="B107" s="50" t="s">
        <v>40</v>
      </c>
      <c r="C107" s="125">
        <v>1945</v>
      </c>
      <c r="D107" s="125"/>
      <c r="E107" s="125">
        <v>767</v>
      </c>
      <c r="F107" s="125"/>
      <c r="G107" s="125">
        <v>442</v>
      </c>
      <c r="H107" s="125"/>
      <c r="I107" s="125">
        <v>380</v>
      </c>
      <c r="J107" s="125"/>
      <c r="K107" s="125">
        <v>350</v>
      </c>
      <c r="L107" s="125"/>
      <c r="M107" s="125">
        <v>324</v>
      </c>
      <c r="N107" s="125"/>
      <c r="O107" s="125">
        <v>294</v>
      </c>
      <c r="P107" s="125"/>
      <c r="Q107" s="125">
        <v>255</v>
      </c>
      <c r="R107" s="125"/>
      <c r="S107" s="125">
        <v>248</v>
      </c>
      <c r="T107" s="125"/>
      <c r="U107" s="125">
        <v>216</v>
      </c>
      <c r="V107" s="125"/>
      <c r="W107" s="125">
        <v>186</v>
      </c>
      <c r="X107" s="125"/>
      <c r="Y107" s="125">
        <v>196</v>
      </c>
      <c r="Z107" s="125"/>
      <c r="AA107" s="125">
        <v>206</v>
      </c>
      <c r="AB107" s="125"/>
      <c r="AC107" s="125">
        <v>211</v>
      </c>
      <c r="AD107" s="125"/>
      <c r="AE107" s="125">
        <v>235</v>
      </c>
      <c r="AF107" s="125"/>
      <c r="AG107" s="125">
        <v>271</v>
      </c>
      <c r="AH107" s="125"/>
      <c r="AI107" s="125">
        <v>285</v>
      </c>
      <c r="AJ107" s="125"/>
      <c r="AK107" s="125">
        <v>292</v>
      </c>
      <c r="AL107" s="125"/>
      <c r="AM107" s="125">
        <v>313</v>
      </c>
      <c r="AN107" s="125"/>
      <c r="AO107" s="125">
        <v>290</v>
      </c>
      <c r="AP107" s="125"/>
      <c r="AQ107" s="125">
        <v>307</v>
      </c>
      <c r="AR107" s="125"/>
      <c r="AS107" s="125">
        <v>316</v>
      </c>
      <c r="AT107" s="125"/>
      <c r="AU107" s="125">
        <v>239</v>
      </c>
      <c r="AV107" s="125"/>
      <c r="AW107" s="125">
        <v>242</v>
      </c>
      <c r="AX107" s="125"/>
      <c r="AY107" s="125">
        <v>240</v>
      </c>
      <c r="AZ107" s="125"/>
      <c r="BA107" s="125">
        <v>232</v>
      </c>
      <c r="BB107" s="125"/>
      <c r="BC107" s="125">
        <v>232</v>
      </c>
      <c r="BD107" s="125"/>
      <c r="BE107" s="125">
        <v>217</v>
      </c>
      <c r="BF107" s="125"/>
    </row>
    <row r="108" spans="1:58" x14ac:dyDescent="0.25">
      <c r="A108" s="52"/>
      <c r="B108" s="50" t="s">
        <v>71</v>
      </c>
      <c r="C108" s="125">
        <v>261.38499999999999</v>
      </c>
      <c r="D108" s="125"/>
      <c r="E108" s="125">
        <v>233.923</v>
      </c>
      <c r="F108" s="125"/>
      <c r="G108" s="125">
        <v>277.50599999999997</v>
      </c>
      <c r="H108" s="125"/>
      <c r="I108" s="125">
        <v>293.43299999999999</v>
      </c>
      <c r="J108" s="125"/>
      <c r="K108" s="125">
        <v>298.95400000000001</v>
      </c>
      <c r="L108" s="125"/>
      <c r="M108" s="125">
        <v>311.49599999999998</v>
      </c>
      <c r="N108" s="125"/>
      <c r="O108" s="125">
        <v>339.10900000000004</v>
      </c>
      <c r="P108" s="125"/>
      <c r="Q108" s="125">
        <v>393.714</v>
      </c>
      <c r="R108" s="125"/>
      <c r="S108" s="125">
        <v>419.59499999999997</v>
      </c>
      <c r="T108" s="125"/>
      <c r="U108" s="125">
        <v>409.10500000000002</v>
      </c>
      <c r="V108" s="125"/>
      <c r="W108" s="125">
        <v>437.79500000000002</v>
      </c>
      <c r="X108" s="125"/>
      <c r="Y108" s="125">
        <v>465.5</v>
      </c>
      <c r="Z108" s="125"/>
      <c r="AA108" s="125">
        <v>513.346</v>
      </c>
      <c r="AB108" s="125"/>
      <c r="AC108" s="125">
        <v>589.37</v>
      </c>
      <c r="AD108" s="125"/>
      <c r="AE108" s="125">
        <v>626.84300000000007</v>
      </c>
      <c r="AF108" s="125"/>
      <c r="AG108" s="125">
        <v>787.43899999999996</v>
      </c>
      <c r="AH108" s="125"/>
      <c r="AI108" s="125">
        <v>799.55899999999997</v>
      </c>
      <c r="AJ108" s="125"/>
      <c r="AK108" s="125">
        <v>820.471</v>
      </c>
      <c r="AL108" s="125"/>
      <c r="AM108" s="125">
        <v>868.22899999999993</v>
      </c>
      <c r="AN108" s="125"/>
      <c r="AO108" s="125">
        <v>854.44499999999994</v>
      </c>
      <c r="AP108" s="125"/>
      <c r="AQ108" s="125">
        <v>951.77399999999989</v>
      </c>
      <c r="AR108" s="125"/>
      <c r="AS108" s="125">
        <v>1019.099</v>
      </c>
      <c r="AT108" s="125"/>
      <c r="AU108" s="125">
        <v>1017.391</v>
      </c>
      <c r="AV108" s="125"/>
      <c r="AW108" s="125">
        <v>1027.223</v>
      </c>
      <c r="AX108" s="125"/>
      <c r="AY108" s="125">
        <v>1028.77</v>
      </c>
      <c r="AZ108" s="125"/>
      <c r="BA108" s="125">
        <v>1092</v>
      </c>
      <c r="BB108" s="125"/>
      <c r="BC108" s="125">
        <v>1093.2170000000001</v>
      </c>
      <c r="BD108" s="125"/>
      <c r="BE108" s="125">
        <v>1064.338</v>
      </c>
      <c r="BF108" s="125"/>
    </row>
    <row r="109" spans="1:58" x14ac:dyDescent="0.25">
      <c r="A109" s="48" t="s">
        <v>14</v>
      </c>
      <c r="B109" s="49" t="s">
        <v>17</v>
      </c>
      <c r="C109" s="100">
        <v>746</v>
      </c>
      <c r="D109" s="100">
        <v>88.80952380952381</v>
      </c>
      <c r="E109" s="100">
        <v>274</v>
      </c>
      <c r="F109" s="100">
        <v>82.035928143712582</v>
      </c>
      <c r="G109" s="100">
        <v>216</v>
      </c>
      <c r="H109" s="100">
        <v>84.046692607003891</v>
      </c>
      <c r="I109" s="100">
        <v>203</v>
      </c>
      <c r="J109" s="100">
        <v>82.520325203252028</v>
      </c>
      <c r="K109" s="100">
        <v>177</v>
      </c>
      <c r="L109" s="100">
        <v>84.68899521531101</v>
      </c>
      <c r="M109" s="100">
        <v>172</v>
      </c>
      <c r="N109" s="100">
        <v>83.495145631067956</v>
      </c>
      <c r="O109" s="100">
        <v>159</v>
      </c>
      <c r="P109" s="100">
        <v>84.574468085106389</v>
      </c>
      <c r="Q109" s="100">
        <v>148</v>
      </c>
      <c r="R109" s="100">
        <v>84.571428571428569</v>
      </c>
      <c r="S109" s="100">
        <v>154</v>
      </c>
      <c r="T109" s="100">
        <v>86.516853932584269</v>
      </c>
      <c r="U109" s="100">
        <v>128</v>
      </c>
      <c r="V109" s="100">
        <v>84.21052631578948</v>
      </c>
      <c r="W109" s="100">
        <v>118</v>
      </c>
      <c r="X109" s="100">
        <v>83.687943262411352</v>
      </c>
      <c r="Y109" s="100">
        <v>124</v>
      </c>
      <c r="Z109" s="100">
        <v>85.517241379310349</v>
      </c>
      <c r="AA109" s="100">
        <v>106</v>
      </c>
      <c r="AB109" s="100">
        <v>81.538461538461533</v>
      </c>
      <c r="AC109" s="100">
        <v>94</v>
      </c>
      <c r="AD109" s="100">
        <v>81.739130434782609</v>
      </c>
      <c r="AE109" s="100">
        <v>105</v>
      </c>
      <c r="AF109" s="100">
        <v>84.677419354838705</v>
      </c>
      <c r="AG109" s="100">
        <v>106</v>
      </c>
      <c r="AH109" s="100">
        <v>87.394957983193279</v>
      </c>
      <c r="AI109" s="100">
        <v>107</v>
      </c>
      <c r="AJ109" s="100">
        <v>85.6</v>
      </c>
      <c r="AK109" s="100">
        <v>117</v>
      </c>
      <c r="AL109" s="100">
        <v>86.029411764705884</v>
      </c>
      <c r="AM109" s="100">
        <v>118</v>
      </c>
      <c r="AN109" s="100">
        <v>86.764705882352942</v>
      </c>
      <c r="AO109" s="100">
        <v>126</v>
      </c>
      <c r="AP109" s="100">
        <v>86.896551724137936</v>
      </c>
      <c r="AQ109" s="100">
        <v>134</v>
      </c>
      <c r="AR109" s="100">
        <v>89.333333333333329</v>
      </c>
      <c r="AS109" s="100">
        <v>130</v>
      </c>
      <c r="AT109" s="100">
        <v>87.837837837837839</v>
      </c>
      <c r="AU109" s="100">
        <v>68</v>
      </c>
      <c r="AV109" s="100">
        <v>80</v>
      </c>
      <c r="AW109" s="100">
        <v>67</v>
      </c>
      <c r="AX109" s="100">
        <v>79.518072289156621</v>
      </c>
      <c r="AY109" s="100">
        <v>65</v>
      </c>
      <c r="AZ109" s="100">
        <v>81.25</v>
      </c>
      <c r="BA109" s="100">
        <v>52</v>
      </c>
      <c r="BB109" s="100">
        <v>76.470588235294116</v>
      </c>
      <c r="BC109" s="100">
        <v>56</v>
      </c>
      <c r="BD109" s="100">
        <v>82.352941176470594</v>
      </c>
      <c r="BE109" s="100">
        <v>52</v>
      </c>
      <c r="BF109" s="100">
        <v>76.119402985074629</v>
      </c>
    </row>
    <row r="110" spans="1:58" x14ac:dyDescent="0.25">
      <c r="A110" s="48"/>
      <c r="B110" s="49" t="s">
        <v>66</v>
      </c>
      <c r="C110" s="100">
        <v>65</v>
      </c>
      <c r="D110" s="100">
        <v>7.7380952380952381</v>
      </c>
      <c r="E110" s="100">
        <v>29</v>
      </c>
      <c r="F110" s="100">
        <v>8.682634730538922</v>
      </c>
      <c r="G110" s="100">
        <v>13</v>
      </c>
      <c r="H110" s="100">
        <v>5.0583657587548636</v>
      </c>
      <c r="I110" s="100">
        <v>15</v>
      </c>
      <c r="J110" s="100">
        <v>6.0975609756097562</v>
      </c>
      <c r="K110" s="100">
        <v>9</v>
      </c>
      <c r="L110" s="100">
        <v>4.3062200956937797</v>
      </c>
      <c r="M110" s="100">
        <v>10</v>
      </c>
      <c r="N110" s="100">
        <v>4.8543689320388346</v>
      </c>
      <c r="O110" s="100">
        <v>6</v>
      </c>
      <c r="P110" s="100">
        <v>3.1914893617021276</v>
      </c>
      <c r="Q110" s="100">
        <v>5</v>
      </c>
      <c r="R110" s="100">
        <v>2.8571428571428572</v>
      </c>
      <c r="S110" s="100">
        <v>4</v>
      </c>
      <c r="T110" s="100">
        <v>2.2471910112359552</v>
      </c>
      <c r="U110" s="100">
        <v>4</v>
      </c>
      <c r="V110" s="100">
        <v>2.6315789473684212</v>
      </c>
      <c r="W110" s="100">
        <v>5</v>
      </c>
      <c r="X110" s="100">
        <v>3.5460992907801416</v>
      </c>
      <c r="Y110" s="100">
        <v>7</v>
      </c>
      <c r="Z110" s="100">
        <v>3.4482758620689653</v>
      </c>
      <c r="AA110" s="100">
        <v>7</v>
      </c>
      <c r="AB110" s="100">
        <v>5.384615384615385</v>
      </c>
      <c r="AC110" s="100">
        <v>6</v>
      </c>
      <c r="AD110" s="100">
        <v>3.4782608695652173</v>
      </c>
      <c r="AE110" s="100">
        <v>5</v>
      </c>
      <c r="AF110" s="100">
        <v>2.4193548387096775</v>
      </c>
      <c r="AG110" s="253" t="s">
        <v>304</v>
      </c>
      <c r="AH110" s="100">
        <v>1.680672268907563</v>
      </c>
      <c r="AI110" s="100">
        <v>5</v>
      </c>
      <c r="AJ110" s="100">
        <v>2.4</v>
      </c>
      <c r="AK110" s="100">
        <v>3</v>
      </c>
      <c r="AL110" s="100">
        <v>2.2058823529411766</v>
      </c>
      <c r="AM110" s="253" t="s">
        <v>304</v>
      </c>
      <c r="AN110" s="100">
        <v>1.4705882352941178</v>
      </c>
      <c r="AO110" s="253" t="s">
        <v>304</v>
      </c>
      <c r="AP110" s="100">
        <v>1.3793103448275863</v>
      </c>
      <c r="AQ110" s="253" t="s">
        <v>304</v>
      </c>
      <c r="AR110" s="100">
        <v>0.66666666666666663</v>
      </c>
      <c r="AS110" s="253" t="s">
        <v>304</v>
      </c>
      <c r="AT110" s="100">
        <v>0.67567567567567566</v>
      </c>
      <c r="AU110" s="253" t="s">
        <v>304</v>
      </c>
      <c r="AV110" s="100">
        <v>1.1764705882352942</v>
      </c>
      <c r="AW110" s="253" t="s">
        <v>304</v>
      </c>
      <c r="AX110" s="100">
        <v>1.2048192771084338</v>
      </c>
      <c r="AY110" s="253"/>
      <c r="AZ110" s="100"/>
      <c r="BA110" s="253"/>
      <c r="BB110" s="100"/>
      <c r="BC110" s="253"/>
      <c r="BD110" s="100"/>
      <c r="BE110" s="253" t="s">
        <v>304</v>
      </c>
      <c r="BF110" s="100">
        <v>1.4925373134328359</v>
      </c>
    </row>
    <row r="111" spans="1:58" x14ac:dyDescent="0.25">
      <c r="A111" s="48"/>
      <c r="B111" s="49" t="s">
        <v>67</v>
      </c>
      <c r="C111" s="100">
        <v>10</v>
      </c>
      <c r="D111" s="100">
        <v>1.1904761904761905</v>
      </c>
      <c r="E111" s="100">
        <v>9</v>
      </c>
      <c r="F111" s="100">
        <v>2.6946107784431139</v>
      </c>
      <c r="G111" s="100">
        <v>13</v>
      </c>
      <c r="H111" s="100">
        <v>5.0583657587548636</v>
      </c>
      <c r="I111" s="100">
        <v>8</v>
      </c>
      <c r="J111" s="100">
        <v>3.2520325203252032</v>
      </c>
      <c r="K111" s="100">
        <v>7</v>
      </c>
      <c r="L111" s="100">
        <v>3.3492822966507179</v>
      </c>
      <c r="M111" s="100">
        <v>9</v>
      </c>
      <c r="N111" s="100">
        <v>4.3689320388349513</v>
      </c>
      <c r="O111" s="100">
        <v>7</v>
      </c>
      <c r="P111" s="100">
        <v>3.7234042553191489</v>
      </c>
      <c r="Q111" s="100">
        <v>7</v>
      </c>
      <c r="R111" s="100">
        <v>4</v>
      </c>
      <c r="S111" s="100">
        <v>5</v>
      </c>
      <c r="T111" s="100">
        <v>2.808988764044944</v>
      </c>
      <c r="U111" s="100">
        <v>5</v>
      </c>
      <c r="V111" s="100">
        <v>3.2894736842105261</v>
      </c>
      <c r="W111" s="100">
        <v>4</v>
      </c>
      <c r="X111" s="100">
        <v>2.8368794326241136</v>
      </c>
      <c r="Y111" s="100" t="s">
        <v>304</v>
      </c>
      <c r="Z111" s="100">
        <v>1.3793103448275863</v>
      </c>
      <c r="AA111" s="100">
        <v>3</v>
      </c>
      <c r="AB111" s="100">
        <v>2.3076923076923075</v>
      </c>
      <c r="AC111" s="100" t="s">
        <v>304</v>
      </c>
      <c r="AD111" s="100">
        <v>1.7391304347826086</v>
      </c>
      <c r="AE111" s="253" t="s">
        <v>304</v>
      </c>
      <c r="AF111" s="100">
        <v>1.6129032258064515</v>
      </c>
      <c r="AG111" s="100"/>
      <c r="AH111" s="100"/>
      <c r="AI111" s="253" t="s">
        <v>304</v>
      </c>
      <c r="AJ111" s="100">
        <v>1.6</v>
      </c>
      <c r="AK111" s="253">
        <v>3</v>
      </c>
      <c r="AL111" s="100">
        <v>2.2058823529411766</v>
      </c>
      <c r="AM111" s="253">
        <v>5</v>
      </c>
      <c r="AN111" s="100">
        <v>2.2058823529411766</v>
      </c>
      <c r="AO111" s="253">
        <v>5</v>
      </c>
      <c r="AP111" s="100">
        <v>2.0689655172413794</v>
      </c>
      <c r="AQ111" s="253">
        <v>3</v>
      </c>
      <c r="AR111" s="100">
        <v>1.3333333333333333</v>
      </c>
      <c r="AS111" s="253">
        <v>3</v>
      </c>
      <c r="AT111" s="100">
        <v>1.3513513513513513</v>
      </c>
      <c r="AU111" s="253">
        <v>3</v>
      </c>
      <c r="AV111" s="100">
        <v>2.3529411764705883</v>
      </c>
      <c r="AW111" s="253" t="s">
        <v>304</v>
      </c>
      <c r="AX111" s="100">
        <v>2.4096385542168677</v>
      </c>
      <c r="AY111" s="253" t="s">
        <v>304</v>
      </c>
      <c r="AZ111" s="100">
        <v>1.25</v>
      </c>
      <c r="BA111" s="253" t="s">
        <v>304</v>
      </c>
      <c r="BB111" s="100">
        <v>2.9411764705882355</v>
      </c>
      <c r="BC111" s="253" t="s">
        <v>304</v>
      </c>
      <c r="BD111" s="100">
        <v>1.4705882352941178</v>
      </c>
      <c r="BE111" s="253" t="s">
        <v>304</v>
      </c>
      <c r="BF111" s="100">
        <v>2.9850746268656718</v>
      </c>
    </row>
    <row r="112" spans="1:58" x14ac:dyDescent="0.25">
      <c r="A112" s="48"/>
      <c r="B112" s="49" t="s">
        <v>68</v>
      </c>
      <c r="C112" s="100">
        <v>19</v>
      </c>
      <c r="D112" s="100">
        <v>2.2619047619047619</v>
      </c>
      <c r="E112" s="100">
        <v>22</v>
      </c>
      <c r="F112" s="100">
        <v>6.5868263473053901</v>
      </c>
      <c r="G112" s="100">
        <v>13</v>
      </c>
      <c r="H112" s="100">
        <v>5.0583657587548636</v>
      </c>
      <c r="I112" s="100">
        <v>19</v>
      </c>
      <c r="J112" s="100">
        <v>7.7235772357723578</v>
      </c>
      <c r="K112" s="100">
        <v>15</v>
      </c>
      <c r="L112" s="100">
        <v>7.1770334928229662</v>
      </c>
      <c r="M112" s="100">
        <v>14</v>
      </c>
      <c r="N112" s="100">
        <v>6.7961165048543686</v>
      </c>
      <c r="O112" s="100">
        <v>13</v>
      </c>
      <c r="P112" s="100">
        <v>6.9148936170212769</v>
      </c>
      <c r="Q112" s="100">
        <v>12</v>
      </c>
      <c r="R112" s="100">
        <v>6.8571428571428568</v>
      </c>
      <c r="S112" s="100">
        <v>11</v>
      </c>
      <c r="T112" s="100">
        <v>6.1797752808988768</v>
      </c>
      <c r="U112" s="100">
        <v>11</v>
      </c>
      <c r="V112" s="100">
        <v>7.2368421052631575</v>
      </c>
      <c r="W112" s="100">
        <v>10</v>
      </c>
      <c r="X112" s="100">
        <v>7.0921985815602833</v>
      </c>
      <c r="Y112" s="100">
        <v>8</v>
      </c>
      <c r="Z112" s="100">
        <v>5.5172413793103452</v>
      </c>
      <c r="AA112" s="100">
        <v>7</v>
      </c>
      <c r="AB112" s="100">
        <v>5.384615384615385</v>
      </c>
      <c r="AC112" s="100">
        <v>7</v>
      </c>
      <c r="AD112" s="100">
        <v>6.0869565217391308</v>
      </c>
      <c r="AE112" s="100">
        <v>5</v>
      </c>
      <c r="AF112" s="100">
        <v>4.032258064516129</v>
      </c>
      <c r="AG112" s="100">
        <v>4</v>
      </c>
      <c r="AH112" s="100">
        <v>3.3613445378151261</v>
      </c>
      <c r="AI112" s="100">
        <v>4</v>
      </c>
      <c r="AJ112" s="100">
        <v>3.2</v>
      </c>
      <c r="AK112" s="100">
        <v>4</v>
      </c>
      <c r="AL112" s="100">
        <v>2.9411764705882355</v>
      </c>
      <c r="AM112" s="100">
        <v>3</v>
      </c>
      <c r="AN112" s="100">
        <v>2.2058823529411766</v>
      </c>
      <c r="AO112" s="100">
        <v>3</v>
      </c>
      <c r="AP112" s="100">
        <v>2.0689655172413794</v>
      </c>
      <c r="AQ112" s="100">
        <v>3</v>
      </c>
      <c r="AR112" s="100">
        <v>2</v>
      </c>
      <c r="AS112" s="100">
        <v>3</v>
      </c>
      <c r="AT112" s="100">
        <v>2.0270270270270272</v>
      </c>
      <c r="AU112" s="100">
        <v>3</v>
      </c>
      <c r="AV112" s="100">
        <v>3.5294117647058822</v>
      </c>
      <c r="AW112" s="100">
        <v>5</v>
      </c>
      <c r="AX112" s="100">
        <v>3.6144578313253013</v>
      </c>
      <c r="AY112" s="100">
        <v>4</v>
      </c>
      <c r="AZ112" s="100">
        <v>3.75</v>
      </c>
      <c r="BA112" s="100">
        <v>5</v>
      </c>
      <c r="BB112" s="100">
        <v>4.4117647058823533</v>
      </c>
      <c r="BC112" s="100">
        <v>3</v>
      </c>
      <c r="BD112" s="100">
        <v>2.9411764705882355</v>
      </c>
      <c r="BE112" s="100">
        <v>4</v>
      </c>
      <c r="BF112" s="100">
        <v>2.9850746268656718</v>
      </c>
    </row>
    <row r="113" spans="1:58" x14ac:dyDescent="0.25">
      <c r="A113" s="48"/>
      <c r="B113" s="49" t="s">
        <v>69</v>
      </c>
      <c r="C113" s="100"/>
      <c r="D113" s="100"/>
      <c r="E113" s="100"/>
      <c r="F113" s="100"/>
      <c r="G113" s="100" t="s">
        <v>304</v>
      </c>
      <c r="H113" s="100">
        <v>0.77821011673151752</v>
      </c>
      <c r="I113" s="100" t="s">
        <v>304</v>
      </c>
      <c r="J113" s="100">
        <v>0.4065040650406504</v>
      </c>
      <c r="K113" s="100" t="s">
        <v>304</v>
      </c>
      <c r="L113" s="100">
        <v>0.4784688995215311</v>
      </c>
      <c r="M113" s="100" t="s">
        <v>304</v>
      </c>
      <c r="N113" s="100">
        <v>0.4854368932038835</v>
      </c>
      <c r="O113" s="100">
        <v>3</v>
      </c>
      <c r="P113" s="100">
        <v>1.5957446808510638</v>
      </c>
      <c r="Q113" s="100">
        <v>3</v>
      </c>
      <c r="R113" s="100">
        <v>1.7142857142857142</v>
      </c>
      <c r="S113" s="100">
        <v>4</v>
      </c>
      <c r="T113" s="100">
        <v>2.2471910112359552</v>
      </c>
      <c r="U113" s="100">
        <v>4</v>
      </c>
      <c r="V113" s="100">
        <v>2.6315789473684212</v>
      </c>
      <c r="W113" s="100">
        <v>4</v>
      </c>
      <c r="X113" s="100">
        <v>2.8368794326241136</v>
      </c>
      <c r="Y113" s="100">
        <v>6</v>
      </c>
      <c r="Z113" s="100">
        <v>4.1379310344827589</v>
      </c>
      <c r="AA113" s="100">
        <v>7</v>
      </c>
      <c r="AB113" s="100">
        <v>5.384615384615385</v>
      </c>
      <c r="AC113" s="100">
        <v>8</v>
      </c>
      <c r="AD113" s="100">
        <v>6.9565217391304346</v>
      </c>
      <c r="AE113" s="100">
        <v>9</v>
      </c>
      <c r="AF113" s="100">
        <v>7.258064516129032</v>
      </c>
      <c r="AG113" s="100">
        <v>9</v>
      </c>
      <c r="AH113" s="100">
        <v>7.5630252100840334</v>
      </c>
      <c r="AI113" s="100">
        <v>9</v>
      </c>
      <c r="AJ113" s="100">
        <v>7.2</v>
      </c>
      <c r="AK113" s="100">
        <v>9</v>
      </c>
      <c r="AL113" s="100">
        <v>6.617647058823529</v>
      </c>
      <c r="AM113" s="100">
        <v>10</v>
      </c>
      <c r="AN113" s="100">
        <v>7.3529411764705879</v>
      </c>
      <c r="AO113" s="100">
        <v>11</v>
      </c>
      <c r="AP113" s="100">
        <v>7.5862068965517242</v>
      </c>
      <c r="AQ113" s="100">
        <v>10</v>
      </c>
      <c r="AR113" s="100">
        <v>6.666666666666667</v>
      </c>
      <c r="AS113" s="100">
        <v>12</v>
      </c>
      <c r="AT113" s="100">
        <v>8.1081081081081088</v>
      </c>
      <c r="AU113" s="100">
        <v>11</v>
      </c>
      <c r="AV113" s="100">
        <v>12.941176470588236</v>
      </c>
      <c r="AW113" s="100">
        <v>11</v>
      </c>
      <c r="AX113" s="100">
        <v>13.253012048192771</v>
      </c>
      <c r="AY113" s="100">
        <v>11</v>
      </c>
      <c r="AZ113" s="100">
        <v>13.75</v>
      </c>
      <c r="BA113" s="100">
        <v>11</v>
      </c>
      <c r="BB113" s="100">
        <v>16.176470588235293</v>
      </c>
      <c r="BC113" s="100">
        <v>9</v>
      </c>
      <c r="BD113" s="100">
        <v>13.235294117647058</v>
      </c>
      <c r="BE113" s="100">
        <v>11</v>
      </c>
      <c r="BF113" s="100">
        <v>16.417910447761194</v>
      </c>
    </row>
    <row r="114" spans="1:58" x14ac:dyDescent="0.25">
      <c r="A114" s="48"/>
      <c r="B114" s="49" t="s">
        <v>70</v>
      </c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100"/>
      <c r="AM114" s="100"/>
      <c r="AN114" s="100"/>
      <c r="AO114" s="100"/>
      <c r="AP114" s="100"/>
      <c r="AQ114" s="100"/>
      <c r="AR114" s="100"/>
      <c r="AS114" s="100"/>
      <c r="AT114" s="100"/>
      <c r="AU114" s="100"/>
      <c r="AV114" s="100"/>
      <c r="AW114" s="100"/>
      <c r="AX114" s="100"/>
      <c r="AY114" s="100"/>
      <c r="AZ114" s="100"/>
      <c r="BA114" s="100"/>
      <c r="BB114" s="100"/>
      <c r="BC114" s="100"/>
      <c r="BD114" s="100"/>
      <c r="BE114" s="100"/>
      <c r="BF114" s="100"/>
    </row>
    <row r="115" spans="1:58" x14ac:dyDescent="0.25">
      <c r="A115" s="48"/>
      <c r="B115" s="50" t="s">
        <v>40</v>
      </c>
      <c r="C115" s="125">
        <v>840</v>
      </c>
      <c r="D115" s="125"/>
      <c r="E115" s="125">
        <v>334</v>
      </c>
      <c r="F115" s="125"/>
      <c r="G115" s="125">
        <v>257</v>
      </c>
      <c r="H115" s="125"/>
      <c r="I115" s="125">
        <v>246</v>
      </c>
      <c r="J115" s="125"/>
      <c r="K115" s="125">
        <v>209</v>
      </c>
      <c r="L115" s="125"/>
      <c r="M115" s="125">
        <v>206</v>
      </c>
      <c r="N115" s="125"/>
      <c r="O115" s="125">
        <v>188</v>
      </c>
      <c r="P115" s="125"/>
      <c r="Q115" s="125">
        <v>175</v>
      </c>
      <c r="R115" s="125"/>
      <c r="S115" s="125">
        <v>178</v>
      </c>
      <c r="T115" s="125"/>
      <c r="U115" s="125">
        <v>152</v>
      </c>
      <c r="V115" s="125"/>
      <c r="W115" s="125">
        <v>141</v>
      </c>
      <c r="X115" s="125"/>
      <c r="Y115" s="125">
        <v>145</v>
      </c>
      <c r="Z115" s="125"/>
      <c r="AA115" s="125">
        <v>130</v>
      </c>
      <c r="AB115" s="125"/>
      <c r="AC115" s="125">
        <v>115</v>
      </c>
      <c r="AD115" s="125"/>
      <c r="AE115" s="125">
        <v>124</v>
      </c>
      <c r="AF115" s="125"/>
      <c r="AG115" s="125">
        <v>119</v>
      </c>
      <c r="AH115" s="125"/>
      <c r="AI115" s="125">
        <v>125</v>
      </c>
      <c r="AJ115" s="125"/>
      <c r="AK115" s="125">
        <v>136</v>
      </c>
      <c r="AL115" s="125"/>
      <c r="AM115" s="125">
        <v>136</v>
      </c>
      <c r="AN115" s="125"/>
      <c r="AO115" s="125">
        <v>145</v>
      </c>
      <c r="AP115" s="125"/>
      <c r="AQ115" s="125">
        <v>150</v>
      </c>
      <c r="AR115" s="125"/>
      <c r="AS115" s="125">
        <v>148</v>
      </c>
      <c r="AT115" s="125"/>
      <c r="AU115" s="125">
        <v>85</v>
      </c>
      <c r="AV115" s="125"/>
      <c r="AW115" s="125">
        <v>83</v>
      </c>
      <c r="AX115" s="125"/>
      <c r="AY115" s="125">
        <v>80</v>
      </c>
      <c r="AZ115" s="125"/>
      <c r="BA115" s="125">
        <v>68</v>
      </c>
      <c r="BB115" s="125"/>
      <c r="BC115" s="125">
        <v>68</v>
      </c>
      <c r="BD115" s="125"/>
      <c r="BE115" s="125">
        <v>67</v>
      </c>
      <c r="BF115" s="125"/>
    </row>
    <row r="116" spans="1:58" x14ac:dyDescent="0.25">
      <c r="A116" s="52"/>
      <c r="B116" s="50" t="s">
        <v>71</v>
      </c>
      <c r="C116" s="125">
        <v>100.99299999999999</v>
      </c>
      <c r="D116" s="125"/>
      <c r="E116" s="125">
        <v>85.352999999999994</v>
      </c>
      <c r="F116" s="125"/>
      <c r="G116" s="125">
        <v>69.119</v>
      </c>
      <c r="H116" s="125"/>
      <c r="I116" s="125">
        <v>73.537999999999997</v>
      </c>
      <c r="J116" s="125"/>
      <c r="K116" s="125">
        <v>61.512999999999998</v>
      </c>
      <c r="L116" s="125"/>
      <c r="M116" s="125">
        <v>64.626999999999995</v>
      </c>
      <c r="N116" s="125"/>
      <c r="O116" s="125">
        <v>63.112000000000002</v>
      </c>
      <c r="P116" s="125"/>
      <c r="Q116" s="125">
        <v>61.326999999999998</v>
      </c>
      <c r="R116" s="125"/>
      <c r="S116" s="125">
        <v>64.694999999999993</v>
      </c>
      <c r="T116" s="125"/>
      <c r="U116" s="125">
        <v>64.147000000000006</v>
      </c>
      <c r="V116" s="125"/>
      <c r="W116" s="125">
        <v>60.493000000000002</v>
      </c>
      <c r="X116" s="125"/>
      <c r="Y116" s="125">
        <v>66.289000000000001</v>
      </c>
      <c r="Z116" s="125"/>
      <c r="AA116" s="125">
        <v>73.503</v>
      </c>
      <c r="AB116" s="125"/>
      <c r="AC116" s="125">
        <v>77.665000000000006</v>
      </c>
      <c r="AD116" s="125"/>
      <c r="AE116" s="125">
        <v>83.674000000000007</v>
      </c>
      <c r="AF116" s="125"/>
      <c r="AG116" s="125">
        <v>78.334000000000003</v>
      </c>
      <c r="AH116" s="125"/>
      <c r="AI116" s="125">
        <v>81.456000000000003</v>
      </c>
      <c r="AJ116" s="125"/>
      <c r="AK116" s="125">
        <v>83.326999999999998</v>
      </c>
      <c r="AL116" s="125"/>
      <c r="AM116" s="125">
        <v>85.677000000000007</v>
      </c>
      <c r="AN116" s="125"/>
      <c r="AO116" s="125">
        <v>93.396000000000001</v>
      </c>
      <c r="AP116" s="125"/>
      <c r="AQ116" s="125">
        <v>83.367999999999995</v>
      </c>
      <c r="AR116" s="125"/>
      <c r="AS116" s="125">
        <v>96.852999999999994</v>
      </c>
      <c r="AT116" s="125"/>
      <c r="AU116" s="125">
        <v>89.322000000000003</v>
      </c>
      <c r="AV116" s="125"/>
      <c r="AW116" s="125">
        <v>91.338999999999999</v>
      </c>
      <c r="AX116" s="125"/>
      <c r="AY116" s="125">
        <v>91.183000000000007</v>
      </c>
      <c r="AZ116" s="125"/>
      <c r="BA116" s="125">
        <v>90.555000000000007</v>
      </c>
      <c r="BB116" s="125"/>
      <c r="BC116" s="125">
        <v>74.316000000000003</v>
      </c>
      <c r="BD116" s="125"/>
      <c r="BE116" s="125">
        <v>90.840999999999994</v>
      </c>
      <c r="BF116" s="125"/>
    </row>
    <row r="117" spans="1:58" x14ac:dyDescent="0.25">
      <c r="A117" s="48" t="s">
        <v>15</v>
      </c>
      <c r="B117" s="49" t="s">
        <v>17</v>
      </c>
      <c r="C117" s="100">
        <v>145</v>
      </c>
      <c r="D117" s="100">
        <v>79.670329670329664</v>
      </c>
      <c r="E117" s="100">
        <v>79</v>
      </c>
      <c r="F117" s="100">
        <v>66.386554621848731</v>
      </c>
      <c r="G117" s="100">
        <v>98</v>
      </c>
      <c r="H117" s="100">
        <v>79.032258064516128</v>
      </c>
      <c r="I117" s="100">
        <v>98</v>
      </c>
      <c r="J117" s="100">
        <v>82.352941176470594</v>
      </c>
      <c r="K117" s="100">
        <v>68</v>
      </c>
      <c r="L117" s="100">
        <v>78.571428571428569</v>
      </c>
      <c r="M117" s="100">
        <v>86</v>
      </c>
      <c r="N117" s="100">
        <v>81.553398058252426</v>
      </c>
      <c r="O117" s="100">
        <v>76</v>
      </c>
      <c r="P117" s="100">
        <v>81.318681318681314</v>
      </c>
      <c r="Q117" s="100">
        <v>73</v>
      </c>
      <c r="R117" s="100">
        <v>83.720930232558146</v>
      </c>
      <c r="S117" s="100">
        <v>62</v>
      </c>
      <c r="T117" s="100">
        <v>83.333333333333329</v>
      </c>
      <c r="U117" s="100">
        <v>57</v>
      </c>
      <c r="V117" s="100">
        <v>87.5</v>
      </c>
      <c r="W117" s="100">
        <v>43</v>
      </c>
      <c r="X117" s="100">
        <v>84</v>
      </c>
      <c r="Y117" s="100">
        <v>37</v>
      </c>
      <c r="Z117" s="100">
        <v>79.545454545454547</v>
      </c>
      <c r="AA117" s="100">
        <v>37</v>
      </c>
      <c r="AB117" s="100">
        <v>84.090909090909093</v>
      </c>
      <c r="AC117" s="100">
        <v>32</v>
      </c>
      <c r="AD117" s="100">
        <v>82.051282051282058</v>
      </c>
      <c r="AE117" s="100">
        <v>35</v>
      </c>
      <c r="AF117" s="100">
        <v>83.333333333333329</v>
      </c>
      <c r="AG117" s="100">
        <v>45</v>
      </c>
      <c r="AH117" s="100">
        <v>86</v>
      </c>
      <c r="AI117" s="100">
        <v>55</v>
      </c>
      <c r="AJ117" s="100">
        <v>86.885245901639351</v>
      </c>
      <c r="AK117" s="100">
        <v>58</v>
      </c>
      <c r="AL117" s="100">
        <v>87.878787878787875</v>
      </c>
      <c r="AM117" s="100">
        <v>56</v>
      </c>
      <c r="AN117" s="100">
        <v>86.15384615384616</v>
      </c>
      <c r="AO117" s="100">
        <v>24</v>
      </c>
      <c r="AP117" s="100">
        <v>95.833333333333329</v>
      </c>
      <c r="AQ117" s="100">
        <v>23</v>
      </c>
      <c r="AR117" s="100">
        <v>95.652173913043484</v>
      </c>
      <c r="AS117" s="100">
        <v>25</v>
      </c>
      <c r="AT117" s="100">
        <v>96</v>
      </c>
      <c r="AU117" s="100">
        <v>10</v>
      </c>
      <c r="AV117" s="100">
        <v>90</v>
      </c>
      <c r="AW117" s="100"/>
      <c r="AX117" s="100"/>
      <c r="AY117" s="100"/>
      <c r="AZ117" s="100"/>
      <c r="BA117" s="100"/>
      <c r="BB117" s="100"/>
      <c r="BC117" s="100"/>
      <c r="BD117" s="100"/>
      <c r="BE117" s="100">
        <v>41</v>
      </c>
      <c r="BF117" s="100">
        <v>86.956521739130437</v>
      </c>
    </row>
    <row r="118" spans="1:58" x14ac:dyDescent="0.25">
      <c r="A118" s="48"/>
      <c r="B118" s="49" t="s">
        <v>66</v>
      </c>
      <c r="C118" s="100">
        <v>25</v>
      </c>
      <c r="D118" s="100">
        <v>13.736263736263737</v>
      </c>
      <c r="E118" s="100">
        <v>14</v>
      </c>
      <c r="F118" s="100">
        <v>11.76470588235294</v>
      </c>
      <c r="G118" s="100">
        <v>6</v>
      </c>
      <c r="H118" s="100">
        <v>4.838709677419355</v>
      </c>
      <c r="I118" s="100">
        <v>3</v>
      </c>
      <c r="J118" s="100">
        <v>2.5210084033613445</v>
      </c>
      <c r="K118" s="253" t="s">
        <v>304</v>
      </c>
      <c r="L118" s="100">
        <v>2.3809523809523809</v>
      </c>
      <c r="M118" s="253" t="s">
        <v>304</v>
      </c>
      <c r="N118" s="100">
        <v>1.941747572815534</v>
      </c>
      <c r="O118" s="253" t="s">
        <v>304</v>
      </c>
      <c r="P118" s="100">
        <v>2.197802197802198</v>
      </c>
      <c r="Q118" s="253" t="s">
        <v>304</v>
      </c>
      <c r="R118" s="100">
        <v>1.1627906976744187</v>
      </c>
      <c r="S118" s="253" t="s">
        <v>304</v>
      </c>
      <c r="T118" s="100">
        <v>2.7777777777777777</v>
      </c>
      <c r="U118" s="253" t="s">
        <v>304</v>
      </c>
      <c r="V118" s="100">
        <v>1.5625</v>
      </c>
      <c r="W118" s="253" t="s">
        <v>304</v>
      </c>
      <c r="X118" s="100">
        <v>2</v>
      </c>
      <c r="Y118" s="253" t="s">
        <v>304</v>
      </c>
      <c r="Z118" s="100">
        <v>4.5454545454545459</v>
      </c>
      <c r="AA118" s="253" t="s">
        <v>304</v>
      </c>
      <c r="AB118" s="100">
        <v>2.2727272727272729</v>
      </c>
      <c r="AC118" s="253" t="s">
        <v>304</v>
      </c>
      <c r="AD118" s="100">
        <v>2.5641025641025643</v>
      </c>
      <c r="AE118" s="100">
        <v>4</v>
      </c>
      <c r="AF118" s="100">
        <v>4.7619047619047619</v>
      </c>
      <c r="AG118" s="253" t="s">
        <v>304</v>
      </c>
      <c r="AH118" s="100">
        <v>4</v>
      </c>
      <c r="AI118" s="253" t="s">
        <v>304</v>
      </c>
      <c r="AJ118" s="100">
        <v>3.278688524590164</v>
      </c>
      <c r="AK118" s="100">
        <v>3</v>
      </c>
      <c r="AL118" s="100">
        <v>4.5454545454545459</v>
      </c>
      <c r="AM118" s="253">
        <v>3</v>
      </c>
      <c r="AN118" s="100">
        <v>4.615384615384615</v>
      </c>
      <c r="AO118" s="253"/>
      <c r="AP118" s="100"/>
      <c r="AQ118" s="253"/>
      <c r="AR118" s="100"/>
      <c r="AS118" s="253"/>
      <c r="AT118" s="100"/>
      <c r="AU118" s="253"/>
      <c r="AV118" s="100"/>
      <c r="AW118" s="253"/>
      <c r="AX118" s="100"/>
      <c r="AY118" s="253"/>
      <c r="AZ118" s="100"/>
      <c r="BA118" s="253"/>
      <c r="BB118" s="100"/>
      <c r="BC118" s="253"/>
      <c r="BD118" s="100"/>
      <c r="BE118" s="253"/>
      <c r="BF118" s="100"/>
    </row>
    <row r="119" spans="1:58" x14ac:dyDescent="0.25">
      <c r="A119" s="48"/>
      <c r="B119" s="49" t="s">
        <v>67</v>
      </c>
      <c r="C119" s="100">
        <v>8</v>
      </c>
      <c r="D119" s="100">
        <v>4.395604395604396</v>
      </c>
      <c r="E119" s="100">
        <v>14</v>
      </c>
      <c r="F119" s="100">
        <v>11.76470588235294</v>
      </c>
      <c r="G119" s="100">
        <v>7</v>
      </c>
      <c r="H119" s="100">
        <v>5.6451612903225801</v>
      </c>
      <c r="I119" s="100">
        <v>6</v>
      </c>
      <c r="J119" s="100">
        <v>5.0420168067226889</v>
      </c>
      <c r="K119" s="100">
        <v>8</v>
      </c>
      <c r="L119" s="100">
        <v>9.5238095238095237</v>
      </c>
      <c r="M119" s="100">
        <v>7</v>
      </c>
      <c r="N119" s="100">
        <v>6.7961165048543686</v>
      </c>
      <c r="O119" s="100">
        <v>7</v>
      </c>
      <c r="P119" s="100">
        <v>7.6923076923076925</v>
      </c>
      <c r="Q119" s="100">
        <v>6</v>
      </c>
      <c r="R119" s="100">
        <v>6.9767441860465116</v>
      </c>
      <c r="S119" s="100">
        <v>5</v>
      </c>
      <c r="T119" s="100">
        <v>6.9444444444444446</v>
      </c>
      <c r="U119" s="100">
        <v>3</v>
      </c>
      <c r="V119" s="100">
        <v>4.6875</v>
      </c>
      <c r="W119" s="100">
        <v>4</v>
      </c>
      <c r="X119" s="100">
        <v>6</v>
      </c>
      <c r="Y119" s="100">
        <v>4</v>
      </c>
      <c r="Z119" s="100">
        <v>6.8181818181818183</v>
      </c>
      <c r="AA119" s="100">
        <v>3</v>
      </c>
      <c r="AB119" s="100">
        <v>4.5454545454545459</v>
      </c>
      <c r="AC119" s="100">
        <v>3</v>
      </c>
      <c r="AD119" s="100">
        <v>5.1282051282051286</v>
      </c>
      <c r="AE119" s="253" t="s">
        <v>304</v>
      </c>
      <c r="AF119" s="100">
        <v>4.7619047619047619</v>
      </c>
      <c r="AG119" s="100"/>
      <c r="AH119" s="100"/>
      <c r="AI119" s="253"/>
      <c r="AJ119" s="100"/>
      <c r="AK119" s="253"/>
      <c r="AL119" s="100"/>
      <c r="AM119" s="253"/>
      <c r="AN119" s="100"/>
      <c r="AO119" s="253"/>
      <c r="AP119" s="100"/>
      <c r="AQ119" s="253"/>
      <c r="AR119" s="100"/>
      <c r="AS119" s="253"/>
      <c r="AT119" s="100"/>
      <c r="AU119" s="253"/>
      <c r="AV119" s="100"/>
      <c r="AW119" s="253"/>
      <c r="AX119" s="100"/>
      <c r="AY119" s="253"/>
      <c r="AZ119" s="100"/>
      <c r="BA119" s="253"/>
      <c r="BB119" s="100"/>
      <c r="BC119" s="253"/>
      <c r="BD119" s="100"/>
      <c r="BE119" s="253" t="s">
        <v>304</v>
      </c>
      <c r="BF119" s="100">
        <v>2.1739130434782608</v>
      </c>
    </row>
    <row r="120" spans="1:58" x14ac:dyDescent="0.25">
      <c r="A120" s="48"/>
      <c r="B120" s="49" t="s">
        <v>68</v>
      </c>
      <c r="C120" s="100">
        <v>4</v>
      </c>
      <c r="D120" s="100">
        <v>1.098901098901099</v>
      </c>
      <c r="E120" s="100">
        <v>12</v>
      </c>
      <c r="F120" s="100">
        <v>8.4033613445378155</v>
      </c>
      <c r="G120" s="100">
        <v>13</v>
      </c>
      <c r="H120" s="100">
        <v>8.870967741935484</v>
      </c>
      <c r="I120" s="100">
        <v>12</v>
      </c>
      <c r="J120" s="100">
        <v>8.4033613445378155</v>
      </c>
      <c r="K120" s="100">
        <v>8</v>
      </c>
      <c r="L120" s="100">
        <v>7.1428571428571432</v>
      </c>
      <c r="M120" s="100">
        <v>10</v>
      </c>
      <c r="N120" s="100">
        <v>7.766990291262136</v>
      </c>
      <c r="O120" s="100">
        <v>8</v>
      </c>
      <c r="P120" s="100">
        <v>7.6923076923076925</v>
      </c>
      <c r="Q120" s="100">
        <v>7</v>
      </c>
      <c r="R120" s="100">
        <v>5.8139534883720927</v>
      </c>
      <c r="S120" s="100">
        <v>5</v>
      </c>
      <c r="T120" s="100">
        <v>4.166666666666667</v>
      </c>
      <c r="U120" s="100">
        <v>4</v>
      </c>
      <c r="V120" s="100">
        <v>3.125</v>
      </c>
      <c r="W120" s="253" t="s">
        <v>304</v>
      </c>
      <c r="X120" s="100">
        <v>2</v>
      </c>
      <c r="Y120" s="253" t="s">
        <v>304</v>
      </c>
      <c r="Z120" s="100">
        <v>2.2727272727272729</v>
      </c>
      <c r="AA120" s="100"/>
      <c r="AB120" s="100"/>
      <c r="AC120" s="100"/>
      <c r="AD120" s="100"/>
      <c r="AE120" s="100"/>
      <c r="AF120" s="100"/>
      <c r="AG120" s="253" t="s">
        <v>304</v>
      </c>
      <c r="AH120" s="100">
        <v>2</v>
      </c>
      <c r="AI120" s="253" t="s">
        <v>304</v>
      </c>
      <c r="AJ120" s="100">
        <v>1.639344262295082</v>
      </c>
      <c r="AK120" s="253" t="s">
        <v>304</v>
      </c>
      <c r="AL120" s="100">
        <v>1.5151515151515151</v>
      </c>
      <c r="AM120" s="253" t="s">
        <v>304</v>
      </c>
      <c r="AN120" s="100">
        <v>1.5384615384615385</v>
      </c>
      <c r="AO120" s="100"/>
      <c r="AP120" s="100"/>
      <c r="AQ120" s="100"/>
      <c r="AR120" s="100"/>
      <c r="AS120" s="100"/>
      <c r="AT120" s="100"/>
      <c r="AU120" s="100"/>
      <c r="AV120" s="100"/>
      <c r="AW120" s="100"/>
      <c r="AX120" s="100"/>
      <c r="AY120" s="100"/>
      <c r="AZ120" s="100"/>
      <c r="BA120" s="100"/>
      <c r="BB120" s="100"/>
      <c r="BC120" s="100"/>
      <c r="BD120" s="100"/>
      <c r="BE120" s="100"/>
      <c r="BF120" s="100"/>
    </row>
    <row r="121" spans="1:58" x14ac:dyDescent="0.25">
      <c r="A121" s="48"/>
      <c r="B121" s="49" t="s">
        <v>69</v>
      </c>
      <c r="C121" s="253" t="s">
        <v>304</v>
      </c>
      <c r="D121" s="100">
        <v>1.098901098901099</v>
      </c>
      <c r="E121" s="253" t="s">
        <v>304</v>
      </c>
      <c r="F121" s="100">
        <v>1.680672268907563</v>
      </c>
      <c r="G121" s="253" t="s">
        <v>304</v>
      </c>
      <c r="H121" s="100">
        <v>1.6129032258064515</v>
      </c>
      <c r="I121" s="253" t="s">
        <v>304</v>
      </c>
      <c r="J121" s="100">
        <v>1.680672268907563</v>
      </c>
      <c r="K121" s="253" t="s">
        <v>304</v>
      </c>
      <c r="L121" s="100">
        <v>1.1904761904761905</v>
      </c>
      <c r="M121" s="253" t="s">
        <v>304</v>
      </c>
      <c r="N121" s="100">
        <v>1.941747572815534</v>
      </c>
      <c r="O121" s="253" t="s">
        <v>304</v>
      </c>
      <c r="P121" s="100">
        <v>1.098901098901099</v>
      </c>
      <c r="Q121" s="253" t="s">
        <v>304</v>
      </c>
      <c r="R121" s="100">
        <v>2.3255813953488373</v>
      </c>
      <c r="S121" s="253" t="s">
        <v>304</v>
      </c>
      <c r="T121" s="100">
        <v>2.7777777777777777</v>
      </c>
      <c r="U121" s="253" t="s">
        <v>304</v>
      </c>
      <c r="V121" s="100">
        <v>3.125</v>
      </c>
      <c r="W121" s="100">
        <v>3</v>
      </c>
      <c r="X121" s="100">
        <v>6</v>
      </c>
      <c r="Y121" s="100">
        <v>3</v>
      </c>
      <c r="Z121" s="100">
        <v>6.8181818181818183</v>
      </c>
      <c r="AA121" s="100">
        <v>4</v>
      </c>
      <c r="AB121" s="100">
        <v>9.0909090909090917</v>
      </c>
      <c r="AC121" s="100">
        <v>4</v>
      </c>
      <c r="AD121" s="100">
        <v>10.256410256410257</v>
      </c>
      <c r="AE121" s="100">
        <v>3</v>
      </c>
      <c r="AF121" s="100">
        <v>7.1428571428571432</v>
      </c>
      <c r="AG121" s="100">
        <v>5</v>
      </c>
      <c r="AH121" s="100">
        <v>8</v>
      </c>
      <c r="AI121" s="100">
        <v>6</v>
      </c>
      <c r="AJ121" s="100">
        <v>8.1967213114754092</v>
      </c>
      <c r="AK121" s="100">
        <v>5</v>
      </c>
      <c r="AL121" s="100">
        <v>6.0606060606060606</v>
      </c>
      <c r="AM121" s="100">
        <v>6</v>
      </c>
      <c r="AN121" s="100">
        <v>7.6923076923076925</v>
      </c>
      <c r="AO121" s="100"/>
      <c r="AP121" s="100"/>
      <c r="AQ121" s="100"/>
      <c r="AR121" s="100"/>
      <c r="AS121" s="100"/>
      <c r="AT121" s="100"/>
      <c r="AU121" s="100"/>
      <c r="AV121" s="100"/>
      <c r="AW121" s="100"/>
      <c r="AX121" s="100"/>
      <c r="AY121" s="100"/>
      <c r="AZ121" s="100"/>
      <c r="BA121" s="100"/>
      <c r="BB121" s="100"/>
      <c r="BC121" s="100"/>
      <c r="BD121" s="100"/>
      <c r="BE121" s="100">
        <v>5</v>
      </c>
      <c r="BF121" s="100">
        <v>10.869565217391305</v>
      </c>
    </row>
    <row r="122" spans="1:58" x14ac:dyDescent="0.25">
      <c r="A122" s="48"/>
      <c r="B122" s="49" t="s">
        <v>70</v>
      </c>
      <c r="C122" s="100"/>
      <c r="D122" s="100"/>
      <c r="E122" s="100"/>
      <c r="F122" s="100"/>
      <c r="G122" s="100"/>
      <c r="H122" s="100"/>
      <c r="I122" s="100"/>
      <c r="J122" s="100"/>
      <c r="K122" s="253" t="s">
        <v>304</v>
      </c>
      <c r="L122" s="100">
        <v>1.1904761904761905</v>
      </c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  <c r="AO122" s="253" t="s">
        <v>304</v>
      </c>
      <c r="AP122" s="100">
        <v>4.166666666666667</v>
      </c>
      <c r="AQ122" s="253" t="s">
        <v>304</v>
      </c>
      <c r="AR122" s="100">
        <v>4.3478260869565215</v>
      </c>
      <c r="AS122" s="253" t="s">
        <v>304</v>
      </c>
      <c r="AT122" s="100">
        <v>4</v>
      </c>
      <c r="AU122" s="253" t="s">
        <v>304</v>
      </c>
      <c r="AV122" s="100">
        <v>10</v>
      </c>
      <c r="AW122" s="100"/>
      <c r="AX122" s="100"/>
      <c r="AY122" s="100"/>
      <c r="AZ122" s="100"/>
      <c r="BA122" s="100"/>
      <c r="BB122" s="100"/>
      <c r="BC122" s="100"/>
      <c r="BD122" s="100"/>
      <c r="BE122" s="100"/>
      <c r="BF122" s="100"/>
    </row>
    <row r="123" spans="1:58" x14ac:dyDescent="0.25">
      <c r="A123" s="48"/>
      <c r="B123" s="50" t="s">
        <v>40</v>
      </c>
      <c r="C123" s="125">
        <v>182</v>
      </c>
      <c r="D123" s="125"/>
      <c r="E123" s="125">
        <v>119</v>
      </c>
      <c r="F123" s="125"/>
      <c r="G123" s="125">
        <v>124</v>
      </c>
      <c r="H123" s="125"/>
      <c r="I123" s="125">
        <v>119</v>
      </c>
      <c r="J123" s="125"/>
      <c r="K123" s="125">
        <v>84</v>
      </c>
      <c r="L123" s="125"/>
      <c r="M123" s="125">
        <v>103</v>
      </c>
      <c r="N123" s="125"/>
      <c r="O123" s="125">
        <v>91</v>
      </c>
      <c r="P123" s="125"/>
      <c r="Q123" s="125">
        <v>86</v>
      </c>
      <c r="R123" s="125"/>
      <c r="S123" s="125">
        <v>72</v>
      </c>
      <c r="T123" s="125"/>
      <c r="U123" s="125">
        <v>64</v>
      </c>
      <c r="V123" s="125"/>
      <c r="W123" s="125">
        <v>50</v>
      </c>
      <c r="X123" s="125"/>
      <c r="Y123" s="125">
        <v>44</v>
      </c>
      <c r="Z123" s="125"/>
      <c r="AA123" s="125">
        <v>44</v>
      </c>
      <c r="AB123" s="125"/>
      <c r="AC123" s="125">
        <v>39</v>
      </c>
      <c r="AD123" s="125"/>
      <c r="AE123" s="125">
        <v>42</v>
      </c>
      <c r="AF123" s="125"/>
      <c r="AG123" s="125">
        <v>50</v>
      </c>
      <c r="AH123" s="125"/>
      <c r="AI123" s="125">
        <v>61</v>
      </c>
      <c r="AJ123" s="125"/>
      <c r="AK123" s="125">
        <v>66</v>
      </c>
      <c r="AL123" s="125"/>
      <c r="AM123" s="125">
        <v>65</v>
      </c>
      <c r="AN123" s="125"/>
      <c r="AO123" s="125">
        <v>24</v>
      </c>
      <c r="AP123" s="125"/>
      <c r="AQ123" s="125">
        <v>23</v>
      </c>
      <c r="AR123" s="125"/>
      <c r="AS123" s="125">
        <v>25</v>
      </c>
      <c r="AT123" s="125"/>
      <c r="AU123" s="125">
        <v>10</v>
      </c>
      <c r="AV123" s="125"/>
      <c r="AW123" s="125"/>
      <c r="AX123" s="125"/>
      <c r="AY123" s="125"/>
      <c r="AZ123" s="125"/>
      <c r="BA123" s="125"/>
      <c r="BB123" s="125"/>
      <c r="BC123" s="125"/>
      <c r="BD123" s="125"/>
      <c r="BE123" s="125">
        <v>46</v>
      </c>
      <c r="BF123" s="125"/>
    </row>
    <row r="124" spans="1:58" x14ac:dyDescent="0.25">
      <c r="A124" s="52"/>
      <c r="B124" s="50" t="s">
        <v>71</v>
      </c>
      <c r="C124" s="125">
        <v>41.545999999999999</v>
      </c>
      <c r="D124" s="125"/>
      <c r="E124" s="125">
        <v>63.426000000000002</v>
      </c>
      <c r="F124" s="125"/>
      <c r="G124" s="125">
        <v>51.74</v>
      </c>
      <c r="H124" s="125"/>
      <c r="I124" s="125">
        <v>46.804000000000002</v>
      </c>
      <c r="J124" s="125"/>
      <c r="K124" s="125">
        <v>41.024999999999999</v>
      </c>
      <c r="L124" s="125"/>
      <c r="M124" s="125">
        <v>42.966999999999999</v>
      </c>
      <c r="N124" s="125"/>
      <c r="O124" s="125">
        <v>35.048999999999999</v>
      </c>
      <c r="P124" s="125"/>
      <c r="Q124" s="125">
        <v>34.722999999999999</v>
      </c>
      <c r="R124" s="125"/>
      <c r="S124" s="125">
        <v>28.193999999999999</v>
      </c>
      <c r="T124" s="125"/>
      <c r="U124" s="125">
        <v>21.960999999999999</v>
      </c>
      <c r="V124" s="125"/>
      <c r="W124" s="125">
        <v>27.431000000000001</v>
      </c>
      <c r="X124" s="125"/>
      <c r="Y124" s="125">
        <v>27.298999999999999</v>
      </c>
      <c r="Z124" s="125"/>
      <c r="AA124" s="125">
        <v>31.149000000000001</v>
      </c>
      <c r="AB124" s="125"/>
      <c r="AC124" s="125">
        <v>30.727</v>
      </c>
      <c r="AD124" s="125"/>
      <c r="AE124" s="125">
        <v>26.021999999999998</v>
      </c>
      <c r="AF124" s="125"/>
      <c r="AG124" s="125">
        <v>31.783999999999999</v>
      </c>
      <c r="AH124" s="125"/>
      <c r="AI124" s="125">
        <v>39.600999999999999</v>
      </c>
      <c r="AJ124" s="125"/>
      <c r="AK124" s="125">
        <v>32.39</v>
      </c>
      <c r="AL124" s="125"/>
      <c r="AM124" s="125">
        <v>39.427999999999997</v>
      </c>
      <c r="AN124" s="125"/>
      <c r="AO124" s="125">
        <v>11.768000000000001</v>
      </c>
      <c r="AP124" s="125"/>
      <c r="AQ124" s="125">
        <v>11.782</v>
      </c>
      <c r="AR124" s="125"/>
      <c r="AS124" s="125">
        <v>11.766</v>
      </c>
      <c r="AT124" s="125"/>
      <c r="AU124" s="125">
        <v>11.595000000000001</v>
      </c>
      <c r="AV124" s="125"/>
      <c r="AW124" s="125"/>
      <c r="AX124" s="125"/>
      <c r="AY124" s="125"/>
      <c r="AZ124" s="125"/>
      <c r="BA124" s="125"/>
      <c r="BB124" s="125"/>
      <c r="BC124" s="125"/>
      <c r="BD124" s="125"/>
      <c r="BE124" s="125">
        <v>38.777000000000001</v>
      </c>
      <c r="BF124" s="125"/>
    </row>
    <row r="125" spans="1:58" x14ac:dyDescent="0.25">
      <c r="A125" s="48" t="s">
        <v>16</v>
      </c>
      <c r="B125" s="49" t="s">
        <v>17</v>
      </c>
      <c r="C125" s="100">
        <v>16</v>
      </c>
      <c r="D125" s="100">
        <v>57.142857142857139</v>
      </c>
      <c r="E125" s="100">
        <v>28</v>
      </c>
      <c r="F125" s="100">
        <v>78.787878787878782</v>
      </c>
      <c r="G125" s="100">
        <v>42</v>
      </c>
      <c r="H125" s="100">
        <v>93.333333333333329</v>
      </c>
      <c r="I125" s="100">
        <v>37</v>
      </c>
      <c r="J125" s="100">
        <v>94.594594594594597</v>
      </c>
      <c r="K125" s="100">
        <v>37</v>
      </c>
      <c r="L125" s="100">
        <v>94.594594594594597</v>
      </c>
      <c r="M125" s="100">
        <v>26</v>
      </c>
      <c r="N125" s="100">
        <v>89.65517241379311</v>
      </c>
      <c r="O125" s="100">
        <v>28</v>
      </c>
      <c r="P125" s="100">
        <v>87.5</v>
      </c>
      <c r="Q125" s="100">
        <v>25</v>
      </c>
      <c r="R125" s="100">
        <v>96</v>
      </c>
      <c r="S125" s="100">
        <v>17</v>
      </c>
      <c r="T125" s="100">
        <v>94.117647058823536</v>
      </c>
      <c r="U125" s="100">
        <v>10</v>
      </c>
      <c r="V125" s="100">
        <v>90</v>
      </c>
      <c r="W125" s="100">
        <v>8</v>
      </c>
      <c r="X125" s="100">
        <v>87.5</v>
      </c>
      <c r="Y125" s="100">
        <v>13</v>
      </c>
      <c r="Z125" s="100">
        <v>92.307692307692307</v>
      </c>
      <c r="AA125" s="100">
        <v>14</v>
      </c>
      <c r="AB125" s="100">
        <v>92.857142857142861</v>
      </c>
      <c r="AC125" s="100">
        <v>16</v>
      </c>
      <c r="AD125" s="100">
        <v>93.75</v>
      </c>
      <c r="AE125" s="100">
        <v>16</v>
      </c>
      <c r="AF125" s="100">
        <v>93.75</v>
      </c>
      <c r="AG125" s="100">
        <v>15</v>
      </c>
      <c r="AH125" s="100">
        <v>93.333333333333329</v>
      </c>
      <c r="AI125" s="100">
        <v>19</v>
      </c>
      <c r="AJ125" s="100">
        <v>94.736842105263165</v>
      </c>
      <c r="AK125" s="100">
        <v>17</v>
      </c>
      <c r="AL125" s="100">
        <v>94.117647058823536</v>
      </c>
      <c r="AM125" s="100">
        <v>21</v>
      </c>
      <c r="AN125" s="100">
        <v>95.454545454545453</v>
      </c>
      <c r="AO125" s="100">
        <v>81</v>
      </c>
      <c r="AP125" s="100">
        <v>88.63636363636364</v>
      </c>
      <c r="AQ125" s="100">
        <v>94</v>
      </c>
      <c r="AR125" s="100">
        <v>92.079207920792086</v>
      </c>
      <c r="AS125" s="100">
        <v>101</v>
      </c>
      <c r="AT125" s="100">
        <v>91.666666666666657</v>
      </c>
      <c r="AU125" s="100">
        <v>50</v>
      </c>
      <c r="AV125" s="100">
        <v>84.210526315789465</v>
      </c>
      <c r="AW125" s="100"/>
      <c r="AX125" s="100"/>
      <c r="AY125" s="100"/>
      <c r="AZ125" s="100"/>
      <c r="BA125" s="100"/>
      <c r="BB125" s="100"/>
      <c r="BC125" s="100"/>
      <c r="BD125" s="100"/>
      <c r="BE125" s="100">
        <v>10</v>
      </c>
      <c r="BF125" s="100">
        <v>100</v>
      </c>
    </row>
    <row r="126" spans="1:58" x14ac:dyDescent="0.25">
      <c r="A126" s="48"/>
      <c r="B126" s="49" t="s">
        <v>66</v>
      </c>
      <c r="C126" s="100">
        <v>8</v>
      </c>
      <c r="D126" s="100">
        <v>28.571428571428569</v>
      </c>
      <c r="E126" s="253" t="s">
        <v>304</v>
      </c>
      <c r="F126" s="100">
        <v>6.0606060606060606</v>
      </c>
      <c r="G126" s="100">
        <v>3</v>
      </c>
      <c r="H126" s="100">
        <v>2.2222222222222223</v>
      </c>
      <c r="I126" s="100"/>
      <c r="J126" s="100"/>
      <c r="K126" s="100"/>
      <c r="L126" s="100"/>
      <c r="M126" s="100"/>
      <c r="N126" s="100"/>
      <c r="O126" s="253" t="s">
        <v>304</v>
      </c>
      <c r="P126" s="100">
        <v>3.125</v>
      </c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253"/>
      <c r="AH126" s="100"/>
      <c r="AI126" s="100"/>
      <c r="AJ126" s="100"/>
      <c r="AK126" s="100"/>
      <c r="AL126" s="100"/>
      <c r="AM126" s="253"/>
      <c r="AN126" s="100"/>
      <c r="AO126" s="253" t="s">
        <v>304</v>
      </c>
      <c r="AP126" s="100">
        <v>3.4090909090909087</v>
      </c>
      <c r="AQ126" s="253" t="s">
        <v>304</v>
      </c>
      <c r="AR126" s="100">
        <v>0.99009900990099009</v>
      </c>
      <c r="AS126" s="253" t="s">
        <v>304</v>
      </c>
      <c r="AT126" s="100">
        <v>1.8518518518518516</v>
      </c>
      <c r="AU126" s="253" t="s">
        <v>304</v>
      </c>
      <c r="AV126" s="100">
        <v>3.5087719298245612</v>
      </c>
      <c r="AW126" s="253"/>
      <c r="AX126" s="100"/>
      <c r="AY126" s="253"/>
      <c r="AZ126" s="100"/>
      <c r="BA126" s="253"/>
      <c r="BB126" s="100"/>
      <c r="BC126" s="253"/>
      <c r="BD126" s="100"/>
      <c r="BE126" s="253"/>
      <c r="BF126" s="100"/>
    </row>
    <row r="127" spans="1:58" x14ac:dyDescent="0.25">
      <c r="A127" s="48"/>
      <c r="B127" s="49" t="s">
        <v>67</v>
      </c>
      <c r="C127" s="100">
        <v>4</v>
      </c>
      <c r="D127" s="100">
        <v>7.1428571428571423</v>
      </c>
      <c r="E127" s="100">
        <v>5</v>
      </c>
      <c r="F127" s="100">
        <v>9.0909090909090917</v>
      </c>
      <c r="G127" s="253" t="s">
        <v>304</v>
      </c>
      <c r="H127" s="100">
        <v>2.2222222222222223</v>
      </c>
      <c r="I127" s="253" t="s">
        <v>304</v>
      </c>
      <c r="J127" s="100">
        <v>2.7027027027027026</v>
      </c>
      <c r="K127" s="253" t="s">
        <v>304</v>
      </c>
      <c r="L127" s="100">
        <v>2.7027027027027026</v>
      </c>
      <c r="M127" s="100">
        <v>3</v>
      </c>
      <c r="N127" s="100">
        <v>6.8965517241379306</v>
      </c>
      <c r="O127" s="100">
        <v>4</v>
      </c>
      <c r="P127" s="100">
        <v>6.25</v>
      </c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253"/>
      <c r="AF127" s="100"/>
      <c r="AG127" s="100"/>
      <c r="AH127" s="100"/>
      <c r="AI127" s="253"/>
      <c r="AJ127" s="100"/>
      <c r="AK127" s="253"/>
      <c r="AL127" s="100"/>
      <c r="AM127" s="253"/>
      <c r="AN127" s="100"/>
      <c r="AO127" s="253"/>
      <c r="AP127" s="100"/>
      <c r="AQ127" s="253"/>
      <c r="AR127" s="100"/>
      <c r="AS127" s="253"/>
      <c r="AT127" s="100"/>
      <c r="AU127" s="253"/>
      <c r="AV127" s="100"/>
      <c r="AW127" s="253"/>
      <c r="AX127" s="100"/>
      <c r="AY127" s="253"/>
      <c r="AZ127" s="100"/>
      <c r="BA127" s="253"/>
      <c r="BB127" s="100"/>
      <c r="BC127" s="253"/>
      <c r="BD127" s="100"/>
      <c r="BE127" s="253"/>
      <c r="BF127" s="100"/>
    </row>
    <row r="128" spans="1:58" x14ac:dyDescent="0.25">
      <c r="A128" s="48"/>
      <c r="B128" s="49" t="s">
        <v>68</v>
      </c>
      <c r="C128" s="253" t="s">
        <v>304</v>
      </c>
      <c r="D128" s="100">
        <v>7.1428571428571423</v>
      </c>
      <c r="E128" s="253" t="s">
        <v>304</v>
      </c>
      <c r="F128" s="100">
        <v>6.0606060606060606</v>
      </c>
      <c r="G128" s="253" t="s">
        <v>304</v>
      </c>
      <c r="H128" s="100">
        <v>2.2222222222222223</v>
      </c>
      <c r="I128" s="253" t="s">
        <v>304</v>
      </c>
      <c r="J128" s="100">
        <v>2.7027027027027026</v>
      </c>
      <c r="K128" s="253" t="s">
        <v>683</v>
      </c>
      <c r="L128" s="100">
        <v>2.7027027027027026</v>
      </c>
      <c r="M128" s="253" t="s">
        <v>304</v>
      </c>
      <c r="N128" s="100">
        <v>3.4482758620689653</v>
      </c>
      <c r="O128" s="253" t="s">
        <v>304</v>
      </c>
      <c r="P128" s="100">
        <v>3.125</v>
      </c>
      <c r="Q128" s="253" t="s">
        <v>304</v>
      </c>
      <c r="R128" s="100">
        <v>4</v>
      </c>
      <c r="S128" s="253" t="s">
        <v>304</v>
      </c>
      <c r="T128" s="100">
        <v>5.882352941176471</v>
      </c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253" t="s">
        <v>304</v>
      </c>
      <c r="AP128" s="100">
        <v>1.1363636363636365</v>
      </c>
      <c r="AQ128" s="253" t="s">
        <v>304</v>
      </c>
      <c r="AR128" s="100">
        <v>0.99009900990099009</v>
      </c>
      <c r="AS128" s="253" t="s">
        <v>304</v>
      </c>
      <c r="AT128" s="100">
        <v>0.92592592592592582</v>
      </c>
      <c r="AU128" s="253" t="s">
        <v>304</v>
      </c>
      <c r="AV128" s="100">
        <v>1.7543859649122806</v>
      </c>
      <c r="AW128" s="100"/>
      <c r="AX128" s="100"/>
      <c r="AY128" s="100"/>
      <c r="AZ128" s="100"/>
      <c r="BA128" s="100"/>
      <c r="BB128" s="100"/>
      <c r="BC128" s="100"/>
      <c r="BD128" s="100"/>
      <c r="BE128" s="100"/>
      <c r="BF128" s="100"/>
    </row>
    <row r="129" spans="1:58" x14ac:dyDescent="0.25">
      <c r="A129" s="48"/>
      <c r="B129" s="49" t="s">
        <v>69</v>
      </c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100"/>
      <c r="AM129" s="100"/>
      <c r="AN129" s="100"/>
      <c r="AO129" s="100">
        <v>7</v>
      </c>
      <c r="AP129" s="100">
        <v>5.6818181818181817</v>
      </c>
      <c r="AQ129" s="100">
        <v>7</v>
      </c>
      <c r="AR129" s="100">
        <v>4.9504950495049505</v>
      </c>
      <c r="AS129" s="100">
        <v>7</v>
      </c>
      <c r="AT129" s="100">
        <v>4.6296296296296298</v>
      </c>
      <c r="AU129" s="100">
        <v>7</v>
      </c>
      <c r="AV129" s="100">
        <v>8.7719298245614024</v>
      </c>
      <c r="AW129" s="100"/>
      <c r="AX129" s="100"/>
      <c r="AY129" s="100"/>
      <c r="AZ129" s="100"/>
      <c r="BA129" s="100"/>
      <c r="BB129" s="100"/>
      <c r="BC129" s="100"/>
      <c r="BD129" s="100"/>
      <c r="BE129" s="100"/>
      <c r="BF129" s="100"/>
    </row>
    <row r="130" spans="1:58" x14ac:dyDescent="0.25">
      <c r="A130" s="48"/>
      <c r="B130" s="49" t="s">
        <v>70</v>
      </c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253" t="s">
        <v>304</v>
      </c>
      <c r="V130" s="100">
        <v>10</v>
      </c>
      <c r="W130" s="253" t="s">
        <v>304</v>
      </c>
      <c r="X130" s="100">
        <v>12.5</v>
      </c>
      <c r="Y130" s="253" t="s">
        <v>304</v>
      </c>
      <c r="Z130" s="100">
        <v>7.6923076923076925</v>
      </c>
      <c r="AA130" s="253" t="s">
        <v>304</v>
      </c>
      <c r="AB130" s="100">
        <v>7.1428571428571432</v>
      </c>
      <c r="AC130" s="253" t="s">
        <v>304</v>
      </c>
      <c r="AD130" s="100">
        <v>6.25</v>
      </c>
      <c r="AE130" s="253" t="s">
        <v>304</v>
      </c>
      <c r="AF130" s="100">
        <v>6.25</v>
      </c>
      <c r="AG130" s="253" t="s">
        <v>304</v>
      </c>
      <c r="AH130" s="100">
        <v>6.666666666666667</v>
      </c>
      <c r="AI130" s="253" t="s">
        <v>304</v>
      </c>
      <c r="AJ130" s="100">
        <v>5.2631578947368425</v>
      </c>
      <c r="AK130" s="253" t="s">
        <v>304</v>
      </c>
      <c r="AL130" s="100">
        <v>5.882352941176471</v>
      </c>
      <c r="AM130" s="100">
        <v>1</v>
      </c>
      <c r="AN130" s="100">
        <v>4.5454545454545459</v>
      </c>
      <c r="AO130" s="253" t="s">
        <v>304</v>
      </c>
      <c r="AP130" s="100">
        <v>1.1363636363636365</v>
      </c>
      <c r="AQ130" s="253" t="s">
        <v>304</v>
      </c>
      <c r="AR130" s="100">
        <v>0.99009900990099009</v>
      </c>
      <c r="AS130" s="253" t="s">
        <v>304</v>
      </c>
      <c r="AT130" s="100">
        <v>0.92592592592592582</v>
      </c>
      <c r="AU130" s="253" t="s">
        <v>304</v>
      </c>
      <c r="AV130" s="100">
        <v>1.7543859649122806</v>
      </c>
      <c r="AW130" s="100"/>
      <c r="AX130" s="100"/>
      <c r="AY130" s="100"/>
      <c r="AZ130" s="100"/>
      <c r="BA130" s="100"/>
      <c r="BB130" s="100"/>
      <c r="BC130" s="100"/>
      <c r="BD130" s="100"/>
      <c r="BE130" s="100"/>
      <c r="BF130" s="100"/>
    </row>
    <row r="131" spans="1:58" x14ac:dyDescent="0.25">
      <c r="A131" s="48"/>
      <c r="B131" s="50" t="s">
        <v>40</v>
      </c>
      <c r="C131" s="125">
        <v>28</v>
      </c>
      <c r="D131" s="125"/>
      <c r="E131" s="125">
        <v>33</v>
      </c>
      <c r="F131" s="125"/>
      <c r="G131" s="125">
        <v>45</v>
      </c>
      <c r="H131" s="125"/>
      <c r="I131" s="125">
        <v>37</v>
      </c>
      <c r="J131" s="125"/>
      <c r="K131" s="125">
        <v>37</v>
      </c>
      <c r="L131" s="125"/>
      <c r="M131" s="125">
        <v>29</v>
      </c>
      <c r="N131" s="125"/>
      <c r="O131" s="125">
        <v>32</v>
      </c>
      <c r="P131" s="125"/>
      <c r="Q131" s="125">
        <v>25</v>
      </c>
      <c r="R131" s="125"/>
      <c r="S131" s="125">
        <v>17</v>
      </c>
      <c r="T131" s="125"/>
      <c r="U131" s="125">
        <v>10</v>
      </c>
      <c r="V131" s="125"/>
      <c r="W131" s="125">
        <v>8</v>
      </c>
      <c r="X131" s="125"/>
      <c r="Y131" s="125">
        <v>13</v>
      </c>
      <c r="Z131" s="125"/>
      <c r="AA131" s="125">
        <v>14</v>
      </c>
      <c r="AB131" s="125"/>
      <c r="AC131" s="125">
        <v>16</v>
      </c>
      <c r="AD131" s="125"/>
      <c r="AE131" s="125">
        <v>16</v>
      </c>
      <c r="AF131" s="125"/>
      <c r="AG131" s="125">
        <v>15</v>
      </c>
      <c r="AH131" s="125"/>
      <c r="AI131" s="125">
        <v>19</v>
      </c>
      <c r="AJ131" s="125"/>
      <c r="AK131" s="125">
        <v>17</v>
      </c>
      <c r="AL131" s="125"/>
      <c r="AM131" s="125">
        <v>22</v>
      </c>
      <c r="AN131" s="125"/>
      <c r="AO131" s="125">
        <v>88</v>
      </c>
      <c r="AP131" s="125"/>
      <c r="AQ131" s="125">
        <v>101</v>
      </c>
      <c r="AR131" s="125"/>
      <c r="AS131" s="125">
        <v>108</v>
      </c>
      <c r="AT131" s="125"/>
      <c r="AU131" s="125">
        <v>57</v>
      </c>
      <c r="AV131" s="125"/>
      <c r="AW131" s="125"/>
      <c r="AX131" s="125"/>
      <c r="AY131" s="125"/>
      <c r="AZ131" s="125"/>
      <c r="BA131" s="125"/>
      <c r="BB131" s="125"/>
      <c r="BC131" s="125"/>
      <c r="BD131" s="125"/>
      <c r="BE131" s="125">
        <v>10</v>
      </c>
      <c r="BF131" s="125"/>
    </row>
    <row r="132" spans="1:58" x14ac:dyDescent="0.25">
      <c r="A132" s="52"/>
      <c r="B132" s="50" t="s">
        <v>71</v>
      </c>
      <c r="C132" s="125">
        <v>11.79</v>
      </c>
      <c r="D132" s="125"/>
      <c r="E132" s="125">
        <v>11.667999999999999</v>
      </c>
      <c r="F132" s="125"/>
      <c r="G132" s="125">
        <v>6.0609999999999999</v>
      </c>
      <c r="H132" s="125"/>
      <c r="I132" s="125">
        <v>5.6689999999999996</v>
      </c>
      <c r="J132" s="125"/>
      <c r="K132" s="125">
        <v>5.3630000000000004</v>
      </c>
      <c r="L132" s="125"/>
      <c r="M132" s="125">
        <v>7.1219999999999999</v>
      </c>
      <c r="N132" s="125"/>
      <c r="O132" s="125">
        <v>7.0430000000000001</v>
      </c>
      <c r="P132" s="125"/>
      <c r="Q132" s="125">
        <v>4.3150000000000004</v>
      </c>
      <c r="R132" s="125"/>
      <c r="S132" s="125">
        <v>4.3230000000000004</v>
      </c>
      <c r="T132" s="125"/>
      <c r="U132" s="125">
        <v>11.565</v>
      </c>
      <c r="V132" s="125"/>
      <c r="W132" s="125">
        <v>11.557</v>
      </c>
      <c r="X132" s="125"/>
      <c r="Y132" s="125">
        <v>11.569000000000001</v>
      </c>
      <c r="Z132" s="125"/>
      <c r="AA132" s="125">
        <v>11.606</v>
      </c>
      <c r="AB132" s="125"/>
      <c r="AC132" s="125">
        <v>11.654</v>
      </c>
      <c r="AD132" s="125"/>
      <c r="AE132" s="125">
        <v>11.622</v>
      </c>
      <c r="AF132" s="125"/>
      <c r="AG132" s="125">
        <v>11.637</v>
      </c>
      <c r="AH132" s="125"/>
      <c r="AI132" s="125">
        <v>11.661</v>
      </c>
      <c r="AJ132" s="125"/>
      <c r="AK132" s="125">
        <v>11.672000000000001</v>
      </c>
      <c r="AL132" s="125"/>
      <c r="AM132" s="125">
        <v>11.683999999999999</v>
      </c>
      <c r="AN132" s="125"/>
      <c r="AO132" s="125">
        <v>51.56</v>
      </c>
      <c r="AP132" s="125"/>
      <c r="AQ132" s="125">
        <v>51.605000000000004</v>
      </c>
      <c r="AR132" s="125"/>
      <c r="AS132" s="125">
        <v>51.781999999999996</v>
      </c>
      <c r="AT132" s="125"/>
      <c r="AU132" s="125">
        <v>51.088999999999999</v>
      </c>
      <c r="AV132" s="125"/>
      <c r="AW132" s="125"/>
      <c r="AX132" s="125"/>
      <c r="AY132" s="125"/>
      <c r="AZ132" s="125"/>
      <c r="BA132" s="125"/>
      <c r="BB132" s="125"/>
      <c r="BC132" s="125"/>
      <c r="BD132" s="125"/>
      <c r="BE132" s="125">
        <v>0.19900000000000001</v>
      </c>
      <c r="BF132" s="125"/>
    </row>
    <row r="133" spans="1:58" x14ac:dyDescent="0.25">
      <c r="A133" s="48" t="s">
        <v>553</v>
      </c>
      <c r="B133" s="49" t="s">
        <v>17</v>
      </c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100"/>
      <c r="AM133" s="100"/>
      <c r="AN133" s="100"/>
      <c r="AO133" s="100"/>
      <c r="AP133" s="100"/>
      <c r="AQ133" s="100"/>
      <c r="AR133" s="100"/>
      <c r="AS133" s="100"/>
      <c r="AT133" s="100"/>
      <c r="AU133" s="100"/>
      <c r="AV133" s="100"/>
      <c r="AW133" s="100">
        <v>52</v>
      </c>
      <c r="AX133" s="100">
        <v>86.440677966101703</v>
      </c>
      <c r="AY133" s="100">
        <v>53</v>
      </c>
      <c r="AZ133" s="100">
        <v>85</v>
      </c>
      <c r="BA133" s="100">
        <v>48</v>
      </c>
      <c r="BB133" s="100">
        <v>87.272727272727266</v>
      </c>
      <c r="BC133" s="100">
        <v>49</v>
      </c>
      <c r="BD133" s="100">
        <v>88.888888888888886</v>
      </c>
      <c r="BE133" s="100"/>
      <c r="BF133" s="100"/>
    </row>
    <row r="134" spans="1:58" x14ac:dyDescent="0.25">
      <c r="A134" s="48" t="s">
        <v>16</v>
      </c>
      <c r="B134" s="49" t="s">
        <v>66</v>
      </c>
      <c r="C134" s="100"/>
      <c r="D134" s="100"/>
      <c r="E134" s="100"/>
      <c r="F134" s="100"/>
      <c r="G134" s="100"/>
      <c r="H134" s="100"/>
      <c r="I134" s="100"/>
      <c r="J134" s="100"/>
      <c r="K134" s="253"/>
      <c r="L134" s="100"/>
      <c r="M134" s="253"/>
      <c r="N134" s="100"/>
      <c r="O134" s="100"/>
      <c r="P134" s="100"/>
      <c r="Q134" s="253"/>
      <c r="R134" s="100"/>
      <c r="S134" s="253"/>
      <c r="T134" s="100"/>
      <c r="U134" s="253"/>
      <c r="V134" s="100"/>
      <c r="W134" s="253"/>
      <c r="X134" s="100"/>
      <c r="Y134" s="253"/>
      <c r="Z134" s="100"/>
      <c r="AA134" s="253"/>
      <c r="AB134" s="100"/>
      <c r="AC134" s="253"/>
      <c r="AD134" s="100"/>
      <c r="AE134" s="253"/>
      <c r="AF134" s="100"/>
      <c r="AG134" s="253"/>
      <c r="AH134" s="100"/>
      <c r="AI134" s="253"/>
      <c r="AJ134" s="100"/>
      <c r="AK134" s="100"/>
      <c r="AL134" s="100"/>
      <c r="AM134" s="100"/>
      <c r="AN134" s="100"/>
      <c r="AO134" s="100"/>
      <c r="AP134" s="100"/>
      <c r="AQ134" s="253"/>
      <c r="AR134" s="100"/>
      <c r="AS134" s="253"/>
      <c r="AT134" s="100"/>
      <c r="AU134" s="253"/>
      <c r="AV134" s="100"/>
      <c r="AW134" s="253" t="s">
        <v>304</v>
      </c>
      <c r="AX134" s="100">
        <v>1.6949152542372881</v>
      </c>
      <c r="AY134" s="253" t="s">
        <v>304</v>
      </c>
      <c r="AZ134" s="100">
        <v>3.3333333333333335</v>
      </c>
      <c r="BA134" s="253"/>
      <c r="BB134" s="100"/>
      <c r="BC134" s="253"/>
      <c r="BD134" s="100"/>
      <c r="BE134" s="253"/>
      <c r="BF134" s="100"/>
    </row>
    <row r="135" spans="1:58" x14ac:dyDescent="0.25">
      <c r="A135" s="48"/>
      <c r="B135" s="49" t="s">
        <v>67</v>
      </c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253"/>
      <c r="AF135" s="100"/>
      <c r="AG135" s="100"/>
      <c r="AH135" s="100"/>
      <c r="AI135" s="100"/>
      <c r="AJ135" s="100"/>
      <c r="AK135" s="100"/>
      <c r="AL135" s="100"/>
      <c r="AM135" s="100"/>
      <c r="AN135" s="100"/>
      <c r="AO135" s="253"/>
      <c r="AP135" s="100"/>
      <c r="AQ135" s="253"/>
      <c r="AR135" s="100"/>
      <c r="AS135" s="253"/>
      <c r="AT135" s="100"/>
      <c r="AU135" s="253"/>
      <c r="AV135" s="100"/>
      <c r="AW135" s="253"/>
      <c r="AX135" s="100"/>
      <c r="AY135" s="253"/>
      <c r="AZ135" s="100"/>
      <c r="BA135" s="253"/>
      <c r="BB135" s="100"/>
      <c r="BC135" s="253" t="s">
        <v>304</v>
      </c>
      <c r="BD135" s="100">
        <v>1.8518518518518519</v>
      </c>
      <c r="BE135" s="253"/>
      <c r="BF135" s="100"/>
    </row>
    <row r="136" spans="1:58" x14ac:dyDescent="0.25">
      <c r="A136" s="48"/>
      <c r="B136" s="49" t="s">
        <v>68</v>
      </c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253"/>
      <c r="X136" s="100"/>
      <c r="Y136" s="253"/>
      <c r="Z136" s="100"/>
      <c r="AA136" s="100"/>
      <c r="AB136" s="100"/>
      <c r="AC136" s="100"/>
      <c r="AD136" s="100"/>
      <c r="AE136" s="100"/>
      <c r="AF136" s="100"/>
      <c r="AG136" s="253"/>
      <c r="AH136" s="100"/>
      <c r="AI136" s="253"/>
      <c r="AJ136" s="100"/>
      <c r="AK136" s="253"/>
      <c r="AL136" s="100"/>
      <c r="AM136" s="253"/>
      <c r="AN136" s="100"/>
      <c r="AO136" s="253"/>
      <c r="AP136" s="100"/>
      <c r="AQ136" s="253"/>
      <c r="AR136" s="100"/>
      <c r="AS136" s="253"/>
      <c r="AT136" s="100"/>
      <c r="AU136" s="253"/>
      <c r="AV136" s="100"/>
      <c r="AW136" s="253" t="s">
        <v>304</v>
      </c>
      <c r="AX136" s="100">
        <v>1.6949152542372881</v>
      </c>
      <c r="AY136" s="253" t="s">
        <v>304</v>
      </c>
      <c r="AZ136" s="100">
        <v>1.6666666666666667</v>
      </c>
      <c r="BA136" s="253" t="s">
        <v>304</v>
      </c>
      <c r="BB136" s="100">
        <v>1.8181818181818181</v>
      </c>
      <c r="BC136" s="253"/>
      <c r="BD136" s="100"/>
      <c r="BE136" s="253"/>
      <c r="BF136" s="100"/>
    </row>
    <row r="137" spans="1:58" x14ac:dyDescent="0.25">
      <c r="A137" s="48"/>
      <c r="B137" s="49" t="s">
        <v>69</v>
      </c>
      <c r="C137" s="253"/>
      <c r="D137" s="100"/>
      <c r="E137" s="253"/>
      <c r="F137" s="100"/>
      <c r="G137" s="253"/>
      <c r="H137" s="100"/>
      <c r="I137" s="253"/>
      <c r="J137" s="100"/>
      <c r="K137" s="253"/>
      <c r="L137" s="100"/>
      <c r="M137" s="253"/>
      <c r="N137" s="100"/>
      <c r="O137" s="253"/>
      <c r="P137" s="100"/>
      <c r="Q137" s="253"/>
      <c r="R137" s="100"/>
      <c r="S137" s="253"/>
      <c r="T137" s="100"/>
      <c r="U137" s="253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100"/>
      <c r="AM137" s="100"/>
      <c r="AN137" s="100"/>
      <c r="AO137" s="100"/>
      <c r="AP137" s="100"/>
      <c r="AQ137" s="100"/>
      <c r="AR137" s="100"/>
      <c r="AS137" s="100"/>
      <c r="AT137" s="100"/>
      <c r="AU137" s="100"/>
      <c r="AV137" s="100"/>
      <c r="AW137" s="100">
        <v>7</v>
      </c>
      <c r="AX137" s="100">
        <v>8.4745762711864394</v>
      </c>
      <c r="AY137" s="100">
        <v>7</v>
      </c>
      <c r="AZ137" s="100">
        <v>8.3333333333333321</v>
      </c>
      <c r="BA137" s="100">
        <v>7</v>
      </c>
      <c r="BB137" s="100">
        <v>9.0909090909090917</v>
      </c>
      <c r="BC137" s="100">
        <v>5</v>
      </c>
      <c r="BD137" s="100">
        <v>9.2592592592592595</v>
      </c>
      <c r="BE137" s="100"/>
      <c r="BF137" s="100"/>
    </row>
    <row r="138" spans="1:58" x14ac:dyDescent="0.25">
      <c r="A138" s="48"/>
      <c r="B138" s="49" t="s">
        <v>70</v>
      </c>
      <c r="C138" s="100"/>
      <c r="D138" s="100"/>
      <c r="E138" s="100"/>
      <c r="F138" s="100"/>
      <c r="G138" s="100"/>
      <c r="H138" s="100"/>
      <c r="I138" s="100"/>
      <c r="J138" s="100"/>
      <c r="K138" s="253"/>
      <c r="L138" s="100"/>
      <c r="M138" s="100"/>
      <c r="N138" s="100"/>
      <c r="O138" s="100"/>
      <c r="P138" s="100"/>
      <c r="Q138" s="100"/>
      <c r="R138" s="100"/>
      <c r="S138" s="100"/>
      <c r="T138" s="100"/>
      <c r="U138" s="253"/>
      <c r="V138" s="100"/>
      <c r="W138" s="253"/>
      <c r="X138" s="100"/>
      <c r="Y138" s="253"/>
      <c r="Z138" s="100"/>
      <c r="AA138" s="253"/>
      <c r="AB138" s="100"/>
      <c r="AC138" s="253"/>
      <c r="AD138" s="100"/>
      <c r="AE138" s="253"/>
      <c r="AF138" s="100"/>
      <c r="AG138" s="253"/>
      <c r="AH138" s="100"/>
      <c r="AI138" s="253"/>
      <c r="AJ138" s="100"/>
      <c r="AK138" s="253"/>
      <c r="AL138" s="100"/>
      <c r="AM138" s="253"/>
      <c r="AN138" s="100"/>
      <c r="AO138" s="253"/>
      <c r="AP138" s="100"/>
      <c r="AQ138" s="253"/>
      <c r="AR138" s="100"/>
      <c r="AS138" s="253"/>
      <c r="AT138" s="100"/>
      <c r="AU138" s="253"/>
      <c r="AV138" s="100"/>
      <c r="AW138" s="253" t="s">
        <v>304</v>
      </c>
      <c r="AX138" s="100">
        <v>1.6949152542372881</v>
      </c>
      <c r="AY138" s="253" t="s">
        <v>304</v>
      </c>
      <c r="AZ138" s="100">
        <v>1.6666666666666667</v>
      </c>
      <c r="BA138" s="253" t="s">
        <v>304</v>
      </c>
      <c r="BB138" s="100">
        <v>1.8181818181818181</v>
      </c>
      <c r="BC138" s="253"/>
      <c r="BD138" s="100"/>
      <c r="BE138" s="253"/>
      <c r="BF138" s="100"/>
    </row>
    <row r="139" spans="1:58" x14ac:dyDescent="0.25">
      <c r="A139" s="48"/>
      <c r="B139" s="50" t="s">
        <v>40</v>
      </c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125"/>
      <c r="AA139" s="125"/>
      <c r="AB139" s="125"/>
      <c r="AC139" s="125"/>
      <c r="AD139" s="125"/>
      <c r="AE139" s="125"/>
      <c r="AF139" s="125"/>
      <c r="AG139" s="125"/>
      <c r="AH139" s="125"/>
      <c r="AI139" s="125"/>
      <c r="AJ139" s="125"/>
      <c r="AK139" s="125"/>
      <c r="AL139" s="125"/>
      <c r="AM139" s="125"/>
      <c r="AN139" s="125"/>
      <c r="AO139" s="125"/>
      <c r="AP139" s="125"/>
      <c r="AQ139" s="125"/>
      <c r="AR139" s="125"/>
      <c r="AS139" s="125"/>
      <c r="AT139" s="125"/>
      <c r="AU139" s="125"/>
      <c r="AV139" s="125"/>
      <c r="AW139" s="125">
        <v>59</v>
      </c>
      <c r="AX139" s="125"/>
      <c r="AY139" s="125">
        <v>60</v>
      </c>
      <c r="AZ139" s="125"/>
      <c r="BA139" s="125">
        <v>55</v>
      </c>
      <c r="BB139" s="125"/>
      <c r="BC139" s="125">
        <v>54</v>
      </c>
      <c r="BD139" s="125"/>
      <c r="BE139" s="125"/>
      <c r="BF139" s="125"/>
    </row>
    <row r="140" spans="1:58" x14ac:dyDescent="0.25">
      <c r="A140" s="52"/>
      <c r="B140" s="50" t="s">
        <v>71</v>
      </c>
      <c r="C140" s="125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5"/>
      <c r="Q140" s="125"/>
      <c r="R140" s="125"/>
      <c r="S140" s="125"/>
      <c r="T140" s="125"/>
      <c r="U140" s="125"/>
      <c r="V140" s="125"/>
      <c r="W140" s="125"/>
      <c r="X140" s="125"/>
      <c r="Y140" s="125"/>
      <c r="Z140" s="125"/>
      <c r="AA140" s="125"/>
      <c r="AB140" s="125"/>
      <c r="AC140" s="125"/>
      <c r="AD140" s="125"/>
      <c r="AE140" s="125"/>
      <c r="AF140" s="125"/>
      <c r="AG140" s="125"/>
      <c r="AH140" s="125"/>
      <c r="AI140" s="125"/>
      <c r="AJ140" s="125"/>
      <c r="AK140" s="125"/>
      <c r="AL140" s="125"/>
      <c r="AM140" s="125"/>
      <c r="AN140" s="125"/>
      <c r="AO140" s="125"/>
      <c r="AP140" s="125"/>
      <c r="AQ140" s="125"/>
      <c r="AR140" s="125"/>
      <c r="AS140" s="125"/>
      <c r="AT140" s="125"/>
      <c r="AU140" s="125"/>
      <c r="AV140" s="125"/>
      <c r="AW140" s="125">
        <v>51.018999999999998</v>
      </c>
      <c r="AX140" s="125"/>
      <c r="AY140" s="125">
        <v>50.978000000000002</v>
      </c>
      <c r="AZ140" s="125"/>
      <c r="BA140" s="125">
        <v>50.683999999999997</v>
      </c>
      <c r="BB140" s="125"/>
      <c r="BC140" s="125">
        <v>38.796999999999997</v>
      </c>
      <c r="BD140" s="125"/>
      <c r="BE140" s="125"/>
      <c r="BF140" s="125"/>
    </row>
    <row r="141" spans="1:58" x14ac:dyDescent="0.25">
      <c r="A141" s="53" t="s">
        <v>74</v>
      </c>
      <c r="B141" s="49" t="s">
        <v>17</v>
      </c>
      <c r="C141" s="100">
        <v>11198</v>
      </c>
      <c r="D141" s="100">
        <v>76.410781303309449</v>
      </c>
      <c r="E141" s="100">
        <v>3653</v>
      </c>
      <c r="F141" s="100">
        <v>61.602023608768974</v>
      </c>
      <c r="G141" s="100">
        <v>2712</v>
      </c>
      <c r="H141" s="100">
        <v>66.732283464566933</v>
      </c>
      <c r="I141" s="100">
        <v>2583</v>
      </c>
      <c r="J141" s="100">
        <v>66.83053040103492</v>
      </c>
      <c r="K141" s="100">
        <v>2187</v>
      </c>
      <c r="L141" s="100">
        <v>65.031222123104371</v>
      </c>
      <c r="M141" s="100">
        <v>2133</v>
      </c>
      <c r="N141" s="100">
        <v>65.792720542874775</v>
      </c>
      <c r="O141" s="100">
        <v>1943</v>
      </c>
      <c r="P141" s="100">
        <v>64.444444444444443</v>
      </c>
      <c r="Q141" s="100">
        <v>1759</v>
      </c>
      <c r="R141" s="100">
        <v>63.547687861271676</v>
      </c>
      <c r="S141" s="100">
        <v>1615</v>
      </c>
      <c r="T141" s="100">
        <v>63.884493670886073</v>
      </c>
      <c r="U141" s="100">
        <v>1282</v>
      </c>
      <c r="V141" s="100">
        <v>61.018562589243217</v>
      </c>
      <c r="W141" s="100">
        <v>1114</v>
      </c>
      <c r="X141" s="100">
        <v>59.286854709952102</v>
      </c>
      <c r="Y141" s="100">
        <v>1107</v>
      </c>
      <c r="Z141" s="100">
        <v>59.837837837837839</v>
      </c>
      <c r="AA141" s="100">
        <v>1118</v>
      </c>
      <c r="AB141" s="100">
        <v>60.269541778975743</v>
      </c>
      <c r="AC141" s="100">
        <v>1199.623</v>
      </c>
      <c r="AD141" s="100">
        <v>62.852800160115436</v>
      </c>
      <c r="AE141" s="100">
        <v>1145</v>
      </c>
      <c r="AF141" s="100">
        <v>64.652738565782045</v>
      </c>
      <c r="AG141" s="100">
        <v>1229</v>
      </c>
      <c r="AH141" s="100">
        <v>67.938087341072418</v>
      </c>
      <c r="AI141" s="100">
        <v>1344</v>
      </c>
      <c r="AJ141" s="100">
        <v>69.24265842349304</v>
      </c>
      <c r="AK141" s="100">
        <v>1411</v>
      </c>
      <c r="AL141" s="100">
        <v>69.851485148514854</v>
      </c>
      <c r="AM141" s="100">
        <v>1449</v>
      </c>
      <c r="AN141" s="100">
        <v>70.135527589545021</v>
      </c>
      <c r="AO141" s="100">
        <v>1447</v>
      </c>
      <c r="AP141" s="100">
        <v>70.038722168441438</v>
      </c>
      <c r="AQ141" s="100">
        <v>1494</v>
      </c>
      <c r="AR141" s="100">
        <v>70.538243626062325</v>
      </c>
      <c r="AS141" s="100">
        <v>1555</v>
      </c>
      <c r="AT141" s="100">
        <v>70.746132848043672</v>
      </c>
      <c r="AU141" s="100">
        <v>831</v>
      </c>
      <c r="AV141" s="100">
        <v>55.697050938337803</v>
      </c>
      <c r="AW141" s="100">
        <v>846</v>
      </c>
      <c r="AX141" s="100">
        <v>56.287425149700596</v>
      </c>
      <c r="AY141" s="100">
        <v>846</v>
      </c>
      <c r="AZ141" s="100">
        <v>55.989410986101916</v>
      </c>
      <c r="BA141" s="100">
        <v>735</v>
      </c>
      <c r="BB141" s="100">
        <v>52.350427350427353</v>
      </c>
      <c r="BC141" s="100">
        <v>745</v>
      </c>
      <c r="BD141" s="100">
        <v>53.597122302158276</v>
      </c>
      <c r="BE141" s="100">
        <v>742</v>
      </c>
      <c r="BF141" s="100">
        <v>53.266331658291456</v>
      </c>
    </row>
    <row r="142" spans="1:58" x14ac:dyDescent="0.25">
      <c r="A142" s="53"/>
      <c r="B142" s="49" t="s">
        <v>66</v>
      </c>
      <c r="C142" s="100">
        <v>2474</v>
      </c>
      <c r="D142" s="100">
        <v>16.88161037188673</v>
      </c>
      <c r="E142" s="100">
        <v>996</v>
      </c>
      <c r="F142" s="100">
        <v>16.795952782462056</v>
      </c>
      <c r="G142" s="100">
        <v>321</v>
      </c>
      <c r="H142" s="100">
        <v>7.8986220472440944</v>
      </c>
      <c r="I142" s="100">
        <v>268</v>
      </c>
      <c r="J142" s="100">
        <v>6.9340232858990953</v>
      </c>
      <c r="K142" s="100">
        <v>227</v>
      </c>
      <c r="L142" s="100">
        <v>6.7499256616116572</v>
      </c>
      <c r="M142" s="100">
        <v>199</v>
      </c>
      <c r="N142" s="100">
        <v>6.1381863047501541</v>
      </c>
      <c r="O142" s="100">
        <v>192</v>
      </c>
      <c r="P142" s="100">
        <v>6.3681592039800989</v>
      </c>
      <c r="Q142" s="100">
        <v>162</v>
      </c>
      <c r="R142" s="100">
        <v>5.8526011560693636</v>
      </c>
      <c r="S142" s="100">
        <v>146</v>
      </c>
      <c r="T142" s="100">
        <v>5.7753164556962027</v>
      </c>
      <c r="U142" s="100">
        <v>123</v>
      </c>
      <c r="V142" s="100">
        <v>5.8543550690147548</v>
      </c>
      <c r="W142" s="100">
        <v>91</v>
      </c>
      <c r="X142" s="100">
        <v>4.8430015965939326</v>
      </c>
      <c r="Y142" s="100">
        <v>91</v>
      </c>
      <c r="Z142" s="100">
        <v>4.9189189189189193</v>
      </c>
      <c r="AA142" s="100">
        <v>82</v>
      </c>
      <c r="AB142" s="100">
        <v>4.4204851752021561</v>
      </c>
      <c r="AC142" s="100">
        <v>71</v>
      </c>
      <c r="AD142" s="100">
        <v>3.7199593633734898</v>
      </c>
      <c r="AE142" s="100">
        <v>52</v>
      </c>
      <c r="AF142" s="100">
        <v>2.9361942405420667</v>
      </c>
      <c r="AG142" s="100">
        <v>48</v>
      </c>
      <c r="AH142" s="100">
        <v>2.6533996683250414</v>
      </c>
      <c r="AI142" s="100">
        <v>41</v>
      </c>
      <c r="AJ142" s="100">
        <v>2.1123132405976301</v>
      </c>
      <c r="AK142" s="100">
        <v>45</v>
      </c>
      <c r="AL142" s="100">
        <v>2.2277227722772279</v>
      </c>
      <c r="AM142" s="100">
        <v>40</v>
      </c>
      <c r="AN142" s="100">
        <v>1.936108422071636</v>
      </c>
      <c r="AO142" s="100">
        <v>42</v>
      </c>
      <c r="AP142" s="100">
        <v>2.0329138431752178</v>
      </c>
      <c r="AQ142" s="100">
        <v>44</v>
      </c>
      <c r="AR142" s="100">
        <v>2.0774315391879132</v>
      </c>
      <c r="AS142" s="100">
        <v>51</v>
      </c>
      <c r="AT142" s="100">
        <v>2.3202911737943586</v>
      </c>
      <c r="AU142" s="100">
        <v>52</v>
      </c>
      <c r="AV142" s="100">
        <v>3.4852546916890081</v>
      </c>
      <c r="AW142" s="100">
        <v>51</v>
      </c>
      <c r="AX142" s="100">
        <v>3.3932135728542914</v>
      </c>
      <c r="AY142" s="100">
        <v>65</v>
      </c>
      <c r="AZ142" s="100">
        <v>4.301786896095301</v>
      </c>
      <c r="BA142" s="100">
        <v>58</v>
      </c>
      <c r="BB142" s="100">
        <v>4.1310541310541309</v>
      </c>
      <c r="BC142" s="100">
        <v>51</v>
      </c>
      <c r="BD142" s="100">
        <v>3.6690647482014387</v>
      </c>
      <c r="BE142" s="100">
        <v>49</v>
      </c>
      <c r="BF142" s="100">
        <v>3.5175879396984926</v>
      </c>
    </row>
    <row r="143" spans="1:58" x14ac:dyDescent="0.25">
      <c r="A143" s="53"/>
      <c r="B143" s="49" t="s">
        <v>67</v>
      </c>
      <c r="C143" s="100">
        <v>411</v>
      </c>
      <c r="D143" s="100">
        <v>2.8045035823950868</v>
      </c>
      <c r="E143" s="100">
        <v>592</v>
      </c>
      <c r="F143" s="100">
        <v>9.9831365935919063</v>
      </c>
      <c r="G143" s="100">
        <v>398</v>
      </c>
      <c r="H143" s="100">
        <v>9.793307086614174</v>
      </c>
      <c r="I143" s="100">
        <v>365</v>
      </c>
      <c r="J143" s="100">
        <v>9.4437257438551097</v>
      </c>
      <c r="K143" s="100">
        <v>330</v>
      </c>
      <c r="L143" s="100">
        <v>9.8126672613737735</v>
      </c>
      <c r="M143" s="100">
        <v>293</v>
      </c>
      <c r="N143" s="100">
        <v>9.0376310919185681</v>
      </c>
      <c r="O143" s="100">
        <v>243</v>
      </c>
      <c r="P143" s="100">
        <v>8.0597014925373127</v>
      </c>
      <c r="Q143" s="100">
        <v>210</v>
      </c>
      <c r="R143" s="100">
        <v>7.5867052023121389</v>
      </c>
      <c r="S143" s="100">
        <v>159</v>
      </c>
      <c r="T143" s="100">
        <v>6.2895569620253164</v>
      </c>
      <c r="U143" s="100">
        <v>131</v>
      </c>
      <c r="V143" s="100">
        <v>6.2351261304140886</v>
      </c>
      <c r="W143" s="100">
        <v>104</v>
      </c>
      <c r="X143" s="100">
        <v>5.5348589675359232</v>
      </c>
      <c r="Y143" s="100">
        <v>84</v>
      </c>
      <c r="Z143" s="100">
        <v>4.5405405405405403</v>
      </c>
      <c r="AA143" s="100">
        <v>69</v>
      </c>
      <c r="AB143" s="100">
        <v>3.7196765498652291</v>
      </c>
      <c r="AC143" s="100">
        <v>62</v>
      </c>
      <c r="AD143" s="100">
        <v>3.248415218720512</v>
      </c>
      <c r="AE143" s="100">
        <v>43</v>
      </c>
      <c r="AF143" s="100">
        <v>2.4280067758328627</v>
      </c>
      <c r="AG143" s="100">
        <v>12</v>
      </c>
      <c r="AH143" s="100">
        <v>0.66334991708126034</v>
      </c>
      <c r="AI143" s="100">
        <v>13</v>
      </c>
      <c r="AJ143" s="100">
        <v>0.66975785677485833</v>
      </c>
      <c r="AK143" s="100">
        <v>17</v>
      </c>
      <c r="AL143" s="100">
        <v>0.84158415841584155</v>
      </c>
      <c r="AM143" s="100">
        <v>16</v>
      </c>
      <c r="AN143" s="100">
        <v>0.77444336882865439</v>
      </c>
      <c r="AO143" s="100">
        <v>16</v>
      </c>
      <c r="AP143" s="100">
        <v>0.77444336882865439</v>
      </c>
      <c r="AQ143" s="100">
        <v>15</v>
      </c>
      <c r="AR143" s="100">
        <v>0.70821529745042489</v>
      </c>
      <c r="AS143" s="100">
        <v>14</v>
      </c>
      <c r="AT143" s="100">
        <v>0.63694267515923564</v>
      </c>
      <c r="AU143" s="100">
        <v>18</v>
      </c>
      <c r="AV143" s="100">
        <v>1.2064343163538873</v>
      </c>
      <c r="AW143" s="100">
        <v>19</v>
      </c>
      <c r="AX143" s="100">
        <v>1.264138389886893</v>
      </c>
      <c r="AY143" s="100">
        <v>18</v>
      </c>
      <c r="AZ143" s="100">
        <v>1.1912640635340834</v>
      </c>
      <c r="BA143" s="100">
        <v>18</v>
      </c>
      <c r="BB143" s="100">
        <v>1.2820512820512822</v>
      </c>
      <c r="BC143" s="100">
        <v>14</v>
      </c>
      <c r="BD143" s="100">
        <v>1.0071942446043165</v>
      </c>
      <c r="BE143" s="100">
        <v>16</v>
      </c>
      <c r="BF143" s="100">
        <v>1.1486001435750179</v>
      </c>
    </row>
    <row r="144" spans="1:58" x14ac:dyDescent="0.25">
      <c r="A144" s="53"/>
      <c r="B144" s="49" t="s">
        <v>68</v>
      </c>
      <c r="C144" s="100">
        <v>470</v>
      </c>
      <c r="D144" s="100">
        <v>3.2070965540771068</v>
      </c>
      <c r="E144" s="100">
        <v>624</v>
      </c>
      <c r="F144" s="100">
        <v>10.522765598650928</v>
      </c>
      <c r="G144" s="100">
        <v>477</v>
      </c>
      <c r="H144" s="100">
        <v>11.737204724409448</v>
      </c>
      <c r="I144" s="100">
        <v>458</v>
      </c>
      <c r="J144" s="100">
        <v>11.84993531694696</v>
      </c>
      <c r="K144" s="100">
        <v>420</v>
      </c>
      <c r="L144" s="100">
        <v>12.488849241748438</v>
      </c>
      <c r="M144" s="100">
        <v>402</v>
      </c>
      <c r="N144" s="100">
        <v>12.399753238741518</v>
      </c>
      <c r="O144" s="100">
        <v>386</v>
      </c>
      <c r="P144" s="100">
        <v>12.802653399668326</v>
      </c>
      <c r="Q144" s="100">
        <v>336</v>
      </c>
      <c r="R144" s="100">
        <v>12.138728323699421</v>
      </c>
      <c r="S144" s="100">
        <v>303</v>
      </c>
      <c r="T144" s="100">
        <v>11.985759493670885</v>
      </c>
      <c r="U144" s="100">
        <v>253</v>
      </c>
      <c r="V144" s="100">
        <v>12.041884816753926</v>
      </c>
      <c r="W144" s="100">
        <v>219</v>
      </c>
      <c r="X144" s="100">
        <v>11.6551357104843</v>
      </c>
      <c r="Y144" s="100">
        <v>187</v>
      </c>
      <c r="Z144" s="100">
        <v>10.108108108108109</v>
      </c>
      <c r="AA144" s="100">
        <v>160</v>
      </c>
      <c r="AB144" s="100">
        <v>8.625336927223719</v>
      </c>
      <c r="AC144" s="100">
        <v>134</v>
      </c>
      <c r="AD144" s="100">
        <v>7.0207683759443329</v>
      </c>
      <c r="AE144" s="100">
        <v>71</v>
      </c>
      <c r="AF144" s="100">
        <v>4.0090344438170522</v>
      </c>
      <c r="AG144" s="100">
        <v>29</v>
      </c>
      <c r="AH144" s="100">
        <v>1.6030956329463792</v>
      </c>
      <c r="AI144" s="100">
        <v>34</v>
      </c>
      <c r="AJ144" s="100">
        <v>1.7516743946419371</v>
      </c>
      <c r="AK144" s="100">
        <v>33</v>
      </c>
      <c r="AL144" s="100">
        <v>1.6336633663366336</v>
      </c>
      <c r="AM144" s="100">
        <v>33</v>
      </c>
      <c r="AN144" s="100">
        <v>1.5972894482090998</v>
      </c>
      <c r="AO144" s="100">
        <v>37</v>
      </c>
      <c r="AP144" s="100">
        <v>1.7909002904162634</v>
      </c>
      <c r="AQ144" s="100">
        <v>33</v>
      </c>
      <c r="AR144" s="100">
        <v>1.5580736543909348</v>
      </c>
      <c r="AS144" s="100">
        <v>34</v>
      </c>
      <c r="AT144" s="100">
        <v>1.5468607825295724</v>
      </c>
      <c r="AU144" s="100">
        <v>37</v>
      </c>
      <c r="AV144" s="100">
        <v>2.479892761394102</v>
      </c>
      <c r="AW144" s="100">
        <v>37</v>
      </c>
      <c r="AX144" s="100">
        <v>2.4617431803060548</v>
      </c>
      <c r="AY144" s="100">
        <v>26</v>
      </c>
      <c r="AZ144" s="100">
        <v>1.7207147584381204</v>
      </c>
      <c r="BA144" s="100">
        <v>29</v>
      </c>
      <c r="BB144" s="100">
        <v>2.0655270655270654</v>
      </c>
      <c r="BC144" s="100">
        <v>25</v>
      </c>
      <c r="BD144" s="100">
        <v>1.7985611510791366</v>
      </c>
      <c r="BE144" s="100">
        <v>31</v>
      </c>
      <c r="BF144" s="100">
        <v>2.2254127781765973</v>
      </c>
    </row>
    <row r="145" spans="1:58" x14ac:dyDescent="0.25">
      <c r="A145" s="53"/>
      <c r="B145" s="49" t="s">
        <v>69</v>
      </c>
      <c r="C145" s="100">
        <v>59</v>
      </c>
      <c r="D145" s="100">
        <v>0.4025929716820198</v>
      </c>
      <c r="E145" s="100">
        <v>33</v>
      </c>
      <c r="F145" s="100">
        <v>0.55649241146711637</v>
      </c>
      <c r="G145" s="100">
        <v>116</v>
      </c>
      <c r="H145" s="100">
        <v>2.8543307086614176</v>
      </c>
      <c r="I145" s="100">
        <v>150</v>
      </c>
      <c r="J145" s="100">
        <v>3.8809831824062093</v>
      </c>
      <c r="K145" s="100">
        <v>156</v>
      </c>
      <c r="L145" s="100">
        <v>4.6387154326494198</v>
      </c>
      <c r="M145" s="100">
        <v>175</v>
      </c>
      <c r="N145" s="100">
        <v>5.3979025293028995</v>
      </c>
      <c r="O145" s="100">
        <v>213</v>
      </c>
      <c r="P145" s="100">
        <v>7.0646766169154231</v>
      </c>
      <c r="Q145" s="100">
        <v>260</v>
      </c>
      <c r="R145" s="100">
        <v>9.393063583815028</v>
      </c>
      <c r="S145" s="100">
        <v>269</v>
      </c>
      <c r="T145" s="100">
        <v>10.640822784810126</v>
      </c>
      <c r="U145" s="100">
        <v>270</v>
      </c>
      <c r="V145" s="100">
        <v>12.85102332222751</v>
      </c>
      <c r="W145" s="100">
        <v>306</v>
      </c>
      <c r="X145" s="100">
        <v>16.285258116019158</v>
      </c>
      <c r="Y145" s="100">
        <v>335</v>
      </c>
      <c r="Z145" s="100">
        <v>18.108108108108109</v>
      </c>
      <c r="AA145" s="100">
        <v>381</v>
      </c>
      <c r="AB145" s="100">
        <v>20.539083557951482</v>
      </c>
      <c r="AC145" s="100">
        <v>398</v>
      </c>
      <c r="AD145" s="100">
        <v>20.852729952431673</v>
      </c>
      <c r="AE145" s="100">
        <v>419</v>
      </c>
      <c r="AF145" s="100">
        <v>23.658949745906266</v>
      </c>
      <c r="AG145" s="100">
        <v>451</v>
      </c>
      <c r="AH145" s="100">
        <v>24.930901050304037</v>
      </c>
      <c r="AI145" s="100">
        <v>471</v>
      </c>
      <c r="AJ145" s="100">
        <v>24.265842349304481</v>
      </c>
      <c r="AK145" s="100">
        <v>472</v>
      </c>
      <c r="AL145" s="100">
        <v>23.366336633663366</v>
      </c>
      <c r="AM145" s="100">
        <v>487</v>
      </c>
      <c r="AN145" s="100">
        <v>23.572120038722169</v>
      </c>
      <c r="AO145" s="100">
        <v>482</v>
      </c>
      <c r="AP145" s="100">
        <v>23.330106485963213</v>
      </c>
      <c r="AQ145" s="100">
        <v>493</v>
      </c>
      <c r="AR145" s="100">
        <v>23.276676109537298</v>
      </c>
      <c r="AS145" s="100">
        <v>504</v>
      </c>
      <c r="AT145" s="100">
        <v>22.929936305732483</v>
      </c>
      <c r="AU145" s="100">
        <v>506</v>
      </c>
      <c r="AV145" s="100">
        <v>33.914209115281501</v>
      </c>
      <c r="AW145" s="100">
        <v>501</v>
      </c>
      <c r="AX145" s="100">
        <v>33.333333333333336</v>
      </c>
      <c r="AY145" s="100">
        <v>485</v>
      </c>
      <c r="AZ145" s="100">
        <v>32.097948378557248</v>
      </c>
      <c r="BA145" s="100">
        <v>509</v>
      </c>
      <c r="BB145" s="100">
        <v>36.253561253561251</v>
      </c>
      <c r="BC145" s="100">
        <v>502</v>
      </c>
      <c r="BD145" s="100">
        <v>36.115107913669064</v>
      </c>
      <c r="BE145" s="100">
        <v>502</v>
      </c>
      <c r="BF145" s="100">
        <v>36.037329504666189</v>
      </c>
    </row>
    <row r="146" spans="1:58" x14ac:dyDescent="0.25">
      <c r="A146" s="53"/>
      <c r="B146" s="49" t="s">
        <v>70</v>
      </c>
      <c r="C146" s="100">
        <v>43</v>
      </c>
      <c r="D146" s="100">
        <v>0.29341521664960762</v>
      </c>
      <c r="E146" s="100">
        <v>32</v>
      </c>
      <c r="F146" s="100">
        <v>0.53962900505902189</v>
      </c>
      <c r="G146" s="100">
        <v>40</v>
      </c>
      <c r="H146" s="100">
        <v>0.98425196850393704</v>
      </c>
      <c r="I146" s="100">
        <v>41</v>
      </c>
      <c r="J146" s="100">
        <v>1.0608020698576974</v>
      </c>
      <c r="K146" s="100">
        <v>43</v>
      </c>
      <c r="L146" s="100">
        <v>1.27862027951234</v>
      </c>
      <c r="M146" s="100">
        <v>40</v>
      </c>
      <c r="N146" s="100">
        <v>1.2338062924120914</v>
      </c>
      <c r="O146" s="100">
        <v>38</v>
      </c>
      <c r="P146" s="100">
        <v>1.2603648424543947</v>
      </c>
      <c r="Q146" s="100">
        <v>41</v>
      </c>
      <c r="R146" s="100">
        <v>1.4812138728323698</v>
      </c>
      <c r="S146" s="100">
        <v>36</v>
      </c>
      <c r="T146" s="100">
        <v>1.4240506329113924</v>
      </c>
      <c r="U146" s="100">
        <v>42</v>
      </c>
      <c r="V146" s="100">
        <v>1.9990480723465016</v>
      </c>
      <c r="W146" s="100">
        <v>45</v>
      </c>
      <c r="X146" s="100">
        <v>2.3948908994145821</v>
      </c>
      <c r="Y146" s="100">
        <v>46</v>
      </c>
      <c r="Z146" s="100">
        <v>2.4864864864864864</v>
      </c>
      <c r="AA146" s="100">
        <v>45</v>
      </c>
      <c r="AB146" s="100">
        <v>2.4258760107816713</v>
      </c>
      <c r="AC146" s="100">
        <v>44</v>
      </c>
      <c r="AD146" s="100">
        <v>2.3053269294145569</v>
      </c>
      <c r="AE146" s="100">
        <v>41</v>
      </c>
      <c r="AF146" s="100">
        <v>2.3150762281197066</v>
      </c>
      <c r="AG146" s="100">
        <v>40</v>
      </c>
      <c r="AH146" s="100">
        <v>2.211166390270868</v>
      </c>
      <c r="AI146" s="100">
        <v>38</v>
      </c>
      <c r="AJ146" s="100">
        <v>1.9577537351880474</v>
      </c>
      <c r="AK146" s="100">
        <v>42</v>
      </c>
      <c r="AL146" s="100">
        <v>2.0792079207920793</v>
      </c>
      <c r="AM146" s="100">
        <v>41</v>
      </c>
      <c r="AN146" s="100">
        <v>1.9845111326234268</v>
      </c>
      <c r="AO146" s="100">
        <v>42</v>
      </c>
      <c r="AP146" s="100">
        <v>2.0329138431752178</v>
      </c>
      <c r="AQ146" s="100">
        <v>39</v>
      </c>
      <c r="AR146" s="100">
        <v>1.8413597733711049</v>
      </c>
      <c r="AS146" s="100">
        <v>40</v>
      </c>
      <c r="AT146" s="100">
        <v>1.8198362147406733</v>
      </c>
      <c r="AU146" s="100">
        <v>48</v>
      </c>
      <c r="AV146" s="100">
        <v>3.2171581769436997</v>
      </c>
      <c r="AW146" s="100">
        <v>49</v>
      </c>
      <c r="AX146" s="100">
        <v>3.260146373918829</v>
      </c>
      <c r="AY146" s="100">
        <v>71</v>
      </c>
      <c r="AZ146" s="100">
        <v>4.6988749172733293</v>
      </c>
      <c r="BA146" s="100">
        <v>55</v>
      </c>
      <c r="BB146" s="100">
        <v>3.9173789173789175</v>
      </c>
      <c r="BC146" s="100">
        <v>53</v>
      </c>
      <c r="BD146" s="100">
        <v>3.8129496402877696</v>
      </c>
      <c r="BE146" s="100">
        <v>53</v>
      </c>
      <c r="BF146" s="100">
        <v>3.8047379755922468</v>
      </c>
    </row>
    <row r="147" spans="1:58" x14ac:dyDescent="0.25">
      <c r="A147" s="53"/>
      <c r="B147" s="54" t="s">
        <v>40</v>
      </c>
      <c r="C147" s="125">
        <v>14655</v>
      </c>
      <c r="D147" s="125"/>
      <c r="E147" s="125">
        <v>5930</v>
      </c>
      <c r="F147" s="125"/>
      <c r="G147" s="125">
        <v>4064</v>
      </c>
      <c r="H147" s="125"/>
      <c r="I147" s="125">
        <v>3865</v>
      </c>
      <c r="J147" s="125"/>
      <c r="K147" s="125">
        <v>3363</v>
      </c>
      <c r="L147" s="125"/>
      <c r="M147" s="125">
        <v>3242</v>
      </c>
      <c r="N147" s="125"/>
      <c r="O147" s="125">
        <v>3015</v>
      </c>
      <c r="P147" s="125"/>
      <c r="Q147" s="125">
        <v>2768</v>
      </c>
      <c r="R147" s="125"/>
      <c r="S147" s="125">
        <v>2528</v>
      </c>
      <c r="T147" s="125"/>
      <c r="U147" s="125">
        <v>2101</v>
      </c>
      <c r="V147" s="125"/>
      <c r="W147" s="125">
        <v>1879</v>
      </c>
      <c r="X147" s="125"/>
      <c r="Y147" s="125">
        <v>1850</v>
      </c>
      <c r="Z147" s="125"/>
      <c r="AA147" s="125">
        <v>1855</v>
      </c>
      <c r="AB147" s="125"/>
      <c r="AC147" s="125">
        <v>1908.623</v>
      </c>
      <c r="AD147" s="125"/>
      <c r="AE147" s="125">
        <v>1771</v>
      </c>
      <c r="AF147" s="125"/>
      <c r="AG147" s="125">
        <v>1809</v>
      </c>
      <c r="AH147" s="125"/>
      <c r="AI147" s="125">
        <v>1941</v>
      </c>
      <c r="AJ147" s="125"/>
      <c r="AK147" s="125">
        <v>2020</v>
      </c>
      <c r="AL147" s="125"/>
      <c r="AM147" s="125">
        <v>2066</v>
      </c>
      <c r="AN147" s="125"/>
      <c r="AO147" s="125">
        <v>2066</v>
      </c>
      <c r="AP147" s="125"/>
      <c r="AQ147" s="125">
        <v>2118</v>
      </c>
      <c r="AR147" s="125"/>
      <c r="AS147" s="125">
        <v>2198</v>
      </c>
      <c r="AT147" s="125"/>
      <c r="AU147" s="125">
        <v>1492</v>
      </c>
      <c r="AV147" s="125"/>
      <c r="AW147" s="125">
        <v>1503</v>
      </c>
      <c r="AX147" s="125"/>
      <c r="AY147" s="125">
        <v>1511</v>
      </c>
      <c r="AZ147" s="125"/>
      <c r="BA147" s="125">
        <v>1404</v>
      </c>
      <c r="BB147" s="125"/>
      <c r="BC147" s="125">
        <v>1390</v>
      </c>
      <c r="BD147" s="125"/>
      <c r="BE147" s="125">
        <v>1393</v>
      </c>
      <c r="BF147" s="125"/>
    </row>
    <row r="148" spans="1:58" ht="15.75" thickBot="1" x14ac:dyDescent="0.3">
      <c r="A148" s="74"/>
      <c r="B148" s="163" t="s">
        <v>71</v>
      </c>
      <c r="C148" s="162">
        <v>3827.799</v>
      </c>
      <c r="D148" s="162"/>
      <c r="E148" s="162">
        <v>3441.7190000000005</v>
      </c>
      <c r="F148" s="162"/>
      <c r="G148" s="162">
        <v>3181.174</v>
      </c>
      <c r="H148" s="162"/>
      <c r="I148" s="162">
        <v>3290.5073000000002</v>
      </c>
      <c r="J148" s="162"/>
      <c r="K148" s="162">
        <v>3222.0165999999995</v>
      </c>
      <c r="L148" s="162"/>
      <c r="M148" s="162">
        <v>3189.9250000000002</v>
      </c>
      <c r="N148" s="162"/>
      <c r="O148" s="162">
        <v>3265.6439999999993</v>
      </c>
      <c r="P148" s="162"/>
      <c r="Q148" s="162">
        <v>3528.5049999999997</v>
      </c>
      <c r="R148" s="162"/>
      <c r="S148" s="162">
        <v>3415.0789999999997</v>
      </c>
      <c r="T148" s="162"/>
      <c r="U148" s="162">
        <v>3362.9690000000001</v>
      </c>
      <c r="V148" s="162"/>
      <c r="W148" s="162">
        <v>3542.0940000000001</v>
      </c>
      <c r="X148" s="162"/>
      <c r="Y148" s="162">
        <v>3668.4450000000002</v>
      </c>
      <c r="Z148" s="162"/>
      <c r="AA148" s="162">
        <v>3897.0489999999995</v>
      </c>
      <c r="AB148" s="162"/>
      <c r="AC148" s="162">
        <v>3952.857</v>
      </c>
      <c r="AD148" s="162"/>
      <c r="AE148" s="162">
        <v>3892.8609999999994</v>
      </c>
      <c r="AF148" s="162"/>
      <c r="AG148" s="162">
        <v>4019.0459999999998</v>
      </c>
      <c r="AH148" s="162"/>
      <c r="AI148" s="162">
        <v>4168.28</v>
      </c>
      <c r="AJ148" s="162"/>
      <c r="AK148" s="162">
        <v>4245.6109999999999</v>
      </c>
      <c r="AL148" s="162"/>
      <c r="AM148" s="162">
        <v>4331.2089999999998</v>
      </c>
      <c r="AN148" s="162"/>
      <c r="AO148" s="162">
        <v>4339.1000000000004</v>
      </c>
      <c r="AP148" s="162"/>
      <c r="AQ148" s="162">
        <v>4379.911000000001</v>
      </c>
      <c r="AR148" s="162"/>
      <c r="AS148" s="162">
        <v>4487.5109999999986</v>
      </c>
      <c r="AT148" s="162"/>
      <c r="AU148" s="162">
        <v>4627.6230000000005</v>
      </c>
      <c r="AV148" s="162"/>
      <c r="AW148" s="162">
        <v>4593.1650000000009</v>
      </c>
      <c r="AX148" s="162"/>
      <c r="AY148" s="162">
        <v>4653.7999999999993</v>
      </c>
      <c r="AZ148" s="162"/>
      <c r="BA148" s="162">
        <v>4669.0910000000003</v>
      </c>
      <c r="BB148" s="162"/>
      <c r="BC148" s="162">
        <v>4585.6769999999997</v>
      </c>
      <c r="BD148" s="162"/>
      <c r="BE148" s="162">
        <v>4598.5069999999996</v>
      </c>
      <c r="BF148" s="162"/>
    </row>
    <row r="149" spans="1:58" x14ac:dyDescent="0.25">
      <c r="A149" t="s">
        <v>539</v>
      </c>
      <c r="B149" s="189"/>
    </row>
    <row r="150" spans="1:58" x14ac:dyDescent="0.25">
      <c r="A150" t="s">
        <v>530</v>
      </c>
      <c r="B150" s="189"/>
    </row>
    <row r="151" spans="1:58" ht="16.5" x14ac:dyDescent="0.25">
      <c r="A151" s="24"/>
      <c r="B151" s="189"/>
    </row>
    <row r="152" spans="1:58" x14ac:dyDescent="0.25">
      <c r="B152" s="189"/>
    </row>
    <row r="153" spans="1:58" x14ac:dyDescent="0.25">
      <c r="B153" s="189"/>
    </row>
    <row r="154" spans="1:58" x14ac:dyDescent="0.25">
      <c r="B154" s="189"/>
    </row>
    <row r="155" spans="1:58" x14ac:dyDescent="0.25">
      <c r="B155" s="189"/>
    </row>
    <row r="156" spans="1:58" x14ac:dyDescent="0.25">
      <c r="B156" s="189"/>
    </row>
    <row r="157" spans="1:58" x14ac:dyDescent="0.25">
      <c r="B157" s="189"/>
    </row>
    <row r="158" spans="1:58" x14ac:dyDescent="0.25">
      <c r="B158" s="189"/>
    </row>
    <row r="159" spans="1:58" x14ac:dyDescent="0.25">
      <c r="B159" s="189"/>
    </row>
    <row r="160" spans="1:58" x14ac:dyDescent="0.25">
      <c r="B160" s="189"/>
    </row>
    <row r="161" spans="2:2" x14ac:dyDescent="0.25">
      <c r="B161" s="189"/>
    </row>
    <row r="162" spans="2:2" x14ac:dyDescent="0.25">
      <c r="B162" s="189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0</xdr:row>
                    <xdr:rowOff>247650</xdr:rowOff>
                  </from>
                  <to>
                    <xdr:col>0</xdr:col>
                    <xdr:colOff>638175</xdr:colOff>
                    <xdr:row>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4" name="Button 2">
              <controlPr defaultSize="0" print="0" autoFill="0" autoPict="0" macro="[0]!VelgMeny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2D0C0-AB84-4C8C-92AC-BFBEE15DD642}">
  <sheetPr codeName="Ark13"/>
  <dimension ref="A1:AM108"/>
  <sheetViews>
    <sheetView zoomScaleNormal="100" workbookViewId="0">
      <pane xSplit="2" ySplit="4" topLeftCell="S44" activePane="bottomRight" state="frozen"/>
      <selection activeCell="C5" sqref="C5:I5"/>
      <selection pane="topRight" activeCell="C5" sqref="C5:I5"/>
      <selection pane="bottomLeft" activeCell="C5" sqref="C5:I5"/>
      <selection pane="bottomRight" activeCell="AL16" sqref="AL16"/>
    </sheetView>
  </sheetViews>
  <sheetFormatPr baseColWidth="10" defaultRowHeight="15" x14ac:dyDescent="0.25"/>
  <cols>
    <col min="1" max="1" width="16.7109375" customWidth="1"/>
    <col min="2" max="2" width="17.7109375" customWidth="1"/>
    <col min="3" max="3" width="9" customWidth="1"/>
    <col min="4" max="4" width="6" customWidth="1"/>
    <col min="5" max="5" width="9" customWidth="1"/>
    <col min="6" max="6" width="6" customWidth="1"/>
    <col min="7" max="7" width="9" customWidth="1"/>
    <col min="8" max="8" width="6" customWidth="1"/>
    <col min="9" max="9" width="9" customWidth="1"/>
    <col min="10" max="10" width="6" customWidth="1"/>
    <col min="11" max="11" width="9" customWidth="1"/>
    <col min="12" max="12" width="6" customWidth="1"/>
    <col min="13" max="13" width="9" customWidth="1"/>
    <col min="14" max="14" width="6" customWidth="1"/>
    <col min="15" max="15" width="9" customWidth="1"/>
    <col min="16" max="16" width="6" customWidth="1"/>
    <col min="17" max="17" width="9" customWidth="1"/>
    <col min="18" max="18" width="6" customWidth="1"/>
    <col min="19" max="19" width="9" customWidth="1"/>
    <col min="20" max="20" width="6" customWidth="1"/>
    <col min="21" max="21" width="9" customWidth="1"/>
    <col min="22" max="22" width="6" customWidth="1"/>
    <col min="23" max="23" width="9" customWidth="1"/>
    <col min="24" max="24" width="6" customWidth="1"/>
    <col min="25" max="25" width="9" customWidth="1"/>
    <col min="26" max="26" width="6" customWidth="1"/>
    <col min="27" max="27" width="9" customWidth="1"/>
    <col min="28" max="28" width="6" customWidth="1"/>
    <col min="29" max="29" width="9" customWidth="1"/>
    <col min="30" max="30" width="6" customWidth="1"/>
    <col min="31" max="31" width="9" customWidth="1"/>
    <col min="32" max="32" width="6" customWidth="1"/>
    <col min="33" max="33" width="9" customWidth="1"/>
    <col min="34" max="34" width="6" customWidth="1"/>
    <col min="35" max="35" width="9" customWidth="1"/>
    <col min="36" max="36" width="6" customWidth="1"/>
    <col min="37" max="166" width="9" customWidth="1"/>
  </cols>
  <sheetData>
    <row r="1" spans="1:39" ht="21" x14ac:dyDescent="0.35">
      <c r="A1" s="3" t="s">
        <v>509</v>
      </c>
    </row>
    <row r="2" spans="1:39" ht="15.75" thickBot="1" x14ac:dyDescent="0.3"/>
    <row r="3" spans="1:39" x14ac:dyDescent="0.25">
      <c r="A3" s="56"/>
      <c r="B3" s="56" t="s">
        <v>64</v>
      </c>
      <c r="C3" s="63">
        <v>2001</v>
      </c>
      <c r="D3" s="63"/>
      <c r="E3" s="63">
        <v>2003</v>
      </c>
      <c r="F3" s="63"/>
      <c r="G3" s="63">
        <v>2004</v>
      </c>
      <c r="H3" s="63"/>
      <c r="I3" s="63">
        <v>2005</v>
      </c>
      <c r="J3" s="63"/>
      <c r="K3" s="63">
        <v>2006</v>
      </c>
      <c r="L3" s="63"/>
      <c r="M3" s="63">
        <v>2007</v>
      </c>
      <c r="N3" s="63"/>
      <c r="O3" s="63">
        <v>2008</v>
      </c>
      <c r="P3" s="63"/>
      <c r="Q3" s="63">
        <v>2010</v>
      </c>
      <c r="R3" s="63"/>
      <c r="S3" s="63">
        <v>2014</v>
      </c>
      <c r="T3" s="63"/>
      <c r="U3" s="63">
        <v>2015</v>
      </c>
      <c r="V3" s="63"/>
      <c r="W3" s="63">
        <v>2016</v>
      </c>
      <c r="X3" s="63"/>
      <c r="Y3" s="63">
        <v>2017</v>
      </c>
      <c r="Z3" s="63"/>
      <c r="AA3" s="63">
        <v>2018</v>
      </c>
      <c r="AB3" s="63"/>
      <c r="AC3" s="63">
        <v>2019</v>
      </c>
      <c r="AD3" s="63"/>
      <c r="AE3" s="63">
        <v>2020</v>
      </c>
      <c r="AF3" s="63"/>
      <c r="AG3" s="63">
        <v>2022</v>
      </c>
      <c r="AH3" s="63"/>
      <c r="AI3" s="63">
        <v>2023</v>
      </c>
      <c r="AJ3" s="63"/>
      <c r="AK3" s="321"/>
      <c r="AL3" s="321"/>
      <c r="AM3" s="321"/>
    </row>
    <row r="4" spans="1:39" ht="15.75" thickBot="1" x14ac:dyDescent="0.3">
      <c r="A4" s="76"/>
      <c r="B4" s="158" t="s">
        <v>65</v>
      </c>
      <c r="C4" s="47" t="s">
        <v>32</v>
      </c>
      <c r="D4" s="47" t="s">
        <v>27</v>
      </c>
      <c r="E4" s="47" t="s">
        <v>32</v>
      </c>
      <c r="F4" s="47" t="s">
        <v>27</v>
      </c>
      <c r="G4" s="47" t="s">
        <v>32</v>
      </c>
      <c r="H4" s="47" t="s">
        <v>27</v>
      </c>
      <c r="I4" s="47" t="s">
        <v>32</v>
      </c>
      <c r="J4" s="47" t="s">
        <v>27</v>
      </c>
      <c r="K4" s="47" t="s">
        <v>32</v>
      </c>
      <c r="L4" s="47" t="s">
        <v>27</v>
      </c>
      <c r="M4" s="47" t="s">
        <v>32</v>
      </c>
      <c r="N4" s="47" t="s">
        <v>27</v>
      </c>
      <c r="O4" s="47" t="s">
        <v>32</v>
      </c>
      <c r="P4" s="47" t="s">
        <v>27</v>
      </c>
      <c r="Q4" s="47" t="s">
        <v>32</v>
      </c>
      <c r="R4" s="47" t="s">
        <v>27</v>
      </c>
      <c r="S4" s="47" t="s">
        <v>32</v>
      </c>
      <c r="T4" s="47" t="s">
        <v>27</v>
      </c>
      <c r="U4" s="47" t="s">
        <v>32</v>
      </c>
      <c r="V4" s="47" t="s">
        <v>27</v>
      </c>
      <c r="W4" s="47" t="s">
        <v>32</v>
      </c>
      <c r="X4" s="47" t="s">
        <v>27</v>
      </c>
      <c r="Y4" s="47" t="s">
        <v>32</v>
      </c>
      <c r="Z4" s="47" t="s">
        <v>27</v>
      </c>
      <c r="AA4" s="47" t="s">
        <v>32</v>
      </c>
      <c r="AB4" s="47" t="s">
        <v>27</v>
      </c>
      <c r="AC4" s="47" t="s">
        <v>32</v>
      </c>
      <c r="AD4" s="47" t="s">
        <v>27</v>
      </c>
      <c r="AE4" s="47" t="s">
        <v>32</v>
      </c>
      <c r="AF4" s="47" t="s">
        <v>27</v>
      </c>
      <c r="AG4" s="47" t="s">
        <v>32</v>
      </c>
      <c r="AH4" s="47" t="s">
        <v>27</v>
      </c>
      <c r="AI4" s="47" t="s">
        <v>32</v>
      </c>
      <c r="AJ4" s="47" t="s">
        <v>27</v>
      </c>
    </row>
    <row r="5" spans="1:39" x14ac:dyDescent="0.25">
      <c r="A5" s="48" t="s">
        <v>548</v>
      </c>
      <c r="B5" s="48" t="s">
        <v>72</v>
      </c>
      <c r="C5" s="92">
        <v>25</v>
      </c>
      <c r="D5" s="92">
        <v>20.325203252032519</v>
      </c>
      <c r="E5" s="92">
        <v>12</v>
      </c>
      <c r="F5" s="93">
        <v>11.650485436893204</v>
      </c>
      <c r="G5" s="92">
        <v>12</v>
      </c>
      <c r="H5" s="92">
        <v>11.538461538461538</v>
      </c>
      <c r="I5" s="92">
        <v>9</v>
      </c>
      <c r="J5" s="92">
        <v>8.4112149532710276</v>
      </c>
      <c r="K5" s="92">
        <v>10</v>
      </c>
      <c r="L5" s="92">
        <v>8.7719298245614024</v>
      </c>
      <c r="M5" s="92">
        <v>14</v>
      </c>
      <c r="N5" s="92">
        <v>12.068965517241379</v>
      </c>
      <c r="O5" s="92">
        <v>13</v>
      </c>
      <c r="P5" s="92">
        <v>11.111111111111111</v>
      </c>
      <c r="Q5" s="92">
        <v>6</v>
      </c>
      <c r="R5" s="92">
        <v>5.4545454545454541</v>
      </c>
      <c r="S5" s="92">
        <v>8</v>
      </c>
      <c r="T5" s="92">
        <v>6.4516129032258061</v>
      </c>
      <c r="U5" s="92">
        <v>8</v>
      </c>
      <c r="V5" s="92">
        <v>6.4</v>
      </c>
      <c r="W5" s="92">
        <v>15</v>
      </c>
      <c r="X5" s="92">
        <v>12.820512820512819</v>
      </c>
      <c r="Y5" s="92">
        <v>5</v>
      </c>
      <c r="Z5" s="92">
        <v>4.716981132075472</v>
      </c>
      <c r="AA5" s="92">
        <v>4</v>
      </c>
      <c r="AB5" s="92">
        <v>4.2105263157894735</v>
      </c>
      <c r="AC5" s="300" t="s">
        <v>304</v>
      </c>
      <c r="AD5" s="92">
        <v>1.098901098901099</v>
      </c>
      <c r="AE5" s="300">
        <v>3</v>
      </c>
      <c r="AF5" s="92">
        <v>2.2988505747126435</v>
      </c>
      <c r="AG5" s="300" t="s">
        <v>304</v>
      </c>
      <c r="AH5" s="92">
        <v>2.2222222222222223</v>
      </c>
      <c r="AI5" s="300" t="s">
        <v>304</v>
      </c>
      <c r="AJ5" s="92">
        <v>1.1235955056179776</v>
      </c>
    </row>
    <row r="6" spans="1:39" x14ac:dyDescent="0.25">
      <c r="A6" s="48"/>
      <c r="B6" s="48" t="s">
        <v>510</v>
      </c>
      <c r="C6" s="92">
        <v>17</v>
      </c>
      <c r="D6" s="92">
        <v>13.821138211382115</v>
      </c>
      <c r="E6" s="92">
        <v>14</v>
      </c>
      <c r="F6" s="93">
        <v>13.592233009708737</v>
      </c>
      <c r="G6" s="92">
        <v>14</v>
      </c>
      <c r="H6" s="92">
        <v>13.461538461538462</v>
      </c>
      <c r="I6" s="92">
        <v>8</v>
      </c>
      <c r="J6" s="92">
        <v>7.4766355140186906</v>
      </c>
      <c r="K6" s="92">
        <v>8</v>
      </c>
      <c r="L6" s="92">
        <v>7.0175438596491224</v>
      </c>
      <c r="M6" s="92">
        <v>7</v>
      </c>
      <c r="N6" s="92">
        <v>6.0344827586206895</v>
      </c>
      <c r="O6" s="92">
        <v>11</v>
      </c>
      <c r="P6" s="92">
        <v>9.4017094017094021</v>
      </c>
      <c r="Q6" s="92">
        <v>9</v>
      </c>
      <c r="R6" s="92">
        <v>8.1818181818181817</v>
      </c>
      <c r="S6" s="92">
        <v>9</v>
      </c>
      <c r="T6" s="92">
        <v>7.2580645161290329</v>
      </c>
      <c r="U6" s="92">
        <v>9</v>
      </c>
      <c r="V6" s="92">
        <v>7.1999999999999993</v>
      </c>
      <c r="W6" s="92">
        <v>8</v>
      </c>
      <c r="X6" s="92">
        <v>6.8376068376068382</v>
      </c>
      <c r="Y6" s="92">
        <v>3</v>
      </c>
      <c r="Z6" s="92">
        <v>2.8301886792452833</v>
      </c>
      <c r="AA6" s="92">
        <v>8</v>
      </c>
      <c r="AB6" s="92">
        <v>8.4210526315789469</v>
      </c>
      <c r="AC6" s="92">
        <v>7</v>
      </c>
      <c r="AD6" s="92">
        <v>6.593406593406594</v>
      </c>
      <c r="AE6" s="300" t="s">
        <v>304</v>
      </c>
      <c r="AF6" s="92">
        <v>1.1494252873563218</v>
      </c>
      <c r="AG6" s="300">
        <v>5</v>
      </c>
      <c r="AH6" s="92">
        <v>3.3333333333333335</v>
      </c>
      <c r="AI6" s="300"/>
      <c r="AJ6" s="92"/>
    </row>
    <row r="7" spans="1:39" x14ac:dyDescent="0.25">
      <c r="A7" s="48"/>
      <c r="B7" s="48" t="s">
        <v>511</v>
      </c>
      <c r="C7" s="92">
        <v>34</v>
      </c>
      <c r="D7" s="92">
        <v>27.64227642276423</v>
      </c>
      <c r="E7" s="92">
        <v>26</v>
      </c>
      <c r="F7" s="93">
        <v>25.242718446601941</v>
      </c>
      <c r="G7" s="92">
        <v>21</v>
      </c>
      <c r="H7" s="92">
        <v>20.192307692307693</v>
      </c>
      <c r="I7" s="92">
        <v>24</v>
      </c>
      <c r="J7" s="92">
        <v>22.429906542056074</v>
      </c>
      <c r="K7" s="92">
        <v>19</v>
      </c>
      <c r="L7" s="92">
        <v>16.666666666666664</v>
      </c>
      <c r="M7" s="92">
        <v>16</v>
      </c>
      <c r="N7" s="92">
        <v>13.793103448275861</v>
      </c>
      <c r="O7" s="92">
        <v>8</v>
      </c>
      <c r="P7" s="92">
        <v>6.8376068376068382</v>
      </c>
      <c r="Q7" s="92">
        <v>10</v>
      </c>
      <c r="R7" s="92">
        <v>9.0909090909090917</v>
      </c>
      <c r="S7" s="92">
        <v>6</v>
      </c>
      <c r="T7" s="92">
        <v>4.838709677419355</v>
      </c>
      <c r="U7" s="92">
        <v>6</v>
      </c>
      <c r="V7" s="92">
        <v>4.8</v>
      </c>
      <c r="W7" s="92">
        <v>3</v>
      </c>
      <c r="X7" s="92">
        <v>2.5641025641025639</v>
      </c>
      <c r="Y7" s="92">
        <v>16</v>
      </c>
      <c r="Z7" s="92">
        <v>15.09433962264151</v>
      </c>
      <c r="AA7" s="92">
        <v>12</v>
      </c>
      <c r="AB7" s="92">
        <v>12.631578947368421</v>
      </c>
      <c r="AC7" s="92">
        <v>10</v>
      </c>
      <c r="AD7" s="92">
        <v>10.989010989010989</v>
      </c>
      <c r="AE7" s="92">
        <v>10</v>
      </c>
      <c r="AF7" s="92">
        <v>11.494252873563218</v>
      </c>
      <c r="AG7" s="92">
        <v>4</v>
      </c>
      <c r="AH7" s="92">
        <v>4.4444444444444446</v>
      </c>
      <c r="AI7" s="92">
        <v>9</v>
      </c>
      <c r="AJ7" s="92">
        <v>8.9887640449438209</v>
      </c>
    </row>
    <row r="8" spans="1:39" x14ac:dyDescent="0.25">
      <c r="A8" s="48"/>
      <c r="B8" s="48" t="s">
        <v>512</v>
      </c>
      <c r="C8" s="92">
        <v>24</v>
      </c>
      <c r="D8" s="92">
        <v>19.512195121951219</v>
      </c>
      <c r="E8" s="92">
        <v>25</v>
      </c>
      <c r="F8" s="93">
        <v>24.271844660194176</v>
      </c>
      <c r="G8" s="92">
        <v>29</v>
      </c>
      <c r="H8" s="92">
        <v>27.884615384615387</v>
      </c>
      <c r="I8" s="92">
        <v>29</v>
      </c>
      <c r="J8" s="92">
        <v>27.102803738317753</v>
      </c>
      <c r="K8" s="92">
        <v>18</v>
      </c>
      <c r="L8" s="92">
        <v>15.789473684210526</v>
      </c>
      <c r="M8" s="92">
        <v>18</v>
      </c>
      <c r="N8" s="92">
        <v>15.517241379310345</v>
      </c>
      <c r="O8" s="92">
        <v>16</v>
      </c>
      <c r="P8" s="92">
        <v>13.675213675213676</v>
      </c>
      <c r="Q8" s="92">
        <v>15</v>
      </c>
      <c r="R8" s="92">
        <v>13.636363636363635</v>
      </c>
      <c r="S8" s="92">
        <v>9</v>
      </c>
      <c r="T8" s="92">
        <v>7.2580645161290329</v>
      </c>
      <c r="U8" s="92">
        <v>9</v>
      </c>
      <c r="V8" s="92">
        <v>7.1999999999999993</v>
      </c>
      <c r="W8" s="92">
        <v>15</v>
      </c>
      <c r="X8" s="92">
        <v>12.820512820512819</v>
      </c>
      <c r="Y8" s="92">
        <v>17</v>
      </c>
      <c r="Z8" s="92">
        <v>16.037735849056602</v>
      </c>
      <c r="AA8" s="92">
        <v>25</v>
      </c>
      <c r="AB8" s="92">
        <v>26.315789473684209</v>
      </c>
      <c r="AC8" s="92">
        <v>14</v>
      </c>
      <c r="AD8" s="92">
        <v>15.384615384615385</v>
      </c>
      <c r="AE8" s="92">
        <v>13</v>
      </c>
      <c r="AF8" s="92">
        <v>14.942528735632186</v>
      </c>
      <c r="AG8" s="92">
        <v>14</v>
      </c>
      <c r="AH8" s="92">
        <v>15.555555555555555</v>
      </c>
      <c r="AI8" s="92">
        <v>12</v>
      </c>
      <c r="AJ8" s="92">
        <v>13.48314606741573</v>
      </c>
    </row>
    <row r="9" spans="1:39" x14ac:dyDescent="0.25">
      <c r="A9" s="48"/>
      <c r="B9" s="48" t="s">
        <v>513</v>
      </c>
      <c r="C9" s="92">
        <v>12</v>
      </c>
      <c r="D9" s="92">
        <v>9.7560975609756095</v>
      </c>
      <c r="E9" s="92">
        <v>16</v>
      </c>
      <c r="F9" s="93">
        <v>15.53398058252427</v>
      </c>
      <c r="G9" s="92">
        <v>15</v>
      </c>
      <c r="H9" s="92">
        <v>14.423076923076922</v>
      </c>
      <c r="I9" s="92">
        <v>24</v>
      </c>
      <c r="J9" s="92">
        <v>22.429906542056074</v>
      </c>
      <c r="K9" s="92">
        <v>44</v>
      </c>
      <c r="L9" s="92">
        <v>38.596491228070171</v>
      </c>
      <c r="M9" s="92">
        <v>47</v>
      </c>
      <c r="N9" s="92">
        <v>40.517241379310342</v>
      </c>
      <c r="O9" s="92">
        <v>55</v>
      </c>
      <c r="P9" s="92">
        <v>47.008547008547005</v>
      </c>
      <c r="Q9" s="92">
        <v>56</v>
      </c>
      <c r="R9" s="92">
        <v>50.909090909090907</v>
      </c>
      <c r="S9" s="92">
        <v>72</v>
      </c>
      <c r="T9" s="92">
        <v>58.064516129032263</v>
      </c>
      <c r="U9" s="92">
        <v>72</v>
      </c>
      <c r="V9" s="92">
        <v>57.599999999999994</v>
      </c>
      <c r="W9" s="92">
        <v>46</v>
      </c>
      <c r="X9" s="92">
        <v>39.316239316239319</v>
      </c>
      <c r="Y9" s="92">
        <v>43</v>
      </c>
      <c r="Z9" s="92">
        <v>40.566037735849058</v>
      </c>
      <c r="AA9" s="92">
        <v>28</v>
      </c>
      <c r="AB9" s="92">
        <v>29.473684210526311</v>
      </c>
      <c r="AC9" s="92">
        <v>38</v>
      </c>
      <c r="AD9" s="92">
        <v>41.758241758241759</v>
      </c>
      <c r="AE9" s="92">
        <v>41</v>
      </c>
      <c r="AF9" s="92">
        <v>47.126436781609193</v>
      </c>
      <c r="AG9" s="92">
        <v>38</v>
      </c>
      <c r="AH9" s="92">
        <v>42.222222222222221</v>
      </c>
      <c r="AI9" s="92">
        <v>45</v>
      </c>
      <c r="AJ9" s="92">
        <v>50.561797752808992</v>
      </c>
    </row>
    <row r="10" spans="1:39" x14ac:dyDescent="0.25">
      <c r="A10" s="48"/>
      <c r="B10" s="48" t="s">
        <v>514</v>
      </c>
      <c r="C10" s="92">
        <v>8</v>
      </c>
      <c r="D10" s="92">
        <v>6.5040650406504072</v>
      </c>
      <c r="E10" s="92">
        <v>10</v>
      </c>
      <c r="F10" s="93">
        <v>7.7669902912621351</v>
      </c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>
        <v>9</v>
      </c>
      <c r="R10" s="92">
        <v>8.1818181818181817</v>
      </c>
      <c r="S10" s="92">
        <v>16</v>
      </c>
      <c r="T10" s="92">
        <v>12.903225806451612</v>
      </c>
      <c r="U10" s="92">
        <v>17</v>
      </c>
      <c r="V10" s="92">
        <v>13.600000000000001</v>
      </c>
      <c r="W10" s="92">
        <v>25</v>
      </c>
      <c r="X10" s="92">
        <v>21.367521367521366</v>
      </c>
      <c r="Y10" s="92">
        <v>19</v>
      </c>
      <c r="Z10" s="92">
        <v>17.924528301886792</v>
      </c>
      <c r="AA10" s="92">
        <v>15</v>
      </c>
      <c r="AB10" s="92">
        <v>15.789473684210526</v>
      </c>
      <c r="AC10" s="92">
        <v>18</v>
      </c>
      <c r="AD10" s="92">
        <v>19.780219780219781</v>
      </c>
      <c r="AE10" s="92">
        <v>17</v>
      </c>
      <c r="AF10" s="92">
        <v>19.540229885057471</v>
      </c>
      <c r="AG10" s="92">
        <v>23</v>
      </c>
      <c r="AH10" s="92">
        <v>25.555555555555554</v>
      </c>
      <c r="AI10" s="92">
        <v>20</v>
      </c>
      <c r="AJ10" s="92">
        <v>22.471910112359549</v>
      </c>
    </row>
    <row r="11" spans="1:39" x14ac:dyDescent="0.25">
      <c r="A11" s="48"/>
      <c r="B11" s="48" t="s">
        <v>515</v>
      </c>
      <c r="C11" s="300">
        <v>3</v>
      </c>
      <c r="D11" s="300">
        <v>2.4390243902439024</v>
      </c>
      <c r="E11" s="300" t="s">
        <v>304</v>
      </c>
      <c r="F11" s="300">
        <v>1.9417475728155338</v>
      </c>
      <c r="G11" s="92">
        <v>13</v>
      </c>
      <c r="H11" s="92">
        <v>12.5</v>
      </c>
      <c r="I11" s="92">
        <v>13</v>
      </c>
      <c r="J11" s="92">
        <v>12.149532710280374</v>
      </c>
      <c r="K11" s="92">
        <v>15</v>
      </c>
      <c r="L11" s="92">
        <v>13.157894736842104</v>
      </c>
      <c r="M11" s="92">
        <v>14</v>
      </c>
      <c r="N11" s="92">
        <v>12.068965517241379</v>
      </c>
      <c r="O11" s="92">
        <v>14</v>
      </c>
      <c r="P11" s="92">
        <v>11.965811965811966</v>
      </c>
      <c r="Q11" s="92">
        <v>5</v>
      </c>
      <c r="R11" s="92">
        <v>4.5454545454545459</v>
      </c>
      <c r="S11" s="92">
        <v>4</v>
      </c>
      <c r="T11" s="92">
        <v>3.225806451612903</v>
      </c>
      <c r="U11" s="92">
        <v>4</v>
      </c>
      <c r="V11" s="92">
        <v>3.2</v>
      </c>
      <c r="W11" s="92">
        <v>5</v>
      </c>
      <c r="X11" s="92">
        <v>4.2735042735042734</v>
      </c>
      <c r="Y11" s="92">
        <v>3</v>
      </c>
      <c r="Z11" s="92">
        <v>2.8301886792452833</v>
      </c>
      <c r="AA11" s="92">
        <v>3</v>
      </c>
      <c r="AB11" s="92">
        <v>3.1578947368421053</v>
      </c>
      <c r="AC11" s="92">
        <v>4</v>
      </c>
      <c r="AD11" s="92">
        <v>4.395604395604396</v>
      </c>
      <c r="AE11" s="92">
        <v>3</v>
      </c>
      <c r="AF11" s="92">
        <v>3.4482758620689653</v>
      </c>
      <c r="AG11" s="92">
        <v>6</v>
      </c>
      <c r="AH11" s="92">
        <v>6.666666666666667</v>
      </c>
      <c r="AI11" s="92">
        <v>3</v>
      </c>
      <c r="AJ11" s="92">
        <v>3.3707865168539324</v>
      </c>
    </row>
    <row r="12" spans="1:39" x14ac:dyDescent="0.25">
      <c r="A12" s="48"/>
      <c r="B12" s="50" t="s">
        <v>40</v>
      </c>
      <c r="C12" s="125">
        <v>123</v>
      </c>
      <c r="D12" s="125"/>
      <c r="E12" s="125">
        <v>103</v>
      </c>
      <c r="F12" s="125"/>
      <c r="G12" s="125">
        <v>104</v>
      </c>
      <c r="H12" s="125"/>
      <c r="I12" s="125">
        <v>107</v>
      </c>
      <c r="J12" s="125"/>
      <c r="K12" s="125">
        <v>114</v>
      </c>
      <c r="L12" s="125"/>
      <c r="M12" s="125">
        <v>116</v>
      </c>
      <c r="N12" s="125"/>
      <c r="O12" s="125">
        <v>117</v>
      </c>
      <c r="P12" s="125"/>
      <c r="Q12" s="125">
        <v>110</v>
      </c>
      <c r="R12" s="125"/>
      <c r="S12" s="125">
        <v>124</v>
      </c>
      <c r="T12" s="125"/>
      <c r="U12" s="125">
        <v>125</v>
      </c>
      <c r="V12" s="125"/>
      <c r="W12" s="125">
        <v>117</v>
      </c>
      <c r="X12" s="125"/>
      <c r="Y12" s="125">
        <v>106</v>
      </c>
      <c r="Z12" s="125"/>
      <c r="AA12" s="125">
        <v>95</v>
      </c>
      <c r="AB12" s="125"/>
      <c r="AC12" s="125">
        <v>91</v>
      </c>
      <c r="AD12" s="125"/>
      <c r="AE12" s="125">
        <v>87</v>
      </c>
      <c r="AF12" s="125"/>
      <c r="AG12" s="125">
        <v>90</v>
      </c>
      <c r="AH12" s="125"/>
      <c r="AI12" s="125">
        <v>89</v>
      </c>
      <c r="AJ12" s="125"/>
    </row>
    <row r="13" spans="1:39" x14ac:dyDescent="0.25">
      <c r="A13" s="52"/>
      <c r="B13" s="50" t="s">
        <v>73</v>
      </c>
      <c r="C13" s="125">
        <v>9068.1999999999989</v>
      </c>
      <c r="D13" s="125"/>
      <c r="E13" s="125">
        <v>8676.8809999999994</v>
      </c>
      <c r="F13" s="125"/>
      <c r="G13" s="125">
        <v>9570.0560000000005</v>
      </c>
      <c r="H13" s="125"/>
      <c r="I13" s="125">
        <v>10525.837000000001</v>
      </c>
      <c r="J13" s="125"/>
      <c r="K13" s="125">
        <v>12208.486000000001</v>
      </c>
      <c r="L13" s="125"/>
      <c r="M13" s="125">
        <v>12073.171</v>
      </c>
      <c r="N13" s="125"/>
      <c r="O13" s="125">
        <v>12593.843000000001</v>
      </c>
      <c r="P13" s="125"/>
      <c r="Q13" s="125">
        <v>12251.334000000001</v>
      </c>
      <c r="R13" s="125"/>
      <c r="S13" s="125">
        <v>15014.924999999999</v>
      </c>
      <c r="T13" s="125"/>
      <c r="U13" s="125">
        <v>15158.869999999999</v>
      </c>
      <c r="V13" s="125"/>
      <c r="W13" s="125">
        <v>13425.412</v>
      </c>
      <c r="X13" s="125"/>
      <c r="Y13" s="125">
        <v>12163.822999999999</v>
      </c>
      <c r="Z13" s="125"/>
      <c r="AA13" s="125">
        <v>10409.279</v>
      </c>
      <c r="AB13" s="125"/>
      <c r="AC13" s="125">
        <v>11402.864000000001</v>
      </c>
      <c r="AD13" s="125"/>
      <c r="AE13" s="125">
        <v>11031.046</v>
      </c>
      <c r="AF13" s="125"/>
      <c r="AG13" s="125">
        <v>12533.33</v>
      </c>
      <c r="AH13" s="125"/>
      <c r="AI13" s="125">
        <v>11951.779</v>
      </c>
      <c r="AJ13" s="125"/>
    </row>
    <row r="14" spans="1:39" x14ac:dyDescent="0.25">
      <c r="A14" s="48" t="s">
        <v>549</v>
      </c>
      <c r="B14" s="48" t="s">
        <v>72</v>
      </c>
      <c r="C14" s="92">
        <v>14</v>
      </c>
      <c r="D14" s="92">
        <v>11.76470588235294</v>
      </c>
      <c r="E14" s="300">
        <v>8</v>
      </c>
      <c r="F14" s="93">
        <v>6.8965517241379306</v>
      </c>
      <c r="G14" s="92">
        <v>13</v>
      </c>
      <c r="H14" s="92">
        <v>10.743801652892563</v>
      </c>
      <c r="I14" s="92">
        <v>8</v>
      </c>
      <c r="J14" s="92">
        <v>6.5040650406504072</v>
      </c>
      <c r="K14" s="92">
        <v>9</v>
      </c>
      <c r="L14" s="92">
        <v>6.9230769230769234</v>
      </c>
      <c r="M14" s="92">
        <v>9</v>
      </c>
      <c r="N14" s="92">
        <v>6.5693430656934311</v>
      </c>
      <c r="O14" s="92">
        <v>9</v>
      </c>
      <c r="P14" s="92">
        <v>6.666666666666667</v>
      </c>
      <c r="Q14" s="92">
        <v>11</v>
      </c>
      <c r="R14" s="92">
        <v>9.3220338983050848</v>
      </c>
      <c r="S14" s="92">
        <v>6</v>
      </c>
      <c r="T14" s="92">
        <v>4.3165467625899279</v>
      </c>
      <c r="U14" s="92">
        <v>6</v>
      </c>
      <c r="V14" s="92">
        <v>4.5112781954887211</v>
      </c>
      <c r="W14" s="92">
        <v>18</v>
      </c>
      <c r="X14" s="92">
        <v>14.399999999999999</v>
      </c>
      <c r="Y14" s="300" t="s">
        <v>304</v>
      </c>
      <c r="Z14" s="92">
        <v>0.94339622641509435</v>
      </c>
      <c r="AA14" s="300">
        <v>6</v>
      </c>
      <c r="AB14" s="92">
        <v>5.9405940594059405</v>
      </c>
      <c r="AC14" s="300" t="s">
        <v>304</v>
      </c>
      <c r="AD14" s="92">
        <v>1.0638297872340425</v>
      </c>
      <c r="AE14" s="300"/>
      <c r="AF14" s="92"/>
      <c r="AG14" s="300" t="s">
        <v>304</v>
      </c>
      <c r="AH14" s="92">
        <v>4.3478260869565215</v>
      </c>
      <c r="AI14" s="300" t="s">
        <v>304</v>
      </c>
      <c r="AJ14" s="92">
        <v>1.1627906976744187</v>
      </c>
    </row>
    <row r="15" spans="1:39" x14ac:dyDescent="0.25">
      <c r="A15" s="15"/>
      <c r="B15" s="48" t="s">
        <v>510</v>
      </c>
      <c r="C15" s="300">
        <v>27</v>
      </c>
      <c r="D15" s="92">
        <v>22.689075630252102</v>
      </c>
      <c r="E15" s="92">
        <v>21</v>
      </c>
      <c r="F15" s="93">
        <v>18.103448275862068</v>
      </c>
      <c r="G15" s="300">
        <v>23</v>
      </c>
      <c r="H15" s="92">
        <v>19.008264462809919</v>
      </c>
      <c r="I15" s="300">
        <v>22</v>
      </c>
      <c r="J15" s="92">
        <v>17.886178861788618</v>
      </c>
      <c r="K15" s="300">
        <v>22</v>
      </c>
      <c r="L15" s="92">
        <v>16.923076923076923</v>
      </c>
      <c r="M15" s="300">
        <v>15</v>
      </c>
      <c r="N15" s="92">
        <v>10.948905109489052</v>
      </c>
      <c r="O15" s="92">
        <v>11</v>
      </c>
      <c r="P15" s="92">
        <v>8.1481481481481488</v>
      </c>
      <c r="Q15" s="300">
        <v>8</v>
      </c>
      <c r="R15" s="92">
        <v>6.7796610169491522</v>
      </c>
      <c r="S15" s="300">
        <v>9</v>
      </c>
      <c r="T15" s="92">
        <v>6.4748201438848918</v>
      </c>
      <c r="U15" s="300">
        <v>8</v>
      </c>
      <c r="V15" s="92">
        <v>6.0150375939849621</v>
      </c>
      <c r="W15" s="300">
        <v>7</v>
      </c>
      <c r="X15" s="92">
        <v>5.6000000000000005</v>
      </c>
      <c r="Y15" s="300">
        <v>7</v>
      </c>
      <c r="Z15" s="92">
        <v>5.6603773584905666</v>
      </c>
      <c r="AA15" s="300">
        <v>5</v>
      </c>
      <c r="AB15" s="92">
        <v>4.9504950495049505</v>
      </c>
      <c r="AC15" s="300">
        <v>5</v>
      </c>
      <c r="AD15" s="92">
        <v>4.2553191489361701</v>
      </c>
      <c r="AE15" s="300"/>
      <c r="AF15" s="92"/>
      <c r="AG15" s="300">
        <v>6</v>
      </c>
      <c r="AH15" s="92">
        <v>2.1739130434782608</v>
      </c>
      <c r="AI15" s="300">
        <v>6</v>
      </c>
      <c r="AJ15" s="92">
        <v>5.8139534883720927</v>
      </c>
    </row>
    <row r="16" spans="1:39" x14ac:dyDescent="0.25">
      <c r="A16" s="48"/>
      <c r="B16" s="48" t="s">
        <v>511</v>
      </c>
      <c r="C16" s="92">
        <v>51</v>
      </c>
      <c r="D16" s="92">
        <v>42.857142857142854</v>
      </c>
      <c r="E16" s="300">
        <v>30</v>
      </c>
      <c r="F16" s="93">
        <v>25.862068965517242</v>
      </c>
      <c r="G16" s="92">
        <v>22</v>
      </c>
      <c r="H16" s="92">
        <v>18.181818181818183</v>
      </c>
      <c r="I16" s="92">
        <v>23</v>
      </c>
      <c r="J16" s="92">
        <v>18.699186991869919</v>
      </c>
      <c r="K16" s="92">
        <v>22</v>
      </c>
      <c r="L16" s="92">
        <v>16.923076923076923</v>
      </c>
      <c r="M16" s="92">
        <v>30</v>
      </c>
      <c r="N16" s="92">
        <v>21.897810218978105</v>
      </c>
      <c r="O16" s="92">
        <v>25</v>
      </c>
      <c r="P16" s="92">
        <v>18.518518518518519</v>
      </c>
      <c r="Q16" s="300">
        <v>15</v>
      </c>
      <c r="R16" s="92">
        <v>12.711864406779661</v>
      </c>
      <c r="S16" s="92">
        <v>8</v>
      </c>
      <c r="T16" s="92">
        <v>5.755395683453238</v>
      </c>
      <c r="U16" s="92">
        <v>6</v>
      </c>
      <c r="V16" s="92">
        <v>4.5112781954887211</v>
      </c>
      <c r="W16" s="300">
        <v>5</v>
      </c>
      <c r="X16" s="92">
        <v>4</v>
      </c>
      <c r="Y16" s="300">
        <v>11</v>
      </c>
      <c r="Z16" s="92">
        <v>10.377358490566039</v>
      </c>
      <c r="AA16" s="300">
        <v>11</v>
      </c>
      <c r="AB16" s="92">
        <v>10.891089108910892</v>
      </c>
      <c r="AC16" s="300">
        <v>9</v>
      </c>
      <c r="AD16" s="92">
        <v>9.5744680851063837</v>
      </c>
      <c r="AE16" s="300">
        <v>13</v>
      </c>
      <c r="AF16" s="92">
        <v>14.942528735632186</v>
      </c>
      <c r="AG16" s="300">
        <v>8</v>
      </c>
      <c r="AH16" s="92">
        <v>8.695652173913043</v>
      </c>
      <c r="AI16" s="300">
        <v>11</v>
      </c>
      <c r="AJ16" s="92">
        <v>12.790697674418606</v>
      </c>
    </row>
    <row r="17" spans="1:36" x14ac:dyDescent="0.25">
      <c r="A17" s="48"/>
      <c r="B17" s="48" t="s">
        <v>512</v>
      </c>
      <c r="C17" s="300">
        <v>18</v>
      </c>
      <c r="D17" s="92">
        <v>15.126050420168067</v>
      </c>
      <c r="E17" s="92">
        <v>38</v>
      </c>
      <c r="F17" s="93">
        <v>32.758620689655174</v>
      </c>
      <c r="G17" s="92">
        <v>33</v>
      </c>
      <c r="H17" s="92">
        <v>27.27272727272727</v>
      </c>
      <c r="I17" s="92">
        <v>31</v>
      </c>
      <c r="J17" s="92">
        <v>25.203252032520325</v>
      </c>
      <c r="K17" s="92">
        <v>21</v>
      </c>
      <c r="L17" s="92">
        <v>16.153846153846153</v>
      </c>
      <c r="M17" s="92">
        <v>23</v>
      </c>
      <c r="N17" s="92">
        <v>16.788321167883211</v>
      </c>
      <c r="O17" s="300">
        <v>18</v>
      </c>
      <c r="P17" s="92">
        <v>13.333333333333334</v>
      </c>
      <c r="Q17" s="92">
        <v>19</v>
      </c>
      <c r="R17" s="92">
        <v>16.101694915254235</v>
      </c>
      <c r="S17" s="300">
        <v>20</v>
      </c>
      <c r="T17" s="92">
        <v>14.388489208633093</v>
      </c>
      <c r="U17" s="300">
        <v>20</v>
      </c>
      <c r="V17" s="92">
        <v>15.037593984962406</v>
      </c>
      <c r="W17" s="300">
        <v>14</v>
      </c>
      <c r="X17" s="92">
        <v>11.200000000000001</v>
      </c>
      <c r="Y17" s="300">
        <v>29</v>
      </c>
      <c r="Z17" s="92">
        <v>27.358490566037734</v>
      </c>
      <c r="AA17" s="300">
        <v>21</v>
      </c>
      <c r="AB17" s="92">
        <v>20.792079207920793</v>
      </c>
      <c r="AC17" s="300">
        <v>14</v>
      </c>
      <c r="AD17" s="92">
        <v>14.893617021276595</v>
      </c>
      <c r="AE17" s="300">
        <v>11</v>
      </c>
      <c r="AF17" s="92">
        <v>12.643678160919542</v>
      </c>
      <c r="AG17" s="300">
        <v>20</v>
      </c>
      <c r="AH17" s="92">
        <v>21.739130434782609</v>
      </c>
      <c r="AI17" s="300">
        <v>12</v>
      </c>
      <c r="AJ17" s="92">
        <v>13.953488372093023</v>
      </c>
    </row>
    <row r="18" spans="1:36" x14ac:dyDescent="0.25">
      <c r="A18" s="48"/>
      <c r="B18" s="48" t="s">
        <v>513</v>
      </c>
      <c r="C18" s="92">
        <v>4</v>
      </c>
      <c r="D18" s="92">
        <v>3.3613445378151261</v>
      </c>
      <c r="E18" s="92">
        <v>13</v>
      </c>
      <c r="F18" s="93">
        <v>11.206896551724139</v>
      </c>
      <c r="G18" s="300">
        <v>25</v>
      </c>
      <c r="H18" s="92">
        <v>20.66115702479339</v>
      </c>
      <c r="I18" s="92">
        <v>35</v>
      </c>
      <c r="J18" s="92">
        <v>28.455284552845526</v>
      </c>
      <c r="K18" s="92">
        <v>52</v>
      </c>
      <c r="L18" s="92">
        <v>40</v>
      </c>
      <c r="M18" s="92">
        <v>60</v>
      </c>
      <c r="N18" s="92">
        <v>42.335766423357661</v>
      </c>
      <c r="O18" s="92">
        <v>64</v>
      </c>
      <c r="P18" s="92">
        <v>47.407407407407412</v>
      </c>
      <c r="Q18" s="92">
        <v>62</v>
      </c>
      <c r="R18" s="92">
        <v>52.542372881355938</v>
      </c>
      <c r="S18" s="92">
        <v>89</v>
      </c>
      <c r="T18" s="92">
        <v>64.02877697841727</v>
      </c>
      <c r="U18" s="92">
        <v>86</v>
      </c>
      <c r="V18" s="92">
        <v>64.661654135338338</v>
      </c>
      <c r="W18" s="92">
        <v>49</v>
      </c>
      <c r="X18" s="92">
        <v>39.200000000000003</v>
      </c>
      <c r="Y18" s="92">
        <v>33</v>
      </c>
      <c r="Z18" s="92">
        <v>31.132075471698112</v>
      </c>
      <c r="AA18" s="92">
        <v>43</v>
      </c>
      <c r="AB18" s="92">
        <v>42.574257425742573</v>
      </c>
      <c r="AC18" s="92">
        <v>33</v>
      </c>
      <c r="AD18" s="92">
        <v>35.106382978723403</v>
      </c>
      <c r="AE18" s="92">
        <v>33</v>
      </c>
      <c r="AF18" s="92">
        <v>37.931034482758619</v>
      </c>
      <c r="AG18" s="92">
        <v>32</v>
      </c>
      <c r="AH18" s="92">
        <v>34.782608695652172</v>
      </c>
      <c r="AI18" s="92">
        <v>33</v>
      </c>
      <c r="AJ18" s="92">
        <v>38.372093023255815</v>
      </c>
    </row>
    <row r="19" spans="1:36" x14ac:dyDescent="0.25">
      <c r="A19" s="48"/>
      <c r="B19" s="48" t="s">
        <v>514</v>
      </c>
      <c r="C19" s="300">
        <v>5</v>
      </c>
      <c r="D19" s="92">
        <v>3.3613445378151261</v>
      </c>
      <c r="E19" s="300">
        <v>6</v>
      </c>
      <c r="F19" s="93">
        <v>3.4482758620689653</v>
      </c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>
        <v>3</v>
      </c>
      <c r="R19" s="92">
        <v>1.6949152542372881</v>
      </c>
      <c r="S19" s="92">
        <v>7</v>
      </c>
      <c r="T19" s="92">
        <v>3.5971223021582732</v>
      </c>
      <c r="U19" s="92">
        <v>7</v>
      </c>
      <c r="V19" s="92">
        <v>3.7593984962406015</v>
      </c>
      <c r="W19" s="300">
        <v>32</v>
      </c>
      <c r="X19" s="92">
        <v>24.8</v>
      </c>
      <c r="Y19" s="300">
        <v>26</v>
      </c>
      <c r="Z19" s="92">
        <v>23.584905660377359</v>
      </c>
      <c r="AA19" s="300">
        <v>15</v>
      </c>
      <c r="AB19" s="92">
        <v>13.861386138613863</v>
      </c>
      <c r="AC19" s="300">
        <v>32</v>
      </c>
      <c r="AD19" s="92">
        <v>32.978723404255319</v>
      </c>
      <c r="AE19" s="300">
        <v>26</v>
      </c>
      <c r="AF19" s="92">
        <v>28.735632183908045</v>
      </c>
      <c r="AG19" s="300">
        <v>26</v>
      </c>
      <c r="AH19" s="92">
        <v>27.173913043478258</v>
      </c>
      <c r="AI19" s="300">
        <v>24</v>
      </c>
      <c r="AJ19" s="92">
        <v>26.744186046511626</v>
      </c>
    </row>
    <row r="20" spans="1:36" x14ac:dyDescent="0.25">
      <c r="A20" s="48"/>
      <c r="B20" s="48" t="s">
        <v>515</v>
      </c>
      <c r="C20" s="300" t="s">
        <v>304</v>
      </c>
      <c r="D20" s="92">
        <v>0.84033613445378152</v>
      </c>
      <c r="E20" s="300" t="s">
        <v>304</v>
      </c>
      <c r="F20" s="93">
        <v>1.7241379310344827</v>
      </c>
      <c r="G20" s="92">
        <v>5</v>
      </c>
      <c r="H20" s="92">
        <v>4.1322314049586781</v>
      </c>
      <c r="I20" s="92">
        <v>4</v>
      </c>
      <c r="J20" s="92">
        <v>3.2520325203252036</v>
      </c>
      <c r="K20" s="92">
        <v>4</v>
      </c>
      <c r="L20" s="92">
        <v>3.0769230769230771</v>
      </c>
      <c r="M20" s="300" t="s">
        <v>304</v>
      </c>
      <c r="N20" s="92">
        <v>1.4598540145985401</v>
      </c>
      <c r="O20" s="300">
        <v>8</v>
      </c>
      <c r="P20" s="92">
        <v>5.9259259259259265</v>
      </c>
      <c r="Q20" s="300" t="s">
        <v>304</v>
      </c>
      <c r="R20" s="92">
        <v>0.84745762711864403</v>
      </c>
      <c r="S20" s="300" t="s">
        <v>304</v>
      </c>
      <c r="T20" s="92">
        <v>1.4388489208633095</v>
      </c>
      <c r="U20" s="300" t="s">
        <v>304</v>
      </c>
      <c r="V20" s="92">
        <v>1.5037593984962405</v>
      </c>
      <c r="W20" s="300" t="s">
        <v>304</v>
      </c>
      <c r="X20" s="92">
        <v>0.8</v>
      </c>
      <c r="Y20" s="300" t="s">
        <v>304</v>
      </c>
      <c r="Z20" s="92">
        <v>0.94339622641509435</v>
      </c>
      <c r="AA20" s="300" t="s">
        <v>304</v>
      </c>
      <c r="AB20" s="92">
        <v>0.99009900990099009</v>
      </c>
      <c r="AC20" s="300" t="s">
        <v>304</v>
      </c>
      <c r="AD20" s="92">
        <v>2.1276595744680851</v>
      </c>
      <c r="AE20" s="300" t="s">
        <v>304</v>
      </c>
      <c r="AF20" s="92">
        <v>1.1494252873563218</v>
      </c>
      <c r="AG20" s="300" t="s">
        <v>304</v>
      </c>
      <c r="AH20" s="92">
        <v>1.0869565217391304</v>
      </c>
      <c r="AI20" s="300" t="s">
        <v>304</v>
      </c>
      <c r="AJ20" s="92">
        <v>1.1627906976744187</v>
      </c>
    </row>
    <row r="21" spans="1:36" x14ac:dyDescent="0.25">
      <c r="A21" s="48"/>
      <c r="B21" s="50" t="s">
        <v>40</v>
      </c>
      <c r="C21" s="125">
        <v>119</v>
      </c>
      <c r="D21" s="125"/>
      <c r="E21" s="125">
        <v>116</v>
      </c>
      <c r="F21" s="125"/>
      <c r="G21" s="125">
        <v>121</v>
      </c>
      <c r="H21" s="125"/>
      <c r="I21" s="125">
        <v>123</v>
      </c>
      <c r="J21" s="125"/>
      <c r="K21" s="125">
        <v>130</v>
      </c>
      <c r="L21" s="125"/>
      <c r="M21" s="125">
        <v>137</v>
      </c>
      <c r="N21" s="125"/>
      <c r="O21" s="125">
        <v>135</v>
      </c>
      <c r="P21" s="125"/>
      <c r="Q21" s="125">
        <v>118</v>
      </c>
      <c r="R21" s="125"/>
      <c r="S21" s="125">
        <v>139</v>
      </c>
      <c r="T21" s="125"/>
      <c r="U21" s="125">
        <v>133</v>
      </c>
      <c r="V21" s="125"/>
      <c r="W21" s="125">
        <v>125</v>
      </c>
      <c r="X21" s="125"/>
      <c r="Y21" s="125">
        <v>106</v>
      </c>
      <c r="Z21" s="125"/>
      <c r="AA21" s="125">
        <v>101</v>
      </c>
      <c r="AB21" s="125"/>
      <c r="AC21" s="125">
        <v>94</v>
      </c>
      <c r="AD21" s="125"/>
      <c r="AE21" s="125">
        <v>87</v>
      </c>
      <c r="AF21" s="125"/>
      <c r="AG21" s="125">
        <v>92</v>
      </c>
      <c r="AH21" s="125"/>
      <c r="AI21" s="125">
        <v>86</v>
      </c>
      <c r="AJ21" s="125"/>
    </row>
    <row r="22" spans="1:36" x14ac:dyDescent="0.25">
      <c r="A22" s="52"/>
      <c r="B22" s="50" t="s">
        <v>73</v>
      </c>
      <c r="C22" s="125">
        <v>7307.4709999999995</v>
      </c>
      <c r="D22" s="125"/>
      <c r="E22" s="125">
        <v>8996.4879999999994</v>
      </c>
      <c r="F22" s="125"/>
      <c r="G22" s="125">
        <v>9559.4329999999991</v>
      </c>
      <c r="H22" s="125"/>
      <c r="I22" s="125">
        <v>10234.873</v>
      </c>
      <c r="J22" s="125"/>
      <c r="K22" s="125">
        <v>11210.989000000001</v>
      </c>
      <c r="L22" s="125"/>
      <c r="M22" s="125">
        <v>11818.42</v>
      </c>
      <c r="N22" s="125"/>
      <c r="O22" s="125">
        <v>13160.037</v>
      </c>
      <c r="P22" s="125"/>
      <c r="Q22" s="125">
        <v>10737.494000000001</v>
      </c>
      <c r="R22" s="125"/>
      <c r="S22" s="125">
        <v>15269.600999999999</v>
      </c>
      <c r="T22" s="125"/>
      <c r="U22" s="125">
        <v>14764.785</v>
      </c>
      <c r="V22" s="125"/>
      <c r="W22" s="125">
        <v>13424.924000000001</v>
      </c>
      <c r="X22" s="125"/>
      <c r="Y22" s="125">
        <v>12061.712</v>
      </c>
      <c r="Z22" s="125"/>
      <c r="AA22" s="125">
        <v>10459.871000000001</v>
      </c>
      <c r="AB22" s="125"/>
      <c r="AC22" s="125">
        <v>11945.491</v>
      </c>
      <c r="AD22" s="125"/>
      <c r="AE22" s="125">
        <v>10433.14</v>
      </c>
      <c r="AF22" s="125"/>
      <c r="AG22" s="125">
        <v>11243.162</v>
      </c>
      <c r="AH22" s="125"/>
      <c r="AI22" s="125">
        <v>10433.343000000001</v>
      </c>
      <c r="AJ22" s="125"/>
    </row>
    <row r="23" spans="1:36" x14ac:dyDescent="0.25">
      <c r="A23" s="48" t="s">
        <v>550</v>
      </c>
      <c r="B23" s="48" t="s">
        <v>72</v>
      </c>
      <c r="C23" s="92">
        <v>7</v>
      </c>
      <c r="D23" s="92">
        <v>16.666666666666664</v>
      </c>
      <c r="E23" s="92">
        <v>10</v>
      </c>
      <c r="F23" s="93">
        <v>22.222222222222221</v>
      </c>
      <c r="G23" s="92">
        <v>7</v>
      </c>
      <c r="H23" s="92">
        <v>16.279069767441861</v>
      </c>
      <c r="I23" s="92">
        <v>6</v>
      </c>
      <c r="J23" s="92">
        <v>14.285714285714285</v>
      </c>
      <c r="K23" s="92">
        <v>9</v>
      </c>
      <c r="L23" s="92">
        <v>20.930232558139537</v>
      </c>
      <c r="M23" s="300">
        <v>4</v>
      </c>
      <c r="N23" s="92">
        <v>10.526315789473683</v>
      </c>
      <c r="O23" s="92">
        <v>16</v>
      </c>
      <c r="P23" s="92">
        <v>33.333333333333329</v>
      </c>
      <c r="Q23" s="92">
        <v>12</v>
      </c>
      <c r="R23" s="92">
        <v>32.352941176470587</v>
      </c>
      <c r="S23" s="92">
        <v>10</v>
      </c>
      <c r="T23" s="92">
        <v>25</v>
      </c>
      <c r="U23" s="92">
        <v>9</v>
      </c>
      <c r="V23" s="92">
        <v>23.684210526315788</v>
      </c>
      <c r="W23" s="92">
        <v>12</v>
      </c>
      <c r="X23" s="92">
        <v>33.333333333333329</v>
      </c>
      <c r="Y23" s="92">
        <v>3</v>
      </c>
      <c r="Z23" s="92">
        <v>9.67741935483871</v>
      </c>
      <c r="AA23" s="92">
        <v>6</v>
      </c>
      <c r="AB23" s="92">
        <v>20</v>
      </c>
      <c r="AC23" s="92">
        <v>5</v>
      </c>
      <c r="AD23" s="92">
        <v>17.857142857142858</v>
      </c>
      <c r="AE23" s="300" t="s">
        <v>304</v>
      </c>
      <c r="AF23" s="92">
        <v>4.3478260869565215</v>
      </c>
      <c r="AG23" s="300" t="s">
        <v>304</v>
      </c>
      <c r="AH23" s="92">
        <v>8.3333333333333321</v>
      </c>
      <c r="AI23" s="300" t="s">
        <v>304</v>
      </c>
      <c r="AJ23" s="92">
        <v>8.695652173913043</v>
      </c>
    </row>
    <row r="24" spans="1:36" x14ac:dyDescent="0.25">
      <c r="A24" s="48" t="s">
        <v>11</v>
      </c>
      <c r="B24" s="48" t="s">
        <v>510</v>
      </c>
      <c r="C24" s="92">
        <v>6</v>
      </c>
      <c r="D24" s="92">
        <v>14.285714285714285</v>
      </c>
      <c r="E24" s="92">
        <v>6</v>
      </c>
      <c r="F24" s="93">
        <v>13.333333333333334</v>
      </c>
      <c r="G24" s="92">
        <v>7</v>
      </c>
      <c r="H24" s="92">
        <v>16.279069767441861</v>
      </c>
      <c r="I24" s="92">
        <v>11</v>
      </c>
      <c r="J24" s="92">
        <v>26.190476190476193</v>
      </c>
      <c r="K24" s="92">
        <v>8</v>
      </c>
      <c r="L24" s="92">
        <v>18.604651162790699</v>
      </c>
      <c r="M24" s="92">
        <v>9</v>
      </c>
      <c r="N24" s="92">
        <v>23.684210526315788</v>
      </c>
      <c r="O24" s="300" t="s">
        <v>304</v>
      </c>
      <c r="P24" s="92">
        <v>4.7619047619047619</v>
      </c>
      <c r="Q24" s="300" t="s">
        <v>304</v>
      </c>
      <c r="R24" s="92">
        <v>2.9411764705882351</v>
      </c>
      <c r="S24" s="92">
        <v>4</v>
      </c>
      <c r="T24" s="92">
        <v>10</v>
      </c>
      <c r="U24" s="92">
        <v>4</v>
      </c>
      <c r="V24" s="92">
        <v>10.526315789473683</v>
      </c>
      <c r="W24" s="92">
        <v>6</v>
      </c>
      <c r="X24" s="92">
        <v>16.666666666666664</v>
      </c>
      <c r="Y24" s="92">
        <v>10</v>
      </c>
      <c r="Z24" s="92">
        <v>32.258064516129032</v>
      </c>
      <c r="AA24" s="92">
        <v>9</v>
      </c>
      <c r="AB24" s="92">
        <v>30</v>
      </c>
      <c r="AC24" s="92">
        <v>5</v>
      </c>
      <c r="AD24" s="92">
        <v>17.857142857142858</v>
      </c>
      <c r="AE24" s="92">
        <v>7</v>
      </c>
      <c r="AF24" s="92">
        <v>26.086956521739129</v>
      </c>
      <c r="AG24" s="92">
        <v>8</v>
      </c>
      <c r="AH24" s="92">
        <v>25</v>
      </c>
      <c r="AI24" s="92">
        <v>6</v>
      </c>
      <c r="AJ24" s="92">
        <v>17.391304347826086</v>
      </c>
    </row>
    <row r="25" spans="1:36" x14ac:dyDescent="0.25">
      <c r="A25" s="48"/>
      <c r="B25" s="48" t="s">
        <v>511</v>
      </c>
      <c r="C25" s="92">
        <v>23</v>
      </c>
      <c r="D25" s="92">
        <v>54.761904761904766</v>
      </c>
      <c r="E25" s="92">
        <v>9</v>
      </c>
      <c r="F25" s="93">
        <v>20</v>
      </c>
      <c r="G25" s="92">
        <v>9</v>
      </c>
      <c r="H25" s="92">
        <v>20.930232558139537</v>
      </c>
      <c r="I25" s="92">
        <v>8</v>
      </c>
      <c r="J25" s="92">
        <v>19.047619047619047</v>
      </c>
      <c r="K25" s="92">
        <v>9</v>
      </c>
      <c r="L25" s="92">
        <v>20.930232558139537</v>
      </c>
      <c r="M25" s="92">
        <v>6</v>
      </c>
      <c r="N25" s="92">
        <v>15.789473684210526</v>
      </c>
      <c r="O25" s="92">
        <v>3</v>
      </c>
      <c r="P25" s="92">
        <v>7.1428571428571423</v>
      </c>
      <c r="Q25" s="92">
        <v>4</v>
      </c>
      <c r="R25" s="92">
        <v>11.76470588235294</v>
      </c>
      <c r="S25" s="92">
        <v>4</v>
      </c>
      <c r="T25" s="92">
        <v>10</v>
      </c>
      <c r="U25" s="92">
        <v>4</v>
      </c>
      <c r="V25" s="92">
        <v>10.526315789473683</v>
      </c>
      <c r="W25" s="92">
        <v>6</v>
      </c>
      <c r="X25" s="92">
        <v>16.666666666666664</v>
      </c>
      <c r="Y25" s="92">
        <v>8</v>
      </c>
      <c r="Z25" s="92">
        <v>25.806451612903224</v>
      </c>
      <c r="AA25" s="92">
        <v>7</v>
      </c>
      <c r="AB25" s="92">
        <v>23.333333333333332</v>
      </c>
      <c r="AC25" s="92">
        <v>8</v>
      </c>
      <c r="AD25" s="92">
        <v>21.428571428571427</v>
      </c>
      <c r="AE25" s="92">
        <v>4</v>
      </c>
      <c r="AF25" s="92">
        <v>17.391304347826086</v>
      </c>
      <c r="AG25" s="92">
        <v>8</v>
      </c>
      <c r="AH25" s="92">
        <v>25</v>
      </c>
      <c r="AI25" s="92">
        <v>8</v>
      </c>
      <c r="AJ25" s="92">
        <v>34.782608695652172</v>
      </c>
    </row>
    <row r="26" spans="1:36" x14ac:dyDescent="0.25">
      <c r="A26" s="48"/>
      <c r="B26" s="48" t="s">
        <v>512</v>
      </c>
      <c r="C26" s="92">
        <v>3</v>
      </c>
      <c r="D26" s="92">
        <v>7.1428571428571423</v>
      </c>
      <c r="E26" s="92">
        <v>20</v>
      </c>
      <c r="F26" s="93">
        <v>40</v>
      </c>
      <c r="G26" s="93">
        <v>16</v>
      </c>
      <c r="H26" s="92">
        <v>37.209302325581397</v>
      </c>
      <c r="I26" s="92">
        <v>13</v>
      </c>
      <c r="J26" s="92">
        <v>30.952380952380953</v>
      </c>
      <c r="K26" s="92">
        <v>11</v>
      </c>
      <c r="L26" s="92">
        <v>25.581395348837212</v>
      </c>
      <c r="M26" s="92">
        <v>9</v>
      </c>
      <c r="N26" s="92">
        <v>23.684210526315788</v>
      </c>
      <c r="O26" s="92">
        <v>10</v>
      </c>
      <c r="P26" s="92">
        <v>23.809523809523807</v>
      </c>
      <c r="Q26" s="92">
        <v>7</v>
      </c>
      <c r="R26" s="92">
        <v>20.588235294117645</v>
      </c>
      <c r="S26" s="92">
        <v>6</v>
      </c>
      <c r="T26" s="92">
        <v>15</v>
      </c>
      <c r="U26" s="92">
        <v>5</v>
      </c>
      <c r="V26" s="92">
        <v>13.157894736842104</v>
      </c>
      <c r="W26" s="92">
        <v>4</v>
      </c>
      <c r="X26" s="92">
        <v>11.111111111111111</v>
      </c>
      <c r="Y26" s="300">
        <v>3</v>
      </c>
      <c r="Z26" s="92">
        <v>9.67741935483871</v>
      </c>
      <c r="AA26" s="300">
        <v>3</v>
      </c>
      <c r="AB26" s="92">
        <v>10</v>
      </c>
      <c r="AC26" s="300" t="s">
        <v>304</v>
      </c>
      <c r="AD26" s="92">
        <v>7.1428571428571423</v>
      </c>
      <c r="AE26" s="300">
        <v>4</v>
      </c>
      <c r="AF26" s="92">
        <v>17.391304347826086</v>
      </c>
      <c r="AG26" s="300" t="s">
        <v>304</v>
      </c>
      <c r="AH26" s="92">
        <v>8.3333333333333321</v>
      </c>
      <c r="AI26" s="300">
        <v>3</v>
      </c>
      <c r="AJ26" s="92">
        <v>13.043478260869565</v>
      </c>
    </row>
    <row r="27" spans="1:36" x14ac:dyDescent="0.25">
      <c r="A27" s="48"/>
      <c r="B27" s="48" t="s">
        <v>513</v>
      </c>
      <c r="C27" s="92">
        <v>3</v>
      </c>
      <c r="D27" s="92">
        <v>4.7619047619047619</v>
      </c>
      <c r="E27" s="300" t="s">
        <v>304</v>
      </c>
      <c r="F27" s="93">
        <v>2.2222222222222223</v>
      </c>
      <c r="G27" s="93">
        <v>4</v>
      </c>
      <c r="H27" s="92">
        <v>4.6511627906976747</v>
      </c>
      <c r="I27" s="92">
        <v>4</v>
      </c>
      <c r="J27" s="92">
        <v>4.7619047619047619</v>
      </c>
      <c r="K27" s="92">
        <v>6</v>
      </c>
      <c r="L27" s="92">
        <v>9.3023255813953494</v>
      </c>
      <c r="M27" s="92">
        <v>10</v>
      </c>
      <c r="N27" s="92">
        <v>23.684210526315788</v>
      </c>
      <c r="O27" s="92">
        <v>12</v>
      </c>
      <c r="P27" s="92">
        <v>28.571428571428569</v>
      </c>
      <c r="Q27" s="92">
        <v>11</v>
      </c>
      <c r="R27" s="92">
        <v>32.352941176470587</v>
      </c>
      <c r="S27" s="92">
        <v>16</v>
      </c>
      <c r="T27" s="92">
        <v>40</v>
      </c>
      <c r="U27" s="92">
        <v>16</v>
      </c>
      <c r="V27" s="92">
        <v>42.105263157894733</v>
      </c>
      <c r="W27" s="92">
        <v>8</v>
      </c>
      <c r="X27" s="92">
        <v>19.444444444444446</v>
      </c>
      <c r="Y27" s="92">
        <v>7</v>
      </c>
      <c r="Z27" s="92">
        <v>22.58064516129032</v>
      </c>
      <c r="AA27" s="92">
        <v>5</v>
      </c>
      <c r="AB27" s="92">
        <v>13.333333333333334</v>
      </c>
      <c r="AC27" s="92">
        <v>5</v>
      </c>
      <c r="AD27" s="92">
        <v>17.857142857142858</v>
      </c>
      <c r="AE27" s="92">
        <v>5</v>
      </c>
      <c r="AF27" s="92">
        <v>21.739130434782609</v>
      </c>
      <c r="AG27" s="92">
        <v>8</v>
      </c>
      <c r="AH27" s="92">
        <v>25</v>
      </c>
      <c r="AI27" s="92">
        <v>3</v>
      </c>
      <c r="AJ27" s="92">
        <v>13.043478260869565</v>
      </c>
    </row>
    <row r="28" spans="1:36" x14ac:dyDescent="0.25">
      <c r="A28" s="48"/>
      <c r="B28" s="48" t="s">
        <v>514</v>
      </c>
      <c r="C28" s="300" t="s">
        <v>304</v>
      </c>
      <c r="D28" s="92">
        <v>2.3809523809523809</v>
      </c>
      <c r="E28" s="300" t="s">
        <v>304</v>
      </c>
      <c r="F28" s="93">
        <v>2.2222222222222223</v>
      </c>
      <c r="G28" s="93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300" t="s">
        <v>304</v>
      </c>
      <c r="X28" s="92">
        <v>2.7777777777777777</v>
      </c>
      <c r="Y28" s="300"/>
      <c r="Z28" s="92"/>
      <c r="AA28" s="300" t="s">
        <v>304</v>
      </c>
      <c r="AB28" s="92">
        <v>3.3333333333333335</v>
      </c>
      <c r="AC28" s="300">
        <v>5</v>
      </c>
      <c r="AD28" s="92">
        <v>17.857142857142858</v>
      </c>
      <c r="AE28" s="300">
        <v>3</v>
      </c>
      <c r="AF28" s="92">
        <v>13.043478260869565</v>
      </c>
      <c r="AG28" s="300" t="s">
        <v>304</v>
      </c>
      <c r="AH28" s="92">
        <v>8.3333333333333321</v>
      </c>
      <c r="AI28" s="300">
        <v>3</v>
      </c>
      <c r="AJ28" s="92">
        <v>13.043478260869565</v>
      </c>
    </row>
    <row r="29" spans="1:36" x14ac:dyDescent="0.25">
      <c r="A29" s="48"/>
      <c r="B29" s="48" t="s">
        <v>515</v>
      </c>
      <c r="C29" s="92"/>
      <c r="D29" s="92"/>
      <c r="E29" s="92"/>
      <c r="F29" s="93"/>
      <c r="G29" s="305" t="s">
        <v>304</v>
      </c>
      <c r="H29" s="92">
        <v>4.6511627906976747</v>
      </c>
      <c r="I29" s="300" t="s">
        <v>304</v>
      </c>
      <c r="J29" s="92">
        <v>4.7619047619047619</v>
      </c>
      <c r="K29" s="300" t="s">
        <v>304</v>
      </c>
      <c r="L29" s="92">
        <v>4.6511627906976747</v>
      </c>
      <c r="M29" s="300" t="s">
        <v>304</v>
      </c>
      <c r="N29" s="92">
        <v>2.6315789473684208</v>
      </c>
      <c r="O29" s="300" t="s">
        <v>304</v>
      </c>
      <c r="P29" s="92">
        <v>2.3809523809523809</v>
      </c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</row>
    <row r="30" spans="1:36" x14ac:dyDescent="0.25">
      <c r="A30" s="48"/>
      <c r="B30" s="50" t="s">
        <v>40</v>
      </c>
      <c r="C30" s="125">
        <v>42</v>
      </c>
      <c r="D30" s="125"/>
      <c r="E30" s="125">
        <v>45</v>
      </c>
      <c r="F30" s="125"/>
      <c r="G30" s="125">
        <v>43</v>
      </c>
      <c r="H30" s="125"/>
      <c r="I30" s="125">
        <v>42</v>
      </c>
      <c r="J30" s="125"/>
      <c r="K30" s="125">
        <v>43</v>
      </c>
      <c r="L30" s="125"/>
      <c r="M30" s="125">
        <v>38</v>
      </c>
      <c r="N30" s="125"/>
      <c r="O30" s="125">
        <v>42</v>
      </c>
      <c r="P30" s="125"/>
      <c r="Q30" s="125">
        <v>34</v>
      </c>
      <c r="R30" s="125"/>
      <c r="S30" s="125">
        <v>40</v>
      </c>
      <c r="T30" s="125"/>
      <c r="U30" s="125">
        <v>38</v>
      </c>
      <c r="V30" s="125"/>
      <c r="W30" s="125">
        <v>36</v>
      </c>
      <c r="X30" s="125"/>
      <c r="Y30" s="125">
        <v>31</v>
      </c>
      <c r="Z30" s="125"/>
      <c r="AA30" s="125">
        <v>30</v>
      </c>
      <c r="AB30" s="125"/>
      <c r="AC30" s="125">
        <v>28</v>
      </c>
      <c r="AD30" s="125"/>
      <c r="AE30" s="125">
        <v>23</v>
      </c>
      <c r="AF30" s="125"/>
      <c r="AG30" s="125">
        <v>24</v>
      </c>
      <c r="AH30" s="125"/>
      <c r="AI30" s="125">
        <v>23</v>
      </c>
      <c r="AJ30" s="125"/>
    </row>
    <row r="31" spans="1:36" x14ac:dyDescent="0.25">
      <c r="A31" s="52"/>
      <c r="B31" s="50" t="s">
        <v>73</v>
      </c>
      <c r="C31" s="125">
        <v>2408.64</v>
      </c>
      <c r="D31" s="125"/>
      <c r="E31" s="125">
        <v>2562.058</v>
      </c>
      <c r="F31" s="125"/>
      <c r="G31" s="125">
        <v>2748.4209999999998</v>
      </c>
      <c r="H31" s="125"/>
      <c r="I31" s="125">
        <v>2546.7250000000004</v>
      </c>
      <c r="J31" s="125"/>
      <c r="K31" s="125">
        <v>2604.52</v>
      </c>
      <c r="L31" s="125"/>
      <c r="M31" s="125">
        <v>2719.78</v>
      </c>
      <c r="N31" s="125"/>
      <c r="O31" s="125">
        <v>2885.0070000000001</v>
      </c>
      <c r="P31" s="125"/>
      <c r="Q31" s="125">
        <v>2329.1550000000002</v>
      </c>
      <c r="R31" s="125"/>
      <c r="S31" s="125">
        <v>3090.9139999999998</v>
      </c>
      <c r="T31" s="125"/>
      <c r="U31" s="125">
        <v>3012.8689999999997</v>
      </c>
      <c r="V31" s="125"/>
      <c r="W31" s="125">
        <v>2062.66</v>
      </c>
      <c r="X31" s="125"/>
      <c r="Y31" s="125">
        <v>1938.3960000000002</v>
      </c>
      <c r="Z31" s="125"/>
      <c r="AA31" s="125">
        <v>1763.223</v>
      </c>
      <c r="AB31" s="125"/>
      <c r="AC31" s="125">
        <v>2196.0349999999999</v>
      </c>
      <c r="AD31" s="125"/>
      <c r="AE31" s="125">
        <v>1943.799</v>
      </c>
      <c r="AF31" s="125"/>
      <c r="AG31" s="125">
        <v>1880.8589999999999</v>
      </c>
      <c r="AH31" s="125"/>
      <c r="AI31" s="125">
        <v>1842.3610000000001</v>
      </c>
      <c r="AJ31" s="125"/>
    </row>
    <row r="32" spans="1:36" x14ac:dyDescent="0.25">
      <c r="A32" s="48" t="s">
        <v>551</v>
      </c>
      <c r="B32" s="48" t="s">
        <v>72</v>
      </c>
      <c r="C32" s="300" t="s">
        <v>304</v>
      </c>
      <c r="D32" s="92">
        <v>22.222222222222221</v>
      </c>
      <c r="E32" s="300">
        <v>3</v>
      </c>
      <c r="F32" s="93">
        <v>25</v>
      </c>
      <c r="G32" s="305" t="s">
        <v>304</v>
      </c>
      <c r="H32" s="92">
        <v>22.222222222222221</v>
      </c>
      <c r="I32" s="300">
        <v>5</v>
      </c>
      <c r="J32" s="92">
        <v>38.461538461538467</v>
      </c>
      <c r="K32" s="300">
        <v>3</v>
      </c>
      <c r="L32" s="92">
        <v>33.333333333333329</v>
      </c>
      <c r="M32" s="300" t="s">
        <v>304</v>
      </c>
      <c r="N32" s="92">
        <v>28.571428571428569</v>
      </c>
      <c r="O32" s="300">
        <v>3</v>
      </c>
      <c r="P32" s="92">
        <v>28.571428571428569</v>
      </c>
      <c r="Q32" s="300" t="s">
        <v>304</v>
      </c>
      <c r="R32" s="92">
        <v>14.285714285714285</v>
      </c>
      <c r="S32" s="92">
        <v>4</v>
      </c>
      <c r="T32" s="92">
        <v>33.333333333333329</v>
      </c>
      <c r="U32" s="92">
        <v>4</v>
      </c>
      <c r="V32" s="92">
        <v>33.333333333333329</v>
      </c>
      <c r="W32" s="92">
        <v>4</v>
      </c>
      <c r="X32" s="92">
        <v>57.142857142857139</v>
      </c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</row>
    <row r="33" spans="1:36" x14ac:dyDescent="0.25">
      <c r="A33" s="48"/>
      <c r="B33" s="48" t="s">
        <v>510</v>
      </c>
      <c r="C33" s="300">
        <v>6</v>
      </c>
      <c r="D33" s="92">
        <v>44.444444444444443</v>
      </c>
      <c r="E33" s="300" t="s">
        <v>304</v>
      </c>
      <c r="F33" s="93">
        <v>12.5</v>
      </c>
      <c r="G33" s="93"/>
      <c r="H33" s="92"/>
      <c r="I33" s="92">
        <v>5</v>
      </c>
      <c r="J33" s="92">
        <v>38.461538461538467</v>
      </c>
      <c r="K33" s="92"/>
      <c r="L33" s="92"/>
      <c r="M33" s="92"/>
      <c r="N33" s="92"/>
      <c r="O33" s="300" t="s">
        <v>304</v>
      </c>
      <c r="P33" s="92">
        <v>14.285714285714285</v>
      </c>
      <c r="Q33" s="300" t="s">
        <v>304</v>
      </c>
      <c r="R33" s="92">
        <v>14.285714285714285</v>
      </c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</row>
    <row r="34" spans="1:36" x14ac:dyDescent="0.25">
      <c r="A34" s="48"/>
      <c r="B34" s="48" t="s">
        <v>511</v>
      </c>
      <c r="C34" s="92">
        <v>3</v>
      </c>
      <c r="D34" s="92">
        <v>33.333333333333329</v>
      </c>
      <c r="E34" s="92">
        <v>5</v>
      </c>
      <c r="F34" s="93">
        <v>37.5</v>
      </c>
      <c r="G34" s="93">
        <v>8</v>
      </c>
      <c r="H34" s="92">
        <v>66.666666666666657</v>
      </c>
      <c r="I34" s="300">
        <v>3</v>
      </c>
      <c r="J34" s="92">
        <v>23.076923076923077</v>
      </c>
      <c r="K34" s="92">
        <v>6</v>
      </c>
      <c r="L34" s="92">
        <v>55.555555555555557</v>
      </c>
      <c r="M34" s="92">
        <v>6</v>
      </c>
      <c r="N34" s="92">
        <v>57.142857142857139</v>
      </c>
      <c r="O34" s="92">
        <v>4</v>
      </c>
      <c r="P34" s="92">
        <v>42.857142857142854</v>
      </c>
      <c r="Q34" s="92">
        <v>3</v>
      </c>
      <c r="R34" s="92">
        <v>14.285714285714285</v>
      </c>
      <c r="S34" s="300" t="s">
        <v>304</v>
      </c>
      <c r="T34" s="92">
        <v>11.111111111111111</v>
      </c>
      <c r="U34" s="300" t="s">
        <v>304</v>
      </c>
      <c r="V34" s="92">
        <v>11.111111111111111</v>
      </c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</row>
    <row r="35" spans="1:36" x14ac:dyDescent="0.25">
      <c r="A35" s="48"/>
      <c r="B35" s="48" t="s">
        <v>512</v>
      </c>
      <c r="C35" s="92"/>
      <c r="D35" s="92"/>
      <c r="E35" s="300" t="s">
        <v>304</v>
      </c>
      <c r="F35" s="93">
        <v>25</v>
      </c>
      <c r="G35" s="305" t="s">
        <v>304</v>
      </c>
      <c r="H35" s="92">
        <v>11.111111111111111</v>
      </c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300" t="s">
        <v>304</v>
      </c>
      <c r="AD35" s="92">
        <v>33.333333333333329</v>
      </c>
      <c r="AE35" s="300"/>
      <c r="AF35" s="92"/>
      <c r="AG35" s="300"/>
      <c r="AH35" s="92"/>
      <c r="AI35" s="300"/>
      <c r="AJ35" s="92"/>
    </row>
    <row r="36" spans="1:36" x14ac:dyDescent="0.25">
      <c r="A36" s="48"/>
      <c r="B36" s="48" t="s">
        <v>513</v>
      </c>
      <c r="C36" s="92"/>
      <c r="D36" s="92"/>
      <c r="E36" s="92"/>
      <c r="F36" s="92"/>
      <c r="G36" s="93"/>
      <c r="H36" s="92"/>
      <c r="I36" s="92"/>
      <c r="J36" s="92"/>
      <c r="K36" s="300" t="s">
        <v>304</v>
      </c>
      <c r="L36" s="92">
        <v>11.111111111111111</v>
      </c>
      <c r="M36" s="300" t="s">
        <v>304</v>
      </c>
      <c r="N36" s="92">
        <v>14.285714285714285</v>
      </c>
      <c r="O36" s="300" t="s">
        <v>304</v>
      </c>
      <c r="P36" s="92">
        <v>14.285714285714285</v>
      </c>
      <c r="Q36" s="300">
        <v>4</v>
      </c>
      <c r="R36" s="92">
        <v>57.142857142857139</v>
      </c>
      <c r="S36" s="92">
        <v>5</v>
      </c>
      <c r="T36" s="92">
        <v>55.555555555555557</v>
      </c>
      <c r="U36" s="92">
        <v>5</v>
      </c>
      <c r="V36" s="92">
        <v>55.555555555555557</v>
      </c>
      <c r="W36" s="300">
        <v>3</v>
      </c>
      <c r="X36" s="92">
        <v>28.571428571428569</v>
      </c>
      <c r="Y36" s="300">
        <v>3</v>
      </c>
      <c r="Z36" s="92">
        <v>66.666666666666657</v>
      </c>
      <c r="AA36" s="300" t="s">
        <v>304</v>
      </c>
      <c r="AB36" s="92">
        <v>33.333333333333329</v>
      </c>
      <c r="AC36" s="300"/>
      <c r="AD36" s="92"/>
      <c r="AE36" s="300"/>
      <c r="AF36" s="92"/>
      <c r="AG36" s="300"/>
      <c r="AH36" s="92"/>
      <c r="AI36" s="300"/>
      <c r="AJ36" s="92"/>
    </row>
    <row r="37" spans="1:36" x14ac:dyDescent="0.25">
      <c r="A37" s="48"/>
      <c r="B37" s="48" t="s">
        <v>514</v>
      </c>
      <c r="C37" s="92"/>
      <c r="D37" s="92"/>
      <c r="E37" s="92"/>
      <c r="F37" s="92"/>
      <c r="G37" s="93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300" t="s">
        <v>304</v>
      </c>
      <c r="X37" s="92">
        <v>14.285714285714285</v>
      </c>
      <c r="Y37" s="300" t="s">
        <v>304</v>
      </c>
      <c r="Z37" s="92">
        <v>33.333333333333329</v>
      </c>
      <c r="AA37" s="300">
        <v>3</v>
      </c>
      <c r="AB37" s="92">
        <v>66.666666666666657</v>
      </c>
      <c r="AC37" s="300">
        <v>3</v>
      </c>
      <c r="AD37" s="92">
        <v>66.666666666666657</v>
      </c>
      <c r="AE37" s="300" t="s">
        <v>304</v>
      </c>
      <c r="AF37" s="92">
        <v>100</v>
      </c>
      <c r="AG37" s="300" t="s">
        <v>304</v>
      </c>
      <c r="AH37" s="92">
        <v>100</v>
      </c>
      <c r="AI37" s="300" t="s">
        <v>304</v>
      </c>
      <c r="AJ37" s="92">
        <v>100</v>
      </c>
    </row>
    <row r="38" spans="1:36" x14ac:dyDescent="0.25">
      <c r="A38" s="48"/>
      <c r="B38" s="48" t="s">
        <v>515</v>
      </c>
      <c r="C38" s="92"/>
      <c r="D38" s="92"/>
      <c r="E38" s="92"/>
      <c r="F38" s="93"/>
      <c r="G38" s="93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332"/>
      <c r="AF38" s="92"/>
      <c r="AG38" s="332"/>
      <c r="AH38" s="92"/>
      <c r="AI38" s="332"/>
      <c r="AJ38" s="92"/>
    </row>
    <row r="39" spans="1:36" x14ac:dyDescent="0.25">
      <c r="A39" s="48"/>
      <c r="B39" s="50" t="s">
        <v>40</v>
      </c>
      <c r="C39" s="301">
        <v>9</v>
      </c>
      <c r="D39" s="301"/>
      <c r="E39" s="302">
        <v>8</v>
      </c>
      <c r="F39" s="302"/>
      <c r="G39" s="302">
        <v>9</v>
      </c>
      <c r="H39" s="301"/>
      <c r="I39" s="301">
        <v>13</v>
      </c>
      <c r="J39" s="301"/>
      <c r="K39" s="301">
        <v>9</v>
      </c>
      <c r="L39" s="301"/>
      <c r="M39" s="301">
        <v>7</v>
      </c>
      <c r="N39" s="301"/>
      <c r="O39" s="301">
        <v>7</v>
      </c>
      <c r="P39" s="301"/>
      <c r="Q39" s="301">
        <v>7</v>
      </c>
      <c r="R39" s="301"/>
      <c r="S39" s="301">
        <v>9</v>
      </c>
      <c r="T39" s="301"/>
      <c r="U39" s="301">
        <v>9</v>
      </c>
      <c r="V39" s="301"/>
      <c r="W39" s="301">
        <v>7</v>
      </c>
      <c r="X39" s="301"/>
      <c r="Y39" s="301">
        <v>3</v>
      </c>
      <c r="Z39" s="301"/>
      <c r="AA39" s="301">
        <v>3</v>
      </c>
      <c r="AB39" s="301"/>
      <c r="AC39" s="301">
        <v>3</v>
      </c>
      <c r="AD39" s="301"/>
      <c r="AE39" s="300" t="s">
        <v>304</v>
      </c>
      <c r="AF39" s="301"/>
      <c r="AG39" s="300" t="s">
        <v>304</v>
      </c>
      <c r="AH39" s="301"/>
      <c r="AI39" s="300" t="s">
        <v>304</v>
      </c>
      <c r="AJ39" s="301"/>
    </row>
    <row r="40" spans="1:36" x14ac:dyDescent="0.25">
      <c r="A40" s="52"/>
      <c r="B40" s="50" t="s">
        <v>73</v>
      </c>
      <c r="C40" s="125">
        <v>330.267</v>
      </c>
      <c r="D40" s="125"/>
      <c r="E40" s="125">
        <v>386.58699999999999</v>
      </c>
      <c r="F40" s="125"/>
      <c r="G40" s="125">
        <v>427.84400000000005</v>
      </c>
      <c r="H40" s="125"/>
      <c r="I40" s="125">
        <v>435.80399999999997</v>
      </c>
      <c r="J40" s="125"/>
      <c r="K40" s="125">
        <v>409.55799999999999</v>
      </c>
      <c r="L40" s="125"/>
      <c r="M40" s="125">
        <v>362.06</v>
      </c>
      <c r="N40" s="125"/>
      <c r="O40" s="125">
        <v>351.358</v>
      </c>
      <c r="P40" s="125"/>
      <c r="Q40" s="125">
        <v>532.65200000000004</v>
      </c>
      <c r="R40" s="125"/>
      <c r="S40" s="125">
        <v>672.19100000000003</v>
      </c>
      <c r="T40" s="125"/>
      <c r="U40" s="125">
        <v>672.19100000000003</v>
      </c>
      <c r="V40" s="125"/>
      <c r="W40" s="125">
        <v>463.61900000000003</v>
      </c>
      <c r="X40" s="125"/>
      <c r="Y40" s="125">
        <v>435.70499999999998</v>
      </c>
      <c r="Z40" s="125"/>
      <c r="AA40" s="125">
        <v>468.91199999999998</v>
      </c>
      <c r="AB40" s="125"/>
      <c r="AC40" s="125">
        <v>489.74200000000002</v>
      </c>
      <c r="AD40" s="125"/>
      <c r="AE40" s="125">
        <v>418.31900000000002</v>
      </c>
      <c r="AF40" s="125"/>
      <c r="AG40" s="125">
        <v>414</v>
      </c>
      <c r="AH40" s="125"/>
      <c r="AI40" s="125">
        <v>389</v>
      </c>
      <c r="AJ40" s="125"/>
    </row>
    <row r="41" spans="1:36" x14ac:dyDescent="0.25">
      <c r="A41" s="48" t="s">
        <v>12</v>
      </c>
      <c r="B41" s="48" t="s">
        <v>72</v>
      </c>
      <c r="C41" s="92">
        <v>14</v>
      </c>
      <c r="D41" s="92">
        <v>16.666666666666664</v>
      </c>
      <c r="E41" s="92">
        <v>6</v>
      </c>
      <c r="F41" s="93">
        <v>7.7922077922077921</v>
      </c>
      <c r="G41" s="93">
        <v>3</v>
      </c>
      <c r="H41" s="92">
        <v>3.8961038961038961</v>
      </c>
      <c r="I41" s="92">
        <v>7</v>
      </c>
      <c r="J41" s="92">
        <v>8.536585365853659</v>
      </c>
      <c r="K41" s="92">
        <v>11</v>
      </c>
      <c r="L41" s="92">
        <v>12.222222222222221</v>
      </c>
      <c r="M41" s="92">
        <v>5</v>
      </c>
      <c r="N41" s="92">
        <v>5.1020408163265305</v>
      </c>
      <c r="O41" s="92">
        <v>9</v>
      </c>
      <c r="P41" s="92">
        <v>8.1081081081081088</v>
      </c>
      <c r="Q41" s="92">
        <v>3</v>
      </c>
      <c r="R41" s="92">
        <v>2.912621359223301</v>
      </c>
      <c r="S41" s="92">
        <v>4</v>
      </c>
      <c r="T41" s="92">
        <v>3.2</v>
      </c>
      <c r="U41" s="92">
        <v>4</v>
      </c>
      <c r="V41" s="92">
        <v>3.4188034188034186</v>
      </c>
      <c r="W41" s="92">
        <v>3</v>
      </c>
      <c r="X41" s="92">
        <v>2.5423728813559321</v>
      </c>
      <c r="Y41" s="300" t="s">
        <v>304</v>
      </c>
      <c r="Z41" s="92">
        <v>1.639344262295082</v>
      </c>
      <c r="AA41" s="300" t="s">
        <v>304</v>
      </c>
      <c r="AB41" s="92">
        <v>1.8018018018018018</v>
      </c>
      <c r="AC41" s="300"/>
      <c r="AD41" s="92"/>
      <c r="AE41" s="300"/>
      <c r="AF41" s="92"/>
      <c r="AG41" s="300" t="s">
        <v>304</v>
      </c>
      <c r="AH41" s="92">
        <v>0.81967213114754101</v>
      </c>
      <c r="AI41" s="300" t="s">
        <v>304</v>
      </c>
      <c r="AJ41" s="92">
        <v>0.84033613445378152</v>
      </c>
    </row>
    <row r="42" spans="1:36" x14ac:dyDescent="0.25">
      <c r="A42" s="48"/>
      <c r="B42" s="48" t="s">
        <v>510</v>
      </c>
      <c r="C42" s="92">
        <v>23</v>
      </c>
      <c r="D42" s="92">
        <v>27.380952380952383</v>
      </c>
      <c r="E42" s="92">
        <v>16</v>
      </c>
      <c r="F42" s="93">
        <v>20.779220779220779</v>
      </c>
      <c r="G42" s="93">
        <v>14</v>
      </c>
      <c r="H42" s="92">
        <v>18.181818181818183</v>
      </c>
      <c r="I42" s="92">
        <v>8</v>
      </c>
      <c r="J42" s="92">
        <v>9.7560975609756095</v>
      </c>
      <c r="K42" s="92">
        <v>8</v>
      </c>
      <c r="L42" s="92">
        <v>8.8888888888888893</v>
      </c>
      <c r="M42" s="92">
        <v>8</v>
      </c>
      <c r="N42" s="92">
        <v>8.1632653061224492</v>
      </c>
      <c r="O42" s="92">
        <v>3</v>
      </c>
      <c r="P42" s="92">
        <v>2.7027027027027026</v>
      </c>
      <c r="Q42" s="92">
        <v>6</v>
      </c>
      <c r="R42" s="92">
        <v>5.825242718446602</v>
      </c>
      <c r="S42" s="92">
        <v>5</v>
      </c>
      <c r="T42" s="92">
        <v>4</v>
      </c>
      <c r="U42" s="92">
        <v>5</v>
      </c>
      <c r="V42" s="92">
        <v>4.2735042735042734</v>
      </c>
      <c r="W42" s="92">
        <v>6</v>
      </c>
      <c r="X42" s="92">
        <v>5.0847457627118642</v>
      </c>
      <c r="Y42" s="92">
        <v>6</v>
      </c>
      <c r="Z42" s="92">
        <v>3.278688524590164</v>
      </c>
      <c r="AA42" s="92">
        <v>6</v>
      </c>
      <c r="AB42" s="92">
        <v>3.6036036036036037</v>
      </c>
      <c r="AC42" s="300" t="s">
        <v>304</v>
      </c>
      <c r="AD42" s="92">
        <v>0.8928571428571429</v>
      </c>
      <c r="AE42" s="300">
        <v>3</v>
      </c>
      <c r="AF42" s="92">
        <v>2.7027027027027026</v>
      </c>
      <c r="AG42" s="300">
        <v>5</v>
      </c>
      <c r="AH42" s="92">
        <v>3.278688524590164</v>
      </c>
      <c r="AI42" s="300">
        <v>3</v>
      </c>
      <c r="AJ42" s="92">
        <v>1.680672268907563</v>
      </c>
    </row>
    <row r="43" spans="1:36" x14ac:dyDescent="0.25">
      <c r="A43" s="48"/>
      <c r="B43" s="48" t="s">
        <v>511</v>
      </c>
      <c r="C43" s="92">
        <v>22</v>
      </c>
      <c r="D43" s="92">
        <v>26.190476190476193</v>
      </c>
      <c r="E43" s="92">
        <v>11</v>
      </c>
      <c r="F43" s="93">
        <v>14.285714285714285</v>
      </c>
      <c r="G43" s="93">
        <v>10</v>
      </c>
      <c r="H43" s="92">
        <v>12.987012987012987</v>
      </c>
      <c r="I43" s="92">
        <v>10</v>
      </c>
      <c r="J43" s="92">
        <v>12.195121951219512</v>
      </c>
      <c r="K43" s="92">
        <v>10</v>
      </c>
      <c r="L43" s="92">
        <v>11.111111111111111</v>
      </c>
      <c r="M43" s="92">
        <v>9</v>
      </c>
      <c r="N43" s="92">
        <v>9.183673469387756</v>
      </c>
      <c r="O43" s="92">
        <v>10</v>
      </c>
      <c r="P43" s="92">
        <v>9.0090090090090094</v>
      </c>
      <c r="Q43" s="92">
        <v>8</v>
      </c>
      <c r="R43" s="92">
        <v>7.766990291262136</v>
      </c>
      <c r="S43" s="92">
        <v>8</v>
      </c>
      <c r="T43" s="92">
        <v>6.4</v>
      </c>
      <c r="U43" s="92">
        <v>8</v>
      </c>
      <c r="V43" s="92">
        <v>6.8376068376068373</v>
      </c>
      <c r="W43" s="92">
        <v>8</v>
      </c>
      <c r="X43" s="92">
        <v>6.7796610169491522</v>
      </c>
      <c r="Y43" s="92">
        <v>12</v>
      </c>
      <c r="Z43" s="92">
        <v>9.8360655737704921</v>
      </c>
      <c r="AA43" s="92">
        <v>3</v>
      </c>
      <c r="AB43" s="92">
        <v>2.7027027027027026</v>
      </c>
      <c r="AC43" s="92">
        <v>7</v>
      </c>
      <c r="AD43" s="92">
        <v>5.3571428571428568</v>
      </c>
      <c r="AE43" s="92">
        <v>4</v>
      </c>
      <c r="AF43" s="92">
        <v>3.6036036036036037</v>
      </c>
      <c r="AG43" s="92">
        <v>4</v>
      </c>
      <c r="AH43" s="92">
        <v>3.278688524590164</v>
      </c>
      <c r="AI43" s="92">
        <v>7</v>
      </c>
      <c r="AJ43" s="92">
        <v>5.882352941176471</v>
      </c>
    </row>
    <row r="44" spans="1:36" x14ac:dyDescent="0.25">
      <c r="A44" s="48"/>
      <c r="B44" s="48" t="s">
        <v>512</v>
      </c>
      <c r="C44" s="92">
        <v>19</v>
      </c>
      <c r="D44" s="92">
        <v>22.61904761904762</v>
      </c>
      <c r="E44" s="92">
        <v>38</v>
      </c>
      <c r="F44" s="93">
        <v>49.350649350649348</v>
      </c>
      <c r="G44" s="93">
        <v>42</v>
      </c>
      <c r="H44" s="92">
        <v>54.545454545454547</v>
      </c>
      <c r="I44" s="92">
        <v>30</v>
      </c>
      <c r="J44" s="92">
        <v>36.585365853658537</v>
      </c>
      <c r="K44" s="92">
        <v>21</v>
      </c>
      <c r="L44" s="92">
        <v>23.333333333333332</v>
      </c>
      <c r="M44" s="92">
        <v>12</v>
      </c>
      <c r="N44" s="92">
        <v>12.244897959183673</v>
      </c>
      <c r="O44" s="92">
        <v>12</v>
      </c>
      <c r="P44" s="92">
        <v>10.810810810810811</v>
      </c>
      <c r="Q44" s="92">
        <v>12</v>
      </c>
      <c r="R44" s="92">
        <v>11.650485436893204</v>
      </c>
      <c r="S44" s="92">
        <v>13</v>
      </c>
      <c r="T44" s="92">
        <v>10.4</v>
      </c>
      <c r="U44" s="92">
        <v>11</v>
      </c>
      <c r="V44" s="92">
        <v>9.4017094017094021</v>
      </c>
      <c r="W44" s="92">
        <v>11</v>
      </c>
      <c r="X44" s="92">
        <v>9.3220338983050848</v>
      </c>
      <c r="Y44" s="92">
        <v>7</v>
      </c>
      <c r="Z44" s="92">
        <v>5.7377049180327866</v>
      </c>
      <c r="AA44" s="92">
        <v>17</v>
      </c>
      <c r="AB44" s="92">
        <v>15.315315315315315</v>
      </c>
      <c r="AC44" s="92">
        <v>10</v>
      </c>
      <c r="AD44" s="92">
        <v>8.9285714285714288</v>
      </c>
      <c r="AE44" s="92">
        <v>8</v>
      </c>
      <c r="AF44" s="92">
        <v>7.2072072072072073</v>
      </c>
      <c r="AG44" s="92">
        <v>9</v>
      </c>
      <c r="AH44" s="92">
        <v>7.3770491803278686</v>
      </c>
      <c r="AI44" s="92">
        <v>7</v>
      </c>
      <c r="AJ44" s="92">
        <v>5.882352941176471</v>
      </c>
    </row>
    <row r="45" spans="1:36" x14ac:dyDescent="0.25">
      <c r="A45" s="48"/>
      <c r="B45" s="48" t="s">
        <v>513</v>
      </c>
      <c r="C45" s="92">
        <v>3</v>
      </c>
      <c r="D45" s="92">
        <v>3.5714285714285712</v>
      </c>
      <c r="E45" s="300" t="s">
        <v>304</v>
      </c>
      <c r="F45" s="93">
        <v>2.5974025974025974</v>
      </c>
      <c r="G45" s="93">
        <v>4</v>
      </c>
      <c r="H45" s="92">
        <v>5.1948051948051948</v>
      </c>
      <c r="I45" s="92">
        <v>23</v>
      </c>
      <c r="J45" s="92">
        <v>28.048780487804876</v>
      </c>
      <c r="K45" s="92">
        <v>36</v>
      </c>
      <c r="L45" s="92">
        <v>40</v>
      </c>
      <c r="M45" s="92">
        <v>61</v>
      </c>
      <c r="N45" s="92">
        <v>62.244897959183675</v>
      </c>
      <c r="O45" s="92">
        <v>74</v>
      </c>
      <c r="P45" s="92">
        <v>66.666666666666671</v>
      </c>
      <c r="Q45" s="92">
        <v>69</v>
      </c>
      <c r="R45" s="92">
        <v>66.990291262135926</v>
      </c>
      <c r="S45" s="92">
        <v>80</v>
      </c>
      <c r="T45" s="92">
        <v>64</v>
      </c>
      <c r="U45" s="92">
        <v>76</v>
      </c>
      <c r="V45" s="92">
        <v>64.957264957264954</v>
      </c>
      <c r="W45" s="92">
        <v>25</v>
      </c>
      <c r="X45" s="92">
        <v>21.1864406779661</v>
      </c>
      <c r="Y45" s="92">
        <v>32</v>
      </c>
      <c r="Z45" s="92">
        <v>26.229508196721312</v>
      </c>
      <c r="AA45" s="92">
        <v>36</v>
      </c>
      <c r="AB45" s="92">
        <v>32.432432432432435</v>
      </c>
      <c r="AC45" s="92">
        <v>19</v>
      </c>
      <c r="AD45" s="92">
        <v>16.964285714285715</v>
      </c>
      <c r="AE45" s="92">
        <v>26</v>
      </c>
      <c r="AF45" s="92">
        <v>23.423423423423422</v>
      </c>
      <c r="AG45" s="92">
        <v>25</v>
      </c>
      <c r="AH45" s="92">
        <v>20.491803278688526</v>
      </c>
      <c r="AI45" s="92">
        <v>22</v>
      </c>
      <c r="AJ45" s="92">
        <v>18.487394957983192</v>
      </c>
    </row>
    <row r="46" spans="1:36" x14ac:dyDescent="0.25">
      <c r="A46" s="48"/>
      <c r="B46" s="48" t="s">
        <v>514</v>
      </c>
      <c r="C46" s="92">
        <v>3</v>
      </c>
      <c r="D46" s="92">
        <v>0</v>
      </c>
      <c r="E46" s="92">
        <v>6</v>
      </c>
      <c r="F46" s="93">
        <v>5.3997099275826903E-2</v>
      </c>
      <c r="G46" s="93"/>
      <c r="H46" s="92"/>
      <c r="I46" s="92"/>
      <c r="J46" s="92"/>
      <c r="K46" s="92"/>
      <c r="L46" s="92"/>
      <c r="M46" s="92"/>
      <c r="N46" s="92"/>
      <c r="O46" s="92"/>
      <c r="P46" s="92"/>
      <c r="Q46" s="92">
        <v>5</v>
      </c>
      <c r="R46" s="92">
        <v>2.912621359223301</v>
      </c>
      <c r="S46" s="92">
        <v>15</v>
      </c>
      <c r="T46" s="92">
        <v>10.4</v>
      </c>
      <c r="U46" s="92">
        <v>13</v>
      </c>
      <c r="V46" s="92">
        <v>10.256410256410257</v>
      </c>
      <c r="W46" s="92">
        <v>61</v>
      </c>
      <c r="X46" s="92">
        <v>51.694915254237287</v>
      </c>
      <c r="Y46" s="92">
        <v>65</v>
      </c>
      <c r="Z46" s="92">
        <v>52.459016393442624</v>
      </c>
      <c r="AA46" s="92">
        <v>44</v>
      </c>
      <c r="AB46" s="92">
        <v>39.63963963963964</v>
      </c>
      <c r="AC46" s="92">
        <v>64</v>
      </c>
      <c r="AD46" s="92">
        <v>57.142857142857146</v>
      </c>
      <c r="AE46" s="92">
        <v>59</v>
      </c>
      <c r="AF46" s="92">
        <v>53.153153153153156</v>
      </c>
      <c r="AG46" s="92">
        <v>73</v>
      </c>
      <c r="AH46" s="92">
        <v>59.83606557377049</v>
      </c>
      <c r="AI46" s="92">
        <v>72</v>
      </c>
      <c r="AJ46" s="92">
        <v>60.504201680672267</v>
      </c>
    </row>
    <row r="47" spans="1:36" x14ac:dyDescent="0.25">
      <c r="A47" s="48"/>
      <c r="B47" s="48" t="s">
        <v>515</v>
      </c>
      <c r="C47" s="92"/>
      <c r="D47" s="92"/>
      <c r="E47" s="300" t="s">
        <v>304</v>
      </c>
      <c r="F47" s="93">
        <v>1.2987012987012987</v>
      </c>
      <c r="G47" s="93">
        <v>4</v>
      </c>
      <c r="H47" s="92">
        <v>5.1948051948051948</v>
      </c>
      <c r="I47" s="92">
        <v>4</v>
      </c>
      <c r="J47" s="92">
        <v>4.8780487804878048</v>
      </c>
      <c r="K47" s="92">
        <v>4</v>
      </c>
      <c r="L47" s="92">
        <v>4.4444444444444446</v>
      </c>
      <c r="M47" s="92">
        <v>3</v>
      </c>
      <c r="N47" s="92">
        <v>3.0612244897959182</v>
      </c>
      <c r="O47" s="92">
        <v>3</v>
      </c>
      <c r="P47" s="92">
        <v>2.7027027027027026</v>
      </c>
      <c r="Q47" s="300" t="s">
        <v>304</v>
      </c>
      <c r="R47" s="92">
        <v>1.941747572815534</v>
      </c>
      <c r="S47" s="300" t="s">
        <v>304</v>
      </c>
      <c r="T47" s="92">
        <v>1.6</v>
      </c>
      <c r="U47" s="300" t="s">
        <v>304</v>
      </c>
      <c r="V47" s="92">
        <v>0.85470085470085466</v>
      </c>
      <c r="W47" s="300">
        <v>4</v>
      </c>
      <c r="X47" s="92">
        <v>3.3898305084745761</v>
      </c>
      <c r="Y47" s="300" t="s">
        <v>304</v>
      </c>
      <c r="Z47" s="92">
        <v>0.81967213114754101</v>
      </c>
      <c r="AA47" s="300">
        <v>5</v>
      </c>
      <c r="AB47" s="92">
        <v>4.5045045045045047</v>
      </c>
      <c r="AC47" s="300">
        <v>12</v>
      </c>
      <c r="AD47" s="92">
        <v>10.714285714285714</v>
      </c>
      <c r="AE47" s="300">
        <v>11</v>
      </c>
      <c r="AF47" s="92">
        <v>9.9099099099099099</v>
      </c>
      <c r="AG47" s="300">
        <v>6</v>
      </c>
      <c r="AH47" s="92">
        <v>4.918032786885246</v>
      </c>
      <c r="AI47" s="300">
        <v>8</v>
      </c>
      <c r="AJ47" s="92">
        <v>6.7226890756302522</v>
      </c>
    </row>
    <row r="48" spans="1:36" x14ac:dyDescent="0.25">
      <c r="A48" s="48"/>
      <c r="B48" s="50" t="s">
        <v>40</v>
      </c>
      <c r="C48" s="125">
        <v>84</v>
      </c>
      <c r="D48" s="125"/>
      <c r="E48" s="125">
        <v>77</v>
      </c>
      <c r="F48" s="125"/>
      <c r="G48" s="125">
        <v>77</v>
      </c>
      <c r="H48" s="125"/>
      <c r="I48" s="125">
        <v>82</v>
      </c>
      <c r="J48" s="125"/>
      <c r="K48" s="125">
        <v>90</v>
      </c>
      <c r="L48" s="125"/>
      <c r="M48" s="125">
        <v>98</v>
      </c>
      <c r="N48" s="125"/>
      <c r="O48" s="125">
        <v>111</v>
      </c>
      <c r="P48" s="125"/>
      <c r="Q48" s="125">
        <v>103</v>
      </c>
      <c r="R48" s="125"/>
      <c r="S48" s="125">
        <v>125</v>
      </c>
      <c r="T48" s="125"/>
      <c r="U48" s="125">
        <v>117</v>
      </c>
      <c r="V48" s="125"/>
      <c r="W48" s="125">
        <v>118</v>
      </c>
      <c r="X48" s="125"/>
      <c r="Y48" s="125">
        <v>122</v>
      </c>
      <c r="Z48" s="125"/>
      <c r="AA48" s="125">
        <v>111</v>
      </c>
      <c r="AB48" s="125"/>
      <c r="AC48" s="125">
        <v>112</v>
      </c>
      <c r="AD48" s="125"/>
      <c r="AE48" s="125">
        <v>111</v>
      </c>
      <c r="AF48" s="125"/>
      <c r="AG48" s="125">
        <v>122</v>
      </c>
      <c r="AH48" s="125"/>
      <c r="AI48" s="125">
        <v>119</v>
      </c>
      <c r="AJ48" s="125"/>
    </row>
    <row r="49" spans="1:36" x14ac:dyDescent="0.25">
      <c r="A49" s="52"/>
      <c r="B49" s="50" t="s">
        <v>73</v>
      </c>
      <c r="C49" s="125">
        <v>4978.6629999999996</v>
      </c>
      <c r="D49" s="125"/>
      <c r="E49" s="125">
        <v>5555.8540000000003</v>
      </c>
      <c r="F49" s="125"/>
      <c r="G49" s="125">
        <v>6080.5839999999998</v>
      </c>
      <c r="H49" s="125"/>
      <c r="I49" s="125">
        <v>7224.1369999999997</v>
      </c>
      <c r="J49" s="125"/>
      <c r="K49" s="125">
        <v>7976.5630000000001</v>
      </c>
      <c r="L49" s="125"/>
      <c r="M49" s="125">
        <v>9959.2170000000006</v>
      </c>
      <c r="N49" s="125"/>
      <c r="O49" s="125">
        <v>11407.043</v>
      </c>
      <c r="P49" s="125"/>
      <c r="Q49" s="125">
        <v>10804.641</v>
      </c>
      <c r="R49" s="125"/>
      <c r="S49" s="125">
        <v>14214.045</v>
      </c>
      <c r="T49" s="125"/>
      <c r="U49" s="125">
        <v>13148.402</v>
      </c>
      <c r="V49" s="125"/>
      <c r="W49" s="125">
        <v>17362.717000000001</v>
      </c>
      <c r="X49" s="125"/>
      <c r="Y49" s="125">
        <v>18863.300999999999</v>
      </c>
      <c r="Z49" s="125"/>
      <c r="AA49" s="125">
        <v>17229.848999999998</v>
      </c>
      <c r="AB49" s="125"/>
      <c r="AC49" s="125">
        <v>20260.294000000002</v>
      </c>
      <c r="AD49" s="125"/>
      <c r="AE49" s="125">
        <v>19987.218000000001</v>
      </c>
      <c r="AF49" s="125"/>
      <c r="AG49" s="125">
        <v>22377.913</v>
      </c>
      <c r="AH49" s="125"/>
      <c r="AI49" s="125">
        <v>22018.105</v>
      </c>
      <c r="AJ49" s="125"/>
    </row>
    <row r="50" spans="1:36" x14ac:dyDescent="0.25">
      <c r="A50" s="48" t="s">
        <v>552</v>
      </c>
      <c r="B50" s="48" t="s">
        <v>72</v>
      </c>
      <c r="C50" s="92">
        <v>12</v>
      </c>
      <c r="D50" s="92">
        <v>50</v>
      </c>
      <c r="E50" s="92">
        <v>6</v>
      </c>
      <c r="F50" s="93">
        <v>31.578947368421051</v>
      </c>
      <c r="G50" s="93">
        <v>9</v>
      </c>
      <c r="H50" s="92">
        <v>40.909090909090914</v>
      </c>
      <c r="I50" s="92">
        <v>7</v>
      </c>
      <c r="J50" s="92">
        <v>36.84210526315789</v>
      </c>
      <c r="K50" s="92">
        <v>4</v>
      </c>
      <c r="L50" s="92">
        <v>25</v>
      </c>
      <c r="M50" s="92">
        <v>4</v>
      </c>
      <c r="N50" s="92">
        <v>26.666666666666668</v>
      </c>
      <c r="O50" s="300">
        <v>5</v>
      </c>
      <c r="P50" s="92">
        <v>28.571428571428569</v>
      </c>
      <c r="Q50" s="300">
        <v>3</v>
      </c>
      <c r="R50" s="92">
        <v>27.27272727272727</v>
      </c>
      <c r="S50" s="300">
        <v>3</v>
      </c>
      <c r="T50" s="92">
        <v>27.27272727272727</v>
      </c>
      <c r="U50" s="300">
        <v>3</v>
      </c>
      <c r="V50" s="92">
        <v>30</v>
      </c>
      <c r="W50" s="300">
        <v>6</v>
      </c>
      <c r="X50" s="92">
        <v>83.333333333333343</v>
      </c>
      <c r="Y50" s="300"/>
      <c r="Z50" s="92"/>
      <c r="AA50" s="300"/>
      <c r="AB50" s="92"/>
      <c r="AC50" s="300"/>
      <c r="AD50" s="92"/>
      <c r="AE50" s="300"/>
      <c r="AF50" s="92"/>
      <c r="AG50" s="300"/>
      <c r="AH50" s="92"/>
      <c r="AI50" s="300"/>
      <c r="AJ50" s="92"/>
    </row>
    <row r="51" spans="1:36" x14ac:dyDescent="0.25">
      <c r="A51" s="48"/>
      <c r="B51" s="48" t="s">
        <v>510</v>
      </c>
      <c r="C51" s="92">
        <v>5</v>
      </c>
      <c r="D51" s="92">
        <v>20.833333333333336</v>
      </c>
      <c r="E51" s="92">
        <v>8</v>
      </c>
      <c r="F51" s="93">
        <v>42.105263157894733</v>
      </c>
      <c r="G51" s="93">
        <v>5</v>
      </c>
      <c r="H51" s="92">
        <v>22.727272727272727</v>
      </c>
      <c r="I51" s="92">
        <v>6</v>
      </c>
      <c r="J51" s="92">
        <v>31.578947368421051</v>
      </c>
      <c r="K51" s="92">
        <v>5</v>
      </c>
      <c r="L51" s="92">
        <v>31.25</v>
      </c>
      <c r="M51" s="92">
        <v>7</v>
      </c>
      <c r="N51" s="92">
        <v>33.333333333333329</v>
      </c>
      <c r="O51" s="300" t="s">
        <v>304</v>
      </c>
      <c r="P51" s="92">
        <v>7.1428571428571423</v>
      </c>
      <c r="Q51" s="92">
        <v>4</v>
      </c>
      <c r="R51" s="92">
        <v>27.27272727272727</v>
      </c>
      <c r="S51" s="92">
        <v>3</v>
      </c>
      <c r="T51" s="92">
        <v>27.27272727272727</v>
      </c>
      <c r="U51" s="92">
        <v>3</v>
      </c>
      <c r="V51" s="92">
        <v>30</v>
      </c>
      <c r="W51" s="92"/>
      <c r="X51" s="92"/>
      <c r="Y51" s="300" t="s">
        <v>304</v>
      </c>
      <c r="Z51" s="92">
        <v>50</v>
      </c>
      <c r="AA51" s="300"/>
      <c r="AB51" s="92"/>
      <c r="AC51" s="300"/>
      <c r="AD51" s="92"/>
      <c r="AE51" s="300"/>
      <c r="AF51" s="92"/>
      <c r="AG51" s="300"/>
      <c r="AH51" s="92"/>
      <c r="AI51" s="300"/>
      <c r="AJ51" s="92"/>
    </row>
    <row r="52" spans="1:36" x14ac:dyDescent="0.25">
      <c r="A52" s="48"/>
      <c r="B52" s="48" t="s">
        <v>511</v>
      </c>
      <c r="C52" s="92">
        <v>4</v>
      </c>
      <c r="D52" s="92">
        <v>16.666666666666664</v>
      </c>
      <c r="E52" s="300">
        <v>5</v>
      </c>
      <c r="F52" s="93">
        <v>10.526315789473683</v>
      </c>
      <c r="G52" s="93">
        <v>5</v>
      </c>
      <c r="H52" s="92">
        <v>22.727272727272727</v>
      </c>
      <c r="I52" s="92">
        <v>3</v>
      </c>
      <c r="J52" s="92">
        <v>15.789473684210526</v>
      </c>
      <c r="K52" s="92">
        <v>4</v>
      </c>
      <c r="L52" s="92">
        <v>25</v>
      </c>
      <c r="M52" s="300" t="s">
        <v>304</v>
      </c>
      <c r="N52" s="92">
        <v>13.333333333333334</v>
      </c>
      <c r="O52" s="92">
        <v>5</v>
      </c>
      <c r="P52" s="92">
        <v>35.714285714285715</v>
      </c>
      <c r="Q52" s="300" t="s">
        <v>304</v>
      </c>
      <c r="R52" s="92">
        <v>9.0909090909090917</v>
      </c>
      <c r="S52" s="92"/>
      <c r="T52" s="92"/>
      <c r="U52" s="92"/>
      <c r="V52" s="92"/>
      <c r="W52" s="92"/>
      <c r="X52" s="92"/>
      <c r="Y52" s="92"/>
      <c r="Z52" s="92"/>
      <c r="AA52" s="300" t="s">
        <v>304</v>
      </c>
      <c r="AB52" s="92">
        <v>100</v>
      </c>
      <c r="AC52" s="300" t="s">
        <v>304</v>
      </c>
      <c r="AD52" s="92">
        <v>100</v>
      </c>
      <c r="AE52" s="300" t="s">
        <v>304</v>
      </c>
      <c r="AF52" s="92">
        <v>100</v>
      </c>
      <c r="AG52" s="300" t="s">
        <v>304</v>
      </c>
      <c r="AH52" s="92">
        <v>100</v>
      </c>
      <c r="AI52" s="300"/>
      <c r="AJ52" s="92"/>
    </row>
    <row r="53" spans="1:36" x14ac:dyDescent="0.25">
      <c r="A53" s="48"/>
      <c r="B53" s="48" t="s">
        <v>512</v>
      </c>
      <c r="C53" s="92">
        <v>3</v>
      </c>
      <c r="D53" s="92">
        <v>12.5</v>
      </c>
      <c r="E53" s="300" t="s">
        <v>304</v>
      </c>
      <c r="F53" s="93">
        <v>10.526315789473683</v>
      </c>
      <c r="G53" s="93">
        <v>3</v>
      </c>
      <c r="H53" s="92">
        <v>9.0909090909090917</v>
      </c>
      <c r="I53" s="92">
        <v>3</v>
      </c>
      <c r="J53" s="92">
        <v>10.526315789473683</v>
      </c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300" t="s">
        <v>304</v>
      </c>
      <c r="AJ53" s="92">
        <v>100</v>
      </c>
    </row>
    <row r="54" spans="1:36" x14ac:dyDescent="0.25">
      <c r="A54" s="48"/>
      <c r="B54" s="48" t="s">
        <v>513</v>
      </c>
      <c r="C54" s="92"/>
      <c r="D54" s="92"/>
      <c r="E54" s="300" t="s">
        <v>304</v>
      </c>
      <c r="F54" s="93">
        <v>5.2631578947368416</v>
      </c>
      <c r="G54" s="305" t="s">
        <v>304</v>
      </c>
      <c r="H54" s="92">
        <v>4.5454545454545459</v>
      </c>
      <c r="I54" s="300" t="s">
        <v>304</v>
      </c>
      <c r="J54" s="92">
        <v>5.2631578947368416</v>
      </c>
      <c r="K54" s="92">
        <v>3</v>
      </c>
      <c r="L54" s="92">
        <v>18.75</v>
      </c>
      <c r="M54" s="92">
        <v>4</v>
      </c>
      <c r="N54" s="92">
        <v>26.666666666666668</v>
      </c>
      <c r="O54" s="92">
        <v>4</v>
      </c>
      <c r="P54" s="92">
        <v>28.571428571428569</v>
      </c>
      <c r="Q54" s="92">
        <v>4</v>
      </c>
      <c r="R54" s="92">
        <v>36.363636363636367</v>
      </c>
      <c r="S54" s="92">
        <v>5</v>
      </c>
      <c r="T54" s="92">
        <v>45.454545454545453</v>
      </c>
      <c r="U54" s="92">
        <v>4</v>
      </c>
      <c r="V54" s="92">
        <v>40</v>
      </c>
      <c r="W54" s="92"/>
      <c r="X54" s="92"/>
      <c r="Y54" s="300" t="s">
        <v>304</v>
      </c>
      <c r="Z54" s="92">
        <v>50</v>
      </c>
      <c r="AA54" s="300"/>
      <c r="AB54" s="92"/>
      <c r="AC54" s="300"/>
      <c r="AD54" s="92"/>
      <c r="AE54" s="300"/>
      <c r="AF54" s="92"/>
      <c r="AG54" s="300"/>
      <c r="AH54" s="92"/>
      <c r="AI54" s="300"/>
      <c r="AJ54" s="92"/>
    </row>
    <row r="55" spans="1:36" x14ac:dyDescent="0.25">
      <c r="A55" s="48"/>
      <c r="B55" s="48" t="s">
        <v>514</v>
      </c>
      <c r="C55" s="92"/>
      <c r="D55" s="92"/>
      <c r="E55" s="92"/>
      <c r="F55" s="93"/>
      <c r="G55" s="93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300" t="s">
        <v>304</v>
      </c>
      <c r="X55" s="92">
        <v>16.666666666666664</v>
      </c>
      <c r="Y55" s="300"/>
      <c r="Z55" s="92"/>
      <c r="AA55" s="300"/>
      <c r="AB55" s="92"/>
      <c r="AC55" s="300"/>
      <c r="AD55" s="92"/>
      <c r="AE55" s="300"/>
      <c r="AF55" s="92"/>
      <c r="AG55" s="300"/>
      <c r="AH55" s="92"/>
      <c r="AI55" s="300"/>
      <c r="AJ55" s="92"/>
    </row>
    <row r="56" spans="1:36" x14ac:dyDescent="0.25">
      <c r="A56" s="48"/>
      <c r="B56" s="48" t="s">
        <v>515</v>
      </c>
      <c r="C56" s="92"/>
      <c r="D56" s="92"/>
      <c r="E56" s="92"/>
      <c r="F56" s="93"/>
      <c r="G56" s="93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</row>
    <row r="57" spans="1:36" x14ac:dyDescent="0.25">
      <c r="A57" s="48"/>
      <c r="B57" s="50" t="s">
        <v>40</v>
      </c>
      <c r="C57" s="125">
        <v>24</v>
      </c>
      <c r="D57" s="125">
        <v>0</v>
      </c>
      <c r="E57" s="125">
        <v>19</v>
      </c>
      <c r="F57" s="125"/>
      <c r="G57" s="125">
        <v>22</v>
      </c>
      <c r="H57" s="125"/>
      <c r="I57" s="125">
        <v>19</v>
      </c>
      <c r="J57" s="125"/>
      <c r="K57" s="125">
        <v>16</v>
      </c>
      <c r="L57" s="125"/>
      <c r="M57" s="125">
        <v>15</v>
      </c>
      <c r="N57" s="125"/>
      <c r="O57" s="125">
        <v>14</v>
      </c>
      <c r="P57" s="125"/>
      <c r="Q57" s="125">
        <v>11</v>
      </c>
      <c r="R57" s="125"/>
      <c r="S57" s="125">
        <v>11</v>
      </c>
      <c r="T57" s="125"/>
      <c r="U57" s="125">
        <v>10</v>
      </c>
      <c r="V57" s="125"/>
      <c r="W57" s="125">
        <v>6</v>
      </c>
      <c r="X57" s="125"/>
      <c r="Y57" s="254" t="s">
        <v>304</v>
      </c>
      <c r="Z57" s="125"/>
      <c r="AA57" s="254" t="s">
        <v>304</v>
      </c>
      <c r="AB57" s="125"/>
      <c r="AC57" s="254" t="s">
        <v>304</v>
      </c>
      <c r="AD57" s="125"/>
      <c r="AE57" s="254" t="s">
        <v>304</v>
      </c>
      <c r="AF57" s="125"/>
      <c r="AG57" s="254" t="s">
        <v>304</v>
      </c>
      <c r="AH57" s="125"/>
      <c r="AI57" s="254" t="s">
        <v>304</v>
      </c>
      <c r="AJ57" s="125"/>
    </row>
    <row r="58" spans="1:36" x14ac:dyDescent="0.25">
      <c r="A58" s="52"/>
      <c r="B58" s="50" t="s">
        <v>73</v>
      </c>
      <c r="C58" s="125">
        <v>759.70600000000002</v>
      </c>
      <c r="D58" s="125">
        <v>0</v>
      </c>
      <c r="E58" s="125">
        <v>741.53</v>
      </c>
      <c r="F58" s="125"/>
      <c r="G58" s="125">
        <v>813.72500000000002</v>
      </c>
      <c r="H58" s="125"/>
      <c r="I58" s="125">
        <v>748.96299999999997</v>
      </c>
      <c r="J58" s="125"/>
      <c r="K58" s="125">
        <v>794.29300000000001</v>
      </c>
      <c r="L58" s="125"/>
      <c r="M58" s="125">
        <v>782.83699999999999</v>
      </c>
      <c r="N58" s="125"/>
      <c r="O58" s="125">
        <v>850.81700000000001</v>
      </c>
      <c r="P58" s="125"/>
      <c r="Q58" s="125">
        <v>623.97900000000004</v>
      </c>
      <c r="R58" s="125"/>
      <c r="S58" s="125">
        <v>692.84499999999991</v>
      </c>
      <c r="T58" s="125"/>
      <c r="U58" s="125">
        <v>591.21799999999996</v>
      </c>
      <c r="V58" s="125"/>
      <c r="W58" s="125">
        <v>175.55600000000001</v>
      </c>
      <c r="X58" s="125"/>
      <c r="Y58" s="125">
        <v>155.96700000000001</v>
      </c>
      <c r="Z58" s="125"/>
      <c r="AA58" s="125">
        <v>56.904000000000003</v>
      </c>
      <c r="AB58" s="125"/>
      <c r="AC58" s="125">
        <v>51.32</v>
      </c>
      <c r="AD58" s="125"/>
      <c r="AE58" s="125">
        <v>70</v>
      </c>
      <c r="AF58" s="125"/>
      <c r="AG58" s="125">
        <v>72</v>
      </c>
      <c r="AH58" s="125"/>
      <c r="AI58" s="125">
        <v>78</v>
      </c>
      <c r="AJ58" s="125"/>
    </row>
    <row r="59" spans="1:36" x14ac:dyDescent="0.25">
      <c r="A59" s="48" t="s">
        <v>46</v>
      </c>
      <c r="B59" s="48" t="s">
        <v>72</v>
      </c>
      <c r="C59" s="300" t="s">
        <v>304</v>
      </c>
      <c r="D59" s="92">
        <v>33.333333333333329</v>
      </c>
      <c r="E59" s="92">
        <v>8</v>
      </c>
      <c r="F59" s="92">
        <v>75</v>
      </c>
      <c r="G59" s="92">
        <v>4</v>
      </c>
      <c r="H59" s="92">
        <v>50</v>
      </c>
      <c r="I59" s="300" t="s">
        <v>304</v>
      </c>
      <c r="J59" s="92">
        <v>40</v>
      </c>
      <c r="K59" s="92">
        <v>6</v>
      </c>
      <c r="L59" s="92">
        <v>50</v>
      </c>
      <c r="M59" s="92">
        <v>4</v>
      </c>
      <c r="N59" s="92">
        <v>57.142857142857146</v>
      </c>
      <c r="O59" s="300" t="s">
        <v>304</v>
      </c>
      <c r="P59" s="92">
        <v>25</v>
      </c>
      <c r="Q59" s="92">
        <v>3</v>
      </c>
      <c r="R59" s="92">
        <v>66.666666666666671</v>
      </c>
      <c r="S59" s="92">
        <v>6</v>
      </c>
      <c r="T59" s="92">
        <v>83.333333333333329</v>
      </c>
      <c r="U59" s="92">
        <v>6</v>
      </c>
      <c r="V59" s="92">
        <v>83.333333333333329</v>
      </c>
      <c r="W59" s="92">
        <v>4</v>
      </c>
      <c r="X59" s="92">
        <v>100</v>
      </c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</row>
    <row r="60" spans="1:36" x14ac:dyDescent="0.25">
      <c r="A60" s="48"/>
      <c r="B60" s="48" t="s">
        <v>510</v>
      </c>
      <c r="C60" s="92"/>
      <c r="D60" s="92"/>
      <c r="E60" s="92"/>
      <c r="F60" s="92"/>
      <c r="G60" s="92"/>
      <c r="H60" s="92"/>
      <c r="I60" s="92"/>
      <c r="J60" s="92"/>
      <c r="K60" s="300" t="s">
        <v>304</v>
      </c>
      <c r="L60" s="92">
        <v>16.666666666666668</v>
      </c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</row>
    <row r="61" spans="1:36" x14ac:dyDescent="0.25">
      <c r="A61" s="15"/>
      <c r="B61" s="48" t="s">
        <v>511</v>
      </c>
      <c r="C61" s="92">
        <v>3</v>
      </c>
      <c r="D61" s="92">
        <v>66.666666666666657</v>
      </c>
      <c r="E61" s="92"/>
      <c r="F61" s="92"/>
      <c r="G61" s="300" t="s">
        <v>304</v>
      </c>
      <c r="H61" s="92">
        <v>25</v>
      </c>
      <c r="I61" s="92"/>
      <c r="J61" s="92"/>
      <c r="K61" s="92">
        <v>0</v>
      </c>
      <c r="L61" s="92">
        <v>0</v>
      </c>
      <c r="M61" s="92">
        <v>3</v>
      </c>
      <c r="N61" s="92">
        <v>14.285714285714286</v>
      </c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</row>
    <row r="62" spans="1:36" x14ac:dyDescent="0.25">
      <c r="A62" s="15"/>
      <c r="B62" s="48" t="s">
        <v>512</v>
      </c>
      <c r="C62" s="92"/>
      <c r="D62" s="92"/>
      <c r="E62" s="300" t="s">
        <v>304</v>
      </c>
      <c r="F62" s="92">
        <v>12.5</v>
      </c>
      <c r="G62" s="300" t="s">
        <v>304</v>
      </c>
      <c r="H62" s="92">
        <v>25</v>
      </c>
      <c r="I62" s="92"/>
      <c r="J62" s="92"/>
      <c r="K62" s="300" t="s">
        <v>304</v>
      </c>
      <c r="L62" s="92">
        <v>33.333333333333336</v>
      </c>
      <c r="M62" s="300" t="s">
        <v>304</v>
      </c>
      <c r="N62" s="92">
        <v>14.285714285714286</v>
      </c>
      <c r="O62" s="92">
        <v>4</v>
      </c>
      <c r="P62" s="92">
        <v>50</v>
      </c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</row>
    <row r="63" spans="1:36" x14ac:dyDescent="0.25">
      <c r="A63" s="15"/>
      <c r="B63" s="48" t="s">
        <v>513</v>
      </c>
      <c r="C63" s="92"/>
      <c r="D63" s="92"/>
      <c r="E63" s="300" t="s">
        <v>304</v>
      </c>
      <c r="F63" s="92">
        <v>12.5</v>
      </c>
      <c r="G63" s="92"/>
      <c r="H63" s="92"/>
      <c r="I63" s="92">
        <v>5</v>
      </c>
      <c r="J63" s="92">
        <v>60</v>
      </c>
      <c r="K63" s="92"/>
      <c r="L63" s="92"/>
      <c r="M63" s="300" t="s">
        <v>304</v>
      </c>
      <c r="N63" s="92">
        <v>14.285714285714286</v>
      </c>
      <c r="O63" s="300" t="s">
        <v>304</v>
      </c>
      <c r="P63" s="92">
        <v>25</v>
      </c>
      <c r="Q63" s="300" t="s">
        <v>304</v>
      </c>
      <c r="R63" s="92">
        <v>33.333333333333336</v>
      </c>
      <c r="S63" s="300" t="s">
        <v>304</v>
      </c>
      <c r="T63" s="92">
        <v>16.666666666666668</v>
      </c>
      <c r="U63" s="300" t="s">
        <v>304</v>
      </c>
      <c r="V63" s="92">
        <v>16.666666666666668</v>
      </c>
      <c r="W63" s="300"/>
      <c r="X63" s="92"/>
      <c r="Y63" s="300"/>
      <c r="Z63" s="92"/>
      <c r="AA63" s="300" t="s">
        <v>304</v>
      </c>
      <c r="AB63" s="92">
        <v>100</v>
      </c>
      <c r="AC63" s="300" t="s">
        <v>304</v>
      </c>
      <c r="AD63" s="92">
        <v>100</v>
      </c>
      <c r="AE63" s="300" t="s">
        <v>304</v>
      </c>
      <c r="AF63" s="92">
        <v>100</v>
      </c>
      <c r="AG63" s="300" t="s">
        <v>304</v>
      </c>
      <c r="AH63" s="92">
        <v>100</v>
      </c>
      <c r="AI63" s="300" t="s">
        <v>304</v>
      </c>
      <c r="AJ63" s="92">
        <v>100</v>
      </c>
    </row>
    <row r="64" spans="1:36" x14ac:dyDescent="0.25">
      <c r="A64" s="15"/>
      <c r="B64" s="48" t="s">
        <v>514</v>
      </c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300" t="s">
        <v>304</v>
      </c>
      <c r="Z64" s="92">
        <v>100</v>
      </c>
      <c r="AA64" s="300"/>
      <c r="AB64" s="92"/>
      <c r="AC64" s="300"/>
      <c r="AD64" s="92"/>
      <c r="AE64" s="300"/>
      <c r="AF64" s="92"/>
      <c r="AG64" s="300"/>
      <c r="AH64" s="92"/>
      <c r="AI64" s="300"/>
      <c r="AJ64" s="92"/>
    </row>
    <row r="65" spans="1:36" x14ac:dyDescent="0.25">
      <c r="A65" s="15"/>
      <c r="B65" s="48" t="s">
        <v>515</v>
      </c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332"/>
      <c r="AF65" s="92"/>
      <c r="AG65" s="332"/>
      <c r="AH65" s="92"/>
      <c r="AI65" s="332"/>
      <c r="AJ65" s="92"/>
    </row>
    <row r="66" spans="1:36" x14ac:dyDescent="0.25">
      <c r="A66" s="15"/>
      <c r="B66" s="50" t="s">
        <v>40</v>
      </c>
      <c r="C66" s="301">
        <v>3</v>
      </c>
      <c r="D66" s="301"/>
      <c r="E66" s="302">
        <v>8</v>
      </c>
      <c r="F66" s="302"/>
      <c r="G66" s="301">
        <v>4</v>
      </c>
      <c r="H66" s="301"/>
      <c r="I66" s="301">
        <v>5</v>
      </c>
      <c r="J66" s="301"/>
      <c r="K66" s="301">
        <v>6</v>
      </c>
      <c r="L66" s="301"/>
      <c r="M66" s="301">
        <v>7</v>
      </c>
      <c r="N66" s="301"/>
      <c r="O66" s="301">
        <v>4</v>
      </c>
      <c r="P66" s="301"/>
      <c r="Q66" s="301">
        <v>3</v>
      </c>
      <c r="R66" s="301"/>
      <c r="S66" s="301">
        <v>6</v>
      </c>
      <c r="T66" s="301"/>
      <c r="U66" s="301">
        <v>6</v>
      </c>
      <c r="V66" s="301"/>
      <c r="W66" s="301">
        <v>4</v>
      </c>
      <c r="X66" s="301"/>
      <c r="Y66" s="306" t="s">
        <v>304</v>
      </c>
      <c r="Z66" s="301"/>
      <c r="AA66" s="306" t="s">
        <v>304</v>
      </c>
      <c r="AB66" s="301"/>
      <c r="AC66" s="306" t="s">
        <v>304</v>
      </c>
      <c r="AD66" s="301"/>
      <c r="AE66" s="300" t="s">
        <v>304</v>
      </c>
      <c r="AF66" s="301"/>
      <c r="AG66" s="300" t="s">
        <v>304</v>
      </c>
      <c r="AH66" s="301"/>
      <c r="AI66" s="300" t="s">
        <v>304</v>
      </c>
      <c r="AJ66" s="301"/>
    </row>
    <row r="67" spans="1:36" x14ac:dyDescent="0.25">
      <c r="A67" s="52"/>
      <c r="B67" s="50" t="s">
        <v>73</v>
      </c>
      <c r="C67" s="125">
        <v>133.21700000000001</v>
      </c>
      <c r="D67" s="125"/>
      <c r="E67" s="125">
        <v>191.23400000000001</v>
      </c>
      <c r="F67" s="125"/>
      <c r="G67" s="125">
        <v>149.95699999999999</v>
      </c>
      <c r="H67" s="125"/>
      <c r="I67" s="125">
        <v>319.62200000000001</v>
      </c>
      <c r="J67" s="125"/>
      <c r="K67" s="125">
        <v>241.82</v>
      </c>
      <c r="L67" s="125"/>
      <c r="M67" s="125">
        <v>251.05600000000001</v>
      </c>
      <c r="N67" s="125"/>
      <c r="O67" s="125">
        <v>299.36</v>
      </c>
      <c r="P67" s="125"/>
      <c r="Q67" s="125">
        <v>101.10899999999999</v>
      </c>
      <c r="R67" s="125"/>
      <c r="S67" s="125">
        <v>127.19499999999999</v>
      </c>
      <c r="T67" s="125"/>
      <c r="U67" s="125">
        <v>127.19499999999999</v>
      </c>
      <c r="V67" s="125"/>
      <c r="W67" s="125">
        <v>3.7999999999999999E-2</v>
      </c>
      <c r="X67" s="125"/>
      <c r="Y67" s="125">
        <v>155.64699999999999</v>
      </c>
      <c r="Z67" s="125"/>
      <c r="AA67" s="125">
        <v>121.255</v>
      </c>
      <c r="AB67" s="125"/>
      <c r="AC67" s="125">
        <v>96</v>
      </c>
      <c r="AD67" s="125"/>
      <c r="AE67" s="125">
        <v>115</v>
      </c>
      <c r="AF67" s="125"/>
      <c r="AG67" s="125">
        <v>157</v>
      </c>
      <c r="AH67" s="125"/>
      <c r="AI67" s="125">
        <v>143</v>
      </c>
      <c r="AJ67" s="125"/>
    </row>
    <row r="68" spans="1:36" x14ac:dyDescent="0.25">
      <c r="A68" s="224" t="s">
        <v>487</v>
      </c>
      <c r="B68" s="48" t="s">
        <v>72</v>
      </c>
      <c r="C68" s="300">
        <v>10</v>
      </c>
      <c r="D68" s="92">
        <v>9.8039215686274517</v>
      </c>
      <c r="E68" s="92">
        <v>8</v>
      </c>
      <c r="F68" s="93">
        <v>7.7669902912621351</v>
      </c>
      <c r="G68" s="92">
        <v>11</v>
      </c>
      <c r="H68" s="92">
        <v>9.1666666666666661</v>
      </c>
      <c r="I68" s="92">
        <v>16</v>
      </c>
      <c r="J68" s="92">
        <v>10.191082802547772</v>
      </c>
      <c r="K68" s="92">
        <v>11</v>
      </c>
      <c r="L68" s="92">
        <v>5.9782608695652177</v>
      </c>
      <c r="M68" s="92">
        <v>8</v>
      </c>
      <c r="N68" s="92">
        <v>3.9800995024875623</v>
      </c>
      <c r="O68" s="92">
        <v>18</v>
      </c>
      <c r="P68" s="92">
        <v>7.0038910505836576</v>
      </c>
      <c r="Q68" s="300">
        <v>5</v>
      </c>
      <c r="R68" s="92">
        <v>2.6737967914438503</v>
      </c>
      <c r="S68" s="92">
        <v>7</v>
      </c>
      <c r="T68" s="92">
        <v>3.286384976525822</v>
      </c>
      <c r="U68" s="92">
        <v>6</v>
      </c>
      <c r="V68" s="92">
        <v>2.9556650246305418</v>
      </c>
      <c r="W68" s="92">
        <v>7</v>
      </c>
      <c r="X68" s="92">
        <v>3.9772727272727271</v>
      </c>
      <c r="Y68" s="92">
        <v>5</v>
      </c>
      <c r="Z68" s="92">
        <v>2.7777777777777777</v>
      </c>
      <c r="AA68" s="92"/>
      <c r="AB68" s="92"/>
      <c r="AC68" s="300" t="s">
        <v>304</v>
      </c>
      <c r="AD68" s="92">
        <v>0.6211180124223602</v>
      </c>
      <c r="AE68" s="300"/>
      <c r="AF68" s="92"/>
      <c r="AG68" s="300" t="s">
        <v>304</v>
      </c>
      <c r="AH68" s="92">
        <v>0.61728395061728392</v>
      </c>
      <c r="AI68" s="300"/>
      <c r="AJ68" s="92"/>
    </row>
    <row r="69" spans="1:36" x14ac:dyDescent="0.25">
      <c r="A69" s="28"/>
      <c r="B69" s="48" t="s">
        <v>510</v>
      </c>
      <c r="C69" s="92">
        <v>21</v>
      </c>
      <c r="D69" s="92">
        <v>20.588235294117645</v>
      </c>
      <c r="E69" s="92">
        <v>16</v>
      </c>
      <c r="F69" s="93">
        <v>15.53398058252427</v>
      </c>
      <c r="G69" s="92">
        <v>13</v>
      </c>
      <c r="H69" s="92">
        <v>10.833333333333334</v>
      </c>
      <c r="I69" s="92">
        <v>21</v>
      </c>
      <c r="J69" s="92">
        <v>13.375796178343949</v>
      </c>
      <c r="K69" s="92">
        <v>17</v>
      </c>
      <c r="L69" s="92">
        <v>9.2391304347826075</v>
      </c>
      <c r="M69" s="92">
        <v>17</v>
      </c>
      <c r="N69" s="92">
        <v>8.4577114427860707</v>
      </c>
      <c r="O69" s="92">
        <v>16</v>
      </c>
      <c r="P69" s="92">
        <v>6.2256809338521402</v>
      </c>
      <c r="Q69" s="92">
        <v>7</v>
      </c>
      <c r="R69" s="92">
        <v>3.7433155080213902</v>
      </c>
      <c r="S69" s="300">
        <v>8</v>
      </c>
      <c r="T69" s="92">
        <v>3.755868544600939</v>
      </c>
      <c r="U69" s="300">
        <v>8</v>
      </c>
      <c r="V69" s="92">
        <v>3.9408866995073892</v>
      </c>
      <c r="W69" s="300">
        <v>6</v>
      </c>
      <c r="X69" s="92">
        <v>3.4090909090909087</v>
      </c>
      <c r="Y69" s="300">
        <v>12</v>
      </c>
      <c r="Z69" s="92">
        <v>6.666666666666667</v>
      </c>
      <c r="AA69" s="300">
        <v>4</v>
      </c>
      <c r="AB69" s="92">
        <v>2.3809523809523809</v>
      </c>
      <c r="AC69" s="300">
        <v>8</v>
      </c>
      <c r="AD69" s="92">
        <v>4.3478260869565215</v>
      </c>
      <c r="AE69" s="300" t="s">
        <v>304</v>
      </c>
      <c r="AF69" s="92">
        <v>1.3333333333333335</v>
      </c>
      <c r="AG69" s="300">
        <v>8</v>
      </c>
      <c r="AH69" s="92">
        <v>4.3209876543209873</v>
      </c>
      <c r="AI69" s="300">
        <v>4</v>
      </c>
      <c r="AJ69" s="92">
        <v>2.5806451612903225</v>
      </c>
    </row>
    <row r="70" spans="1:36" x14ac:dyDescent="0.25">
      <c r="A70" s="48"/>
      <c r="B70" s="48" t="s">
        <v>511</v>
      </c>
      <c r="C70" s="92">
        <v>26</v>
      </c>
      <c r="D70" s="92">
        <v>25.490196078431371</v>
      </c>
      <c r="E70" s="92">
        <v>23</v>
      </c>
      <c r="F70" s="93">
        <v>22.330097087378643</v>
      </c>
      <c r="G70" s="92">
        <v>9</v>
      </c>
      <c r="H70" s="92">
        <v>7.5</v>
      </c>
      <c r="I70" s="92">
        <v>12</v>
      </c>
      <c r="J70" s="92">
        <v>7.6433121019108281</v>
      </c>
      <c r="K70" s="92">
        <v>21</v>
      </c>
      <c r="L70" s="92">
        <v>11.413043478260869</v>
      </c>
      <c r="M70" s="92">
        <v>13</v>
      </c>
      <c r="N70" s="92">
        <v>6.467661691542288</v>
      </c>
      <c r="O70" s="92">
        <v>20</v>
      </c>
      <c r="P70" s="92">
        <v>7.782101167315175</v>
      </c>
      <c r="Q70" s="92">
        <v>10</v>
      </c>
      <c r="R70" s="92">
        <v>5.3475935828877006</v>
      </c>
      <c r="S70" s="92">
        <v>7</v>
      </c>
      <c r="T70" s="92">
        <v>3.286384976525822</v>
      </c>
      <c r="U70" s="92">
        <v>6</v>
      </c>
      <c r="V70" s="92">
        <v>2.9556650246305418</v>
      </c>
      <c r="W70" s="92">
        <v>15</v>
      </c>
      <c r="X70" s="92">
        <v>8.5227272727272716</v>
      </c>
      <c r="Y70" s="92">
        <v>61</v>
      </c>
      <c r="Z70" s="92">
        <v>33.888888888888893</v>
      </c>
      <c r="AA70" s="92">
        <v>25</v>
      </c>
      <c r="AB70" s="92">
        <v>14.880952380952381</v>
      </c>
      <c r="AC70" s="92">
        <v>28</v>
      </c>
      <c r="AD70" s="92">
        <v>17.391304347826086</v>
      </c>
      <c r="AE70" s="92">
        <v>29</v>
      </c>
      <c r="AF70" s="92">
        <v>18</v>
      </c>
      <c r="AG70" s="92">
        <v>30</v>
      </c>
      <c r="AH70" s="92">
        <v>18.518518518518519</v>
      </c>
      <c r="AI70" s="92">
        <v>33</v>
      </c>
      <c r="AJ70" s="92">
        <v>21.29032258064516</v>
      </c>
    </row>
    <row r="71" spans="1:36" x14ac:dyDescent="0.25">
      <c r="A71" s="48"/>
      <c r="B71" s="48" t="s">
        <v>512</v>
      </c>
      <c r="C71" s="92">
        <v>41</v>
      </c>
      <c r="D71" s="92">
        <v>40.196078431372548</v>
      </c>
      <c r="E71" s="92">
        <v>34</v>
      </c>
      <c r="F71" s="93">
        <v>33.009708737864081</v>
      </c>
      <c r="G71" s="92">
        <v>34</v>
      </c>
      <c r="H71" s="92">
        <v>28.333333333333332</v>
      </c>
      <c r="I71" s="92">
        <v>33</v>
      </c>
      <c r="J71" s="92">
        <v>21.019108280254777</v>
      </c>
      <c r="K71" s="92">
        <v>34</v>
      </c>
      <c r="L71" s="92">
        <v>18.478260869565215</v>
      </c>
      <c r="M71" s="92">
        <v>37</v>
      </c>
      <c r="N71" s="92">
        <v>18.407960199004975</v>
      </c>
      <c r="O71" s="92">
        <v>34</v>
      </c>
      <c r="P71" s="92">
        <v>13.229571984435799</v>
      </c>
      <c r="Q71" s="92">
        <v>36</v>
      </c>
      <c r="R71" s="92">
        <v>19.251336898395721</v>
      </c>
      <c r="S71" s="92">
        <v>27</v>
      </c>
      <c r="T71" s="92">
        <v>12.676056338028168</v>
      </c>
      <c r="U71" s="92">
        <v>26</v>
      </c>
      <c r="V71" s="92">
        <v>12.807881773399016</v>
      </c>
      <c r="W71" s="92">
        <v>63</v>
      </c>
      <c r="X71" s="92">
        <v>35.795454545454547</v>
      </c>
      <c r="Y71" s="92">
        <v>50</v>
      </c>
      <c r="Z71" s="92">
        <v>27.777777777777779</v>
      </c>
      <c r="AA71" s="92">
        <v>60</v>
      </c>
      <c r="AB71" s="92">
        <v>35.714285714285715</v>
      </c>
      <c r="AC71" s="92">
        <v>60</v>
      </c>
      <c r="AD71" s="92">
        <v>37.267080745341616</v>
      </c>
      <c r="AE71" s="92">
        <v>59</v>
      </c>
      <c r="AF71" s="92">
        <v>39.333333333333329</v>
      </c>
      <c r="AG71" s="92">
        <v>38</v>
      </c>
      <c r="AH71" s="92">
        <v>23.456790123456788</v>
      </c>
      <c r="AI71" s="92">
        <v>25</v>
      </c>
      <c r="AJ71" s="92">
        <v>16.129032258064516</v>
      </c>
    </row>
    <row r="72" spans="1:36" x14ac:dyDescent="0.25">
      <c r="A72" s="48"/>
      <c r="B72" s="48" t="s">
        <v>513</v>
      </c>
      <c r="C72" s="92">
        <v>4</v>
      </c>
      <c r="D72" s="92">
        <v>1.9607843137254901</v>
      </c>
      <c r="E72" s="92">
        <v>22</v>
      </c>
      <c r="F72" s="93">
        <v>19.417475728155338</v>
      </c>
      <c r="G72" s="92">
        <v>35</v>
      </c>
      <c r="H72" s="92">
        <v>29.166666666666668</v>
      </c>
      <c r="I72" s="92">
        <v>47</v>
      </c>
      <c r="J72" s="92">
        <v>29.936305732484076</v>
      </c>
      <c r="K72" s="92">
        <v>63</v>
      </c>
      <c r="L72" s="92">
        <v>34.239130434782609</v>
      </c>
      <c r="M72" s="92">
        <v>76</v>
      </c>
      <c r="N72" s="92">
        <v>37.810945273631837</v>
      </c>
      <c r="O72" s="92">
        <v>104</v>
      </c>
      <c r="P72" s="92">
        <v>40.466926070038909</v>
      </c>
      <c r="Q72" s="92">
        <v>126</v>
      </c>
      <c r="R72" s="92">
        <v>67.379679144385022</v>
      </c>
      <c r="S72" s="92">
        <v>149</v>
      </c>
      <c r="T72" s="92">
        <v>69.953051643192481</v>
      </c>
      <c r="U72" s="92">
        <v>143</v>
      </c>
      <c r="V72" s="92">
        <v>70.443349753694591</v>
      </c>
      <c r="W72" s="92">
        <v>68</v>
      </c>
      <c r="X72" s="92">
        <v>38.636363636363633</v>
      </c>
      <c r="Y72" s="92">
        <v>30</v>
      </c>
      <c r="Z72" s="92">
        <v>16.666666666666664</v>
      </c>
      <c r="AA72" s="92">
        <v>59</v>
      </c>
      <c r="AB72" s="92">
        <v>35.119047619047613</v>
      </c>
      <c r="AC72" s="92">
        <v>31</v>
      </c>
      <c r="AD72" s="92">
        <v>19.254658385093169</v>
      </c>
      <c r="AE72" s="92">
        <v>32</v>
      </c>
      <c r="AF72" s="92">
        <v>21.333333333333336</v>
      </c>
      <c r="AG72" s="92">
        <v>32</v>
      </c>
      <c r="AH72" s="92">
        <v>19.753086419753085</v>
      </c>
      <c r="AI72" s="92">
        <v>30</v>
      </c>
      <c r="AJ72" s="92">
        <v>19.35483870967742</v>
      </c>
    </row>
    <row r="73" spans="1:36" x14ac:dyDescent="0.25">
      <c r="A73" s="48"/>
      <c r="B73" s="48" t="s">
        <v>514</v>
      </c>
      <c r="C73" s="92"/>
      <c r="D73" s="92"/>
      <c r="E73" s="92"/>
      <c r="F73" s="93"/>
      <c r="G73" s="92">
        <v>15</v>
      </c>
      <c r="H73" s="92">
        <v>12.5</v>
      </c>
      <c r="I73" s="92">
        <v>25</v>
      </c>
      <c r="J73" s="92">
        <v>15.923566878980891</v>
      </c>
      <c r="K73" s="92">
        <v>34</v>
      </c>
      <c r="L73" s="92">
        <v>18.478260869565215</v>
      </c>
      <c r="M73" s="92">
        <v>46</v>
      </c>
      <c r="N73" s="92">
        <v>22.885572139303484</v>
      </c>
      <c r="O73" s="92">
        <v>61</v>
      </c>
      <c r="P73" s="92">
        <v>23.735408560311281</v>
      </c>
      <c r="Q73" s="92">
        <v>3</v>
      </c>
      <c r="R73" s="92">
        <v>0.53475935828876997</v>
      </c>
      <c r="S73" s="92">
        <v>15</v>
      </c>
      <c r="T73" s="92">
        <v>6.103286384976526</v>
      </c>
      <c r="U73" s="92">
        <v>14</v>
      </c>
      <c r="V73" s="92">
        <v>5.9113300492610836</v>
      </c>
      <c r="W73" s="92">
        <v>17</v>
      </c>
      <c r="X73" s="92">
        <v>9.0909090909090917</v>
      </c>
      <c r="Y73" s="92">
        <v>22</v>
      </c>
      <c r="Z73" s="92">
        <v>11.666666666666666</v>
      </c>
      <c r="AA73" s="92">
        <v>17</v>
      </c>
      <c r="AB73" s="92">
        <v>10.119047619047619</v>
      </c>
      <c r="AC73" s="92">
        <v>34</v>
      </c>
      <c r="AD73" s="92">
        <v>19.875776397515526</v>
      </c>
      <c r="AE73" s="92">
        <v>30</v>
      </c>
      <c r="AF73" s="92">
        <v>18.666666666666668</v>
      </c>
      <c r="AG73" s="92">
        <v>51</v>
      </c>
      <c r="AH73" s="92">
        <v>31.481481481481481</v>
      </c>
      <c r="AI73" s="92">
        <v>57</v>
      </c>
      <c r="AJ73" s="92">
        <v>36.774193548387096</v>
      </c>
    </row>
    <row r="74" spans="1:36" x14ac:dyDescent="0.25">
      <c r="A74" s="48"/>
      <c r="B74" s="48" t="s">
        <v>515</v>
      </c>
      <c r="C74" s="300" t="s">
        <v>304</v>
      </c>
      <c r="D74" s="92">
        <v>1.9607843137254901</v>
      </c>
      <c r="E74" s="300" t="s">
        <v>304</v>
      </c>
      <c r="F74" s="93">
        <v>1.9417475728155338</v>
      </c>
      <c r="G74" s="92">
        <v>3</v>
      </c>
      <c r="H74" s="92">
        <v>2.5</v>
      </c>
      <c r="I74" s="92">
        <v>3</v>
      </c>
      <c r="J74" s="92">
        <v>1.910828025477707</v>
      </c>
      <c r="K74" s="92">
        <v>4</v>
      </c>
      <c r="L74" s="92">
        <v>2.1739130434782608</v>
      </c>
      <c r="M74" s="92">
        <v>4</v>
      </c>
      <c r="N74" s="92">
        <v>1.9900497512437811</v>
      </c>
      <c r="O74" s="300">
        <v>4</v>
      </c>
      <c r="P74" s="92">
        <v>1.556420233463035</v>
      </c>
      <c r="Q74" s="300" t="s">
        <v>304</v>
      </c>
      <c r="R74" s="92">
        <v>1.0695187165775399</v>
      </c>
      <c r="S74" s="300" t="s">
        <v>304</v>
      </c>
      <c r="T74" s="92">
        <v>0.93896713615023475</v>
      </c>
      <c r="U74" s="300" t="s">
        <v>304</v>
      </c>
      <c r="V74" s="92">
        <v>0.98522167487684731</v>
      </c>
      <c r="W74" s="300" t="s">
        <v>304</v>
      </c>
      <c r="X74" s="92">
        <v>0.56818181818181823</v>
      </c>
      <c r="Y74" s="300" t="s">
        <v>304</v>
      </c>
      <c r="Z74" s="92">
        <v>0.55555555555555558</v>
      </c>
      <c r="AA74" s="300">
        <v>3</v>
      </c>
      <c r="AB74" s="92">
        <v>1.7857142857142856</v>
      </c>
      <c r="AC74" s="300" t="s">
        <v>304</v>
      </c>
      <c r="AD74" s="92">
        <v>1.2422360248447204</v>
      </c>
      <c r="AE74" s="300" t="s">
        <v>304</v>
      </c>
      <c r="AF74" s="92">
        <v>1.3333333333333335</v>
      </c>
      <c r="AG74" s="300">
        <v>3</v>
      </c>
      <c r="AH74" s="92">
        <v>1.8518518518518516</v>
      </c>
      <c r="AI74" s="300">
        <v>6</v>
      </c>
      <c r="AJ74" s="92">
        <v>3.870967741935484</v>
      </c>
    </row>
    <row r="75" spans="1:36" x14ac:dyDescent="0.25">
      <c r="A75" s="48"/>
      <c r="B75" s="50" t="s">
        <v>40</v>
      </c>
      <c r="C75" s="125">
        <v>102</v>
      </c>
      <c r="D75" s="125"/>
      <c r="E75" s="125">
        <v>103</v>
      </c>
      <c r="F75" s="125"/>
      <c r="G75" s="125">
        <v>120</v>
      </c>
      <c r="H75" s="125"/>
      <c r="I75" s="125">
        <v>157</v>
      </c>
      <c r="J75" s="125"/>
      <c r="K75" s="125">
        <v>184</v>
      </c>
      <c r="L75" s="125"/>
      <c r="M75" s="125">
        <v>201</v>
      </c>
      <c r="N75" s="125"/>
      <c r="O75" s="125">
        <v>257</v>
      </c>
      <c r="P75" s="125"/>
      <c r="Q75" s="125">
        <v>187</v>
      </c>
      <c r="R75" s="125"/>
      <c r="S75" s="125">
        <v>213</v>
      </c>
      <c r="T75" s="125"/>
      <c r="U75" s="125">
        <v>203</v>
      </c>
      <c r="V75" s="125"/>
      <c r="W75" s="125">
        <v>176</v>
      </c>
      <c r="X75" s="125"/>
      <c r="Y75" s="125">
        <v>180</v>
      </c>
      <c r="Z75" s="125"/>
      <c r="AA75" s="125">
        <v>168</v>
      </c>
      <c r="AB75" s="125"/>
      <c r="AC75" s="125">
        <v>161</v>
      </c>
      <c r="AD75" s="125"/>
      <c r="AE75" s="125">
        <v>150</v>
      </c>
      <c r="AF75" s="125"/>
      <c r="AG75" s="125">
        <v>162</v>
      </c>
      <c r="AH75" s="125"/>
      <c r="AI75" s="125">
        <v>155</v>
      </c>
      <c r="AJ75" s="125"/>
    </row>
    <row r="76" spans="1:36" x14ac:dyDescent="0.25">
      <c r="A76" s="52"/>
      <c r="B76" s="50" t="s">
        <v>73</v>
      </c>
      <c r="C76" s="125">
        <v>6787.7060000000001</v>
      </c>
      <c r="D76" s="125"/>
      <c r="E76" s="125">
        <v>8131.4189999999999</v>
      </c>
      <c r="F76" s="125"/>
      <c r="G76" s="125">
        <v>9162.1640000000007</v>
      </c>
      <c r="H76" s="125"/>
      <c r="I76" s="125">
        <v>10930.065999999999</v>
      </c>
      <c r="J76" s="125"/>
      <c r="K76" s="125">
        <v>13164.062</v>
      </c>
      <c r="L76" s="125"/>
      <c r="M76" s="125">
        <v>14470.439</v>
      </c>
      <c r="N76" s="125"/>
      <c r="O76" s="125">
        <v>18935.858</v>
      </c>
      <c r="P76" s="125"/>
      <c r="Q76" s="125">
        <v>19115.271000000001</v>
      </c>
      <c r="R76" s="125"/>
      <c r="S76" s="125">
        <v>24394.602999999999</v>
      </c>
      <c r="T76" s="125"/>
      <c r="U76" s="125">
        <v>23318.277999999998</v>
      </c>
      <c r="V76" s="125"/>
      <c r="W76" s="125">
        <v>17771.242999999999</v>
      </c>
      <c r="X76" s="125"/>
      <c r="Y76" s="125">
        <v>16492.16</v>
      </c>
      <c r="Z76" s="125"/>
      <c r="AA76" s="125">
        <v>18019.708999999999</v>
      </c>
      <c r="AB76" s="125"/>
      <c r="AC76" s="125">
        <v>17241.156999999999</v>
      </c>
      <c r="AD76" s="125"/>
      <c r="AE76" s="125">
        <v>16430.358</v>
      </c>
      <c r="AF76" s="125"/>
      <c r="AG76" s="125">
        <v>20163.532999999999</v>
      </c>
      <c r="AH76" s="125"/>
      <c r="AI76" s="125">
        <v>21033.221000000001</v>
      </c>
      <c r="AJ76" s="125"/>
    </row>
    <row r="77" spans="1:36" x14ac:dyDescent="0.25">
      <c r="A77" s="48" t="s">
        <v>14</v>
      </c>
      <c r="B77" s="48" t="s">
        <v>72</v>
      </c>
      <c r="C77" s="300" t="s">
        <v>304</v>
      </c>
      <c r="D77" s="92">
        <v>100</v>
      </c>
      <c r="E77" s="300" t="s">
        <v>304</v>
      </c>
      <c r="F77" s="93">
        <v>100</v>
      </c>
      <c r="G77" s="300" t="s">
        <v>304</v>
      </c>
      <c r="H77" s="92">
        <v>100</v>
      </c>
      <c r="I77" s="300" t="s">
        <v>304</v>
      </c>
      <c r="J77" s="92">
        <v>100</v>
      </c>
      <c r="K77" s="92">
        <v>3</v>
      </c>
      <c r="L77" s="92">
        <v>100</v>
      </c>
      <c r="M77" s="300" t="s">
        <v>304</v>
      </c>
      <c r="N77" s="92">
        <v>100</v>
      </c>
      <c r="O77" s="300" t="s">
        <v>304</v>
      </c>
      <c r="P77" s="92">
        <v>100</v>
      </c>
      <c r="Q77" s="300" t="s">
        <v>304</v>
      </c>
      <c r="R77" s="92">
        <v>100</v>
      </c>
      <c r="S77" s="300" t="s">
        <v>304</v>
      </c>
      <c r="T77" s="92">
        <v>100</v>
      </c>
      <c r="U77" s="300">
        <v>4</v>
      </c>
      <c r="V77" s="92">
        <v>100</v>
      </c>
      <c r="W77" s="300" t="s">
        <v>304</v>
      </c>
      <c r="X77" s="92">
        <v>100</v>
      </c>
      <c r="Y77" s="300"/>
      <c r="Z77" s="92"/>
      <c r="AA77" s="300"/>
      <c r="AB77" s="92"/>
      <c r="AC77" s="300"/>
      <c r="AD77" s="92"/>
      <c r="AE77" s="300"/>
      <c r="AF77" s="92"/>
      <c r="AG77" s="300"/>
      <c r="AH77" s="92"/>
      <c r="AI77" s="300"/>
      <c r="AJ77" s="92"/>
    </row>
    <row r="78" spans="1:36" x14ac:dyDescent="0.25">
      <c r="A78" s="48"/>
      <c r="B78" s="48" t="s">
        <v>510</v>
      </c>
      <c r="C78" s="92"/>
      <c r="D78" s="92"/>
      <c r="E78" s="92"/>
      <c r="F78" s="93"/>
      <c r="G78" s="93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</row>
    <row r="79" spans="1:36" x14ac:dyDescent="0.25">
      <c r="A79" s="48"/>
      <c r="B79" s="48" t="s">
        <v>511</v>
      </c>
      <c r="C79" s="92"/>
      <c r="D79" s="92"/>
      <c r="E79" s="92"/>
      <c r="F79" s="93"/>
      <c r="G79" s="93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</row>
    <row r="80" spans="1:36" x14ac:dyDescent="0.25">
      <c r="A80" s="48"/>
      <c r="B80" s="48" t="s">
        <v>512</v>
      </c>
      <c r="C80" s="92"/>
      <c r="D80" s="92"/>
      <c r="E80" s="92"/>
      <c r="F80" s="93"/>
      <c r="G80" s="93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</row>
    <row r="81" spans="1:36" x14ac:dyDescent="0.25">
      <c r="A81" s="48"/>
      <c r="B81" s="48" t="s">
        <v>513</v>
      </c>
      <c r="C81" s="92"/>
      <c r="D81" s="92"/>
      <c r="E81" s="92"/>
      <c r="F81" s="93"/>
      <c r="G81" s="93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</row>
    <row r="82" spans="1:36" x14ac:dyDescent="0.25">
      <c r="A82" s="48"/>
      <c r="B82" s="48" t="s">
        <v>514</v>
      </c>
      <c r="C82" s="92"/>
      <c r="D82" s="92"/>
      <c r="E82" s="92"/>
      <c r="F82" s="93"/>
      <c r="G82" s="93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</row>
    <row r="83" spans="1:36" x14ac:dyDescent="0.25">
      <c r="A83" s="48"/>
      <c r="B83" s="48" t="s">
        <v>515</v>
      </c>
      <c r="C83" s="92"/>
      <c r="D83" s="92"/>
      <c r="E83" s="92"/>
      <c r="G83" s="93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</row>
    <row r="84" spans="1:36" x14ac:dyDescent="0.25">
      <c r="A84" s="48"/>
      <c r="B84" s="50" t="s">
        <v>40</v>
      </c>
      <c r="C84" s="254" t="s">
        <v>304</v>
      </c>
      <c r="D84" s="125"/>
      <c r="E84" s="254" t="s">
        <v>304</v>
      </c>
      <c r="F84" s="125"/>
      <c r="G84" s="254" t="s">
        <v>304</v>
      </c>
      <c r="H84" s="125"/>
      <c r="I84" s="254" t="s">
        <v>304</v>
      </c>
      <c r="J84" s="125"/>
      <c r="K84" s="125">
        <v>3</v>
      </c>
      <c r="L84" s="125"/>
      <c r="M84" s="254" t="s">
        <v>304</v>
      </c>
      <c r="N84" s="125"/>
      <c r="O84" s="254" t="s">
        <v>304</v>
      </c>
      <c r="P84" s="125"/>
      <c r="Q84" s="254" t="s">
        <v>304</v>
      </c>
      <c r="R84" s="125"/>
      <c r="S84" s="254" t="s">
        <v>304</v>
      </c>
      <c r="T84" s="125"/>
      <c r="U84" s="254">
        <v>4</v>
      </c>
      <c r="V84" s="125"/>
      <c r="W84" s="254" t="s">
        <v>304</v>
      </c>
      <c r="X84" s="125"/>
      <c r="Y84" s="254"/>
      <c r="Z84" s="125"/>
      <c r="AA84" s="254"/>
      <c r="AB84" s="125"/>
      <c r="AC84" s="254"/>
      <c r="AD84" s="125"/>
      <c r="AE84" s="254"/>
      <c r="AF84" s="125"/>
      <c r="AG84" s="254"/>
      <c r="AH84" s="125"/>
      <c r="AI84" s="254"/>
      <c r="AJ84" s="125"/>
    </row>
    <row r="85" spans="1:36" x14ac:dyDescent="0.25">
      <c r="A85" s="52"/>
      <c r="B85" s="50" t="s">
        <v>73</v>
      </c>
      <c r="C85" s="125">
        <v>8.6999999999999994E-2</v>
      </c>
      <c r="D85" s="125"/>
      <c r="E85" s="125">
        <v>1.4999999999999999E-2</v>
      </c>
      <c r="F85" s="125"/>
      <c r="G85" s="125">
        <v>0</v>
      </c>
      <c r="H85" s="125"/>
      <c r="I85" s="125">
        <v>0</v>
      </c>
      <c r="J85" s="125"/>
      <c r="K85" s="125">
        <v>0</v>
      </c>
      <c r="L85" s="125"/>
      <c r="M85" s="125">
        <v>0</v>
      </c>
      <c r="N85" s="125"/>
      <c r="O85" s="125">
        <v>0</v>
      </c>
      <c r="P85" s="125"/>
      <c r="Q85" s="125">
        <v>0</v>
      </c>
      <c r="R85" s="125"/>
      <c r="S85" s="125">
        <v>0</v>
      </c>
      <c r="T85" s="125"/>
      <c r="U85" s="125">
        <v>1</v>
      </c>
      <c r="V85" s="125"/>
      <c r="W85" s="125">
        <v>3</v>
      </c>
      <c r="X85" s="125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</row>
    <row r="86" spans="1:36" x14ac:dyDescent="0.25">
      <c r="A86" s="48" t="s">
        <v>553</v>
      </c>
      <c r="B86" s="48" t="s">
        <v>72</v>
      </c>
      <c r="C86" s="300">
        <v>4</v>
      </c>
      <c r="D86" s="92">
        <v>100</v>
      </c>
      <c r="E86" s="300" t="s">
        <v>304</v>
      </c>
      <c r="F86" s="93">
        <v>100</v>
      </c>
      <c r="G86" s="93" t="s">
        <v>304</v>
      </c>
      <c r="H86" s="93">
        <v>100</v>
      </c>
      <c r="I86" s="93"/>
      <c r="J86" s="93"/>
      <c r="K86" s="93"/>
      <c r="L86" s="93"/>
      <c r="M86" s="92"/>
      <c r="N86" s="92"/>
      <c r="O86" s="92" t="s">
        <v>304</v>
      </c>
      <c r="P86" s="92">
        <v>100</v>
      </c>
      <c r="Q86" s="92"/>
      <c r="R86" s="92"/>
      <c r="S86" s="300" t="s">
        <v>304</v>
      </c>
      <c r="T86" s="92">
        <v>100</v>
      </c>
      <c r="U86" s="300" t="s">
        <v>304</v>
      </c>
      <c r="V86" s="92">
        <v>100</v>
      </c>
      <c r="W86" s="300" t="s">
        <v>304</v>
      </c>
      <c r="X86" s="92">
        <v>100</v>
      </c>
      <c r="Y86" s="300"/>
      <c r="Z86" s="92"/>
      <c r="AA86" s="300"/>
      <c r="AB86" s="92"/>
      <c r="AC86" s="300"/>
      <c r="AD86" s="92"/>
      <c r="AE86" s="300"/>
      <c r="AF86" s="92"/>
      <c r="AG86" s="300"/>
      <c r="AH86" s="92"/>
      <c r="AI86" s="300"/>
      <c r="AJ86" s="92"/>
    </row>
    <row r="87" spans="1:36" x14ac:dyDescent="0.25">
      <c r="A87" s="48" t="s">
        <v>16</v>
      </c>
      <c r="B87" s="48" t="s">
        <v>510</v>
      </c>
      <c r="C87" s="92"/>
      <c r="D87" s="92"/>
      <c r="E87" s="92"/>
      <c r="F87" s="93"/>
      <c r="G87" s="93"/>
      <c r="H87" s="93"/>
      <c r="I87" s="93"/>
      <c r="J87" s="93"/>
      <c r="K87" s="93"/>
      <c r="L87" s="93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</row>
    <row r="88" spans="1:36" x14ac:dyDescent="0.25">
      <c r="A88" s="48"/>
      <c r="B88" s="48" t="s">
        <v>511</v>
      </c>
      <c r="C88" s="92"/>
      <c r="D88" s="92"/>
      <c r="E88" s="92"/>
      <c r="F88" s="93"/>
      <c r="G88" s="93"/>
      <c r="H88" s="93"/>
      <c r="I88" s="93"/>
      <c r="J88" s="93"/>
      <c r="K88" s="93"/>
      <c r="L88" s="93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</row>
    <row r="89" spans="1:36" x14ac:dyDescent="0.25">
      <c r="A89" s="48"/>
      <c r="B89" s="48" t="s">
        <v>512</v>
      </c>
      <c r="C89" s="92"/>
      <c r="D89" s="92"/>
      <c r="E89" s="92"/>
      <c r="F89" s="93"/>
      <c r="G89" s="93"/>
      <c r="H89" s="93"/>
      <c r="I89" s="93"/>
      <c r="J89" s="93"/>
      <c r="K89" s="93"/>
      <c r="L89" s="93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</row>
    <row r="90" spans="1:36" x14ac:dyDescent="0.25">
      <c r="A90" s="48"/>
      <c r="B90" s="48" t="s">
        <v>513</v>
      </c>
      <c r="C90" s="92"/>
      <c r="D90" s="92"/>
      <c r="E90" s="92"/>
      <c r="F90" s="93"/>
      <c r="G90" s="93"/>
      <c r="H90" s="93"/>
      <c r="I90" s="93"/>
      <c r="J90" s="93"/>
      <c r="K90" s="93"/>
      <c r="L90" s="93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</row>
    <row r="91" spans="1:36" x14ac:dyDescent="0.25">
      <c r="A91" s="48"/>
      <c r="B91" s="48" t="s">
        <v>514</v>
      </c>
      <c r="C91" s="92"/>
      <c r="D91" s="92"/>
      <c r="E91" s="92"/>
      <c r="F91" s="93"/>
      <c r="G91" s="93"/>
      <c r="H91" s="93"/>
      <c r="I91" s="93"/>
      <c r="J91" s="93"/>
      <c r="K91" s="93"/>
      <c r="L91" s="93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</row>
    <row r="92" spans="1:36" x14ac:dyDescent="0.25">
      <c r="A92" s="48"/>
      <c r="B92" s="48" t="s">
        <v>515</v>
      </c>
      <c r="C92" s="92"/>
      <c r="D92" s="92"/>
      <c r="E92" s="92"/>
      <c r="F92" s="93"/>
      <c r="G92" s="93"/>
      <c r="H92" s="93"/>
      <c r="I92" s="93"/>
      <c r="J92" s="93"/>
      <c r="K92" s="93"/>
      <c r="L92" s="93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</row>
    <row r="93" spans="1:36" x14ac:dyDescent="0.25">
      <c r="A93" s="48"/>
      <c r="B93" s="50" t="s">
        <v>40</v>
      </c>
      <c r="C93" s="125">
        <v>4</v>
      </c>
      <c r="D93" s="125"/>
      <c r="E93" s="125" t="s">
        <v>304</v>
      </c>
      <c r="F93" s="125"/>
      <c r="G93" s="125" t="s">
        <v>304</v>
      </c>
      <c r="H93" s="125"/>
      <c r="I93" s="125"/>
      <c r="J93" s="125"/>
      <c r="K93" s="125"/>
      <c r="L93" s="125"/>
      <c r="M93" s="125"/>
      <c r="N93" s="125"/>
      <c r="O93" s="125" t="s">
        <v>304</v>
      </c>
      <c r="P93" s="125"/>
      <c r="Q93" s="125"/>
      <c r="R93" s="125"/>
      <c r="S93" s="254" t="s">
        <v>304</v>
      </c>
      <c r="T93" s="125"/>
      <c r="U93" s="254" t="s">
        <v>304</v>
      </c>
      <c r="V93" s="125"/>
      <c r="W93" s="254" t="s">
        <v>304</v>
      </c>
      <c r="X93" s="125"/>
      <c r="Y93" s="254"/>
      <c r="Z93" s="125"/>
      <c r="AA93" s="254"/>
      <c r="AB93" s="125"/>
      <c r="AC93" s="254"/>
      <c r="AD93" s="125"/>
      <c r="AE93" s="254"/>
      <c r="AF93" s="125"/>
      <c r="AG93" s="254"/>
      <c r="AH93" s="125"/>
      <c r="AI93" s="254"/>
      <c r="AJ93" s="125"/>
    </row>
    <row r="94" spans="1:36" x14ac:dyDescent="0.25">
      <c r="A94" s="52"/>
      <c r="B94" s="50" t="s">
        <v>73</v>
      </c>
      <c r="C94" s="125">
        <v>8.6999999999999994E-2</v>
      </c>
      <c r="D94" s="125"/>
      <c r="E94" s="125">
        <v>1.4999999999999999E-2</v>
      </c>
      <c r="F94" s="125"/>
      <c r="G94" s="125">
        <v>0</v>
      </c>
      <c r="H94" s="125"/>
      <c r="I94" s="125"/>
      <c r="J94" s="125"/>
      <c r="K94" s="125"/>
      <c r="L94" s="125"/>
      <c r="M94" s="125"/>
      <c r="N94" s="125"/>
      <c r="O94" s="125">
        <v>0</v>
      </c>
      <c r="P94" s="125"/>
      <c r="Q94" s="125"/>
      <c r="R94" s="125"/>
      <c r="S94" s="125">
        <v>0</v>
      </c>
      <c r="T94" s="125"/>
      <c r="U94" s="125">
        <v>0</v>
      </c>
      <c r="V94" s="125"/>
      <c r="W94" s="125">
        <v>0</v>
      </c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</row>
    <row r="95" spans="1:36" x14ac:dyDescent="0.25">
      <c r="A95" s="53" t="s">
        <v>74</v>
      </c>
      <c r="B95" s="48" t="s">
        <v>72</v>
      </c>
      <c r="C95" s="303">
        <v>90</v>
      </c>
      <c r="D95" s="303">
        <v>17.612524461839531</v>
      </c>
      <c r="E95" s="303">
        <v>61</v>
      </c>
      <c r="F95" s="303">
        <v>12.655601659751037</v>
      </c>
      <c r="G95" s="303">
        <v>61</v>
      </c>
      <c r="H95" s="304">
        <v>12.151394422310757</v>
      </c>
      <c r="I95" s="304">
        <v>61</v>
      </c>
      <c r="J95" s="304">
        <v>11.111111111111111</v>
      </c>
      <c r="K95" s="304">
        <v>63</v>
      </c>
      <c r="L95" s="304">
        <v>10.588235294117647</v>
      </c>
      <c r="M95" s="304">
        <v>52</v>
      </c>
      <c r="N95" s="304">
        <v>8.3735909822866343</v>
      </c>
      <c r="O95" s="304">
        <v>72</v>
      </c>
      <c r="P95" s="304">
        <v>10.449927431059507</v>
      </c>
      <c r="Q95" s="304">
        <v>44</v>
      </c>
      <c r="R95" s="304">
        <v>7.6521739130434785</v>
      </c>
      <c r="S95" s="304">
        <v>52</v>
      </c>
      <c r="T95" s="304">
        <v>7.7265973254086182</v>
      </c>
      <c r="U95" s="304">
        <v>50</v>
      </c>
      <c r="V95" s="304">
        <v>7.7279752704791349</v>
      </c>
      <c r="W95" s="304">
        <v>73</v>
      </c>
      <c r="X95" s="304">
        <v>12.289562289562289</v>
      </c>
      <c r="Y95" s="304">
        <v>16</v>
      </c>
      <c r="Z95" s="304">
        <v>3</v>
      </c>
      <c r="AA95" s="304">
        <v>18</v>
      </c>
      <c r="AB95" s="304">
        <v>3.5294117647058822</v>
      </c>
      <c r="AC95" s="304">
        <v>8</v>
      </c>
      <c r="AD95" s="304">
        <v>1.629327902240326</v>
      </c>
      <c r="AE95" s="304">
        <v>3</v>
      </c>
      <c r="AF95" s="304">
        <v>0.64935064935064934</v>
      </c>
      <c r="AG95" s="304">
        <v>10</v>
      </c>
      <c r="AH95" s="304">
        <v>2.0242914979757085</v>
      </c>
      <c r="AI95" s="304">
        <v>5</v>
      </c>
      <c r="AJ95" s="304">
        <v>1.0504201680672269</v>
      </c>
    </row>
    <row r="96" spans="1:36" x14ac:dyDescent="0.25">
      <c r="A96" s="53"/>
      <c r="B96" s="48" t="s">
        <v>510</v>
      </c>
      <c r="C96" s="303">
        <v>103</v>
      </c>
      <c r="D96" s="303">
        <v>20.156555772994128</v>
      </c>
      <c r="E96" s="303">
        <v>82</v>
      </c>
      <c r="F96" s="303">
        <v>17.012448132780083</v>
      </c>
      <c r="G96" s="303">
        <v>76</v>
      </c>
      <c r="H96" s="304">
        <v>15.139442231075698</v>
      </c>
      <c r="I96" s="304">
        <v>81</v>
      </c>
      <c r="J96" s="304">
        <v>14.754098360655737</v>
      </c>
      <c r="K96" s="304">
        <v>69</v>
      </c>
      <c r="L96" s="304">
        <v>11.596638655462185</v>
      </c>
      <c r="M96" s="304">
        <v>61</v>
      </c>
      <c r="N96" s="304">
        <v>9.8228663446054743</v>
      </c>
      <c r="O96" s="304">
        <v>45</v>
      </c>
      <c r="P96" s="304">
        <v>6.5312046444121918</v>
      </c>
      <c r="Q96" s="304">
        <v>35</v>
      </c>
      <c r="R96" s="304">
        <v>6.0869565217391308</v>
      </c>
      <c r="S96" s="304">
        <v>38</v>
      </c>
      <c r="T96" s="304">
        <v>5.6463595839524521</v>
      </c>
      <c r="U96" s="304">
        <v>37</v>
      </c>
      <c r="V96" s="304">
        <v>5.7187017001545595</v>
      </c>
      <c r="W96" s="304">
        <v>33</v>
      </c>
      <c r="X96" s="304">
        <v>5.5555555555555554</v>
      </c>
      <c r="Y96" s="304">
        <v>36</v>
      </c>
      <c r="Z96" s="304">
        <v>7</v>
      </c>
      <c r="AA96" s="304">
        <v>30</v>
      </c>
      <c r="AB96" s="304">
        <v>5.882352941176471</v>
      </c>
      <c r="AC96" s="304">
        <v>23</v>
      </c>
      <c r="AD96" s="304">
        <v>4.6843177189409371</v>
      </c>
      <c r="AE96" s="304">
        <v>16</v>
      </c>
      <c r="AF96" s="304">
        <v>3.4632034632034632</v>
      </c>
      <c r="AG96" s="304">
        <v>22</v>
      </c>
      <c r="AH96" s="304">
        <v>4.4534412955465585</v>
      </c>
      <c r="AI96" s="304">
        <v>15</v>
      </c>
      <c r="AJ96" s="304">
        <v>3.1512605042016806</v>
      </c>
    </row>
    <row r="97" spans="1:36" x14ac:dyDescent="0.25">
      <c r="A97" s="53"/>
      <c r="B97" s="48" t="s">
        <v>511</v>
      </c>
      <c r="C97" s="303">
        <v>165</v>
      </c>
      <c r="D97" s="303">
        <v>32.289628180039138</v>
      </c>
      <c r="E97" s="303">
        <v>104</v>
      </c>
      <c r="F97" s="303">
        <v>21.57676348547718</v>
      </c>
      <c r="G97" s="303">
        <v>83</v>
      </c>
      <c r="H97" s="304">
        <v>16.533864541832667</v>
      </c>
      <c r="I97" s="304">
        <v>83</v>
      </c>
      <c r="J97" s="304">
        <v>15.1183970856102</v>
      </c>
      <c r="K97" s="304">
        <v>90</v>
      </c>
      <c r="L97" s="304">
        <v>15.126050420168067</v>
      </c>
      <c r="M97" s="304">
        <v>81</v>
      </c>
      <c r="N97" s="304">
        <v>13.043478260869565</v>
      </c>
      <c r="O97" s="304">
        <v>74</v>
      </c>
      <c r="P97" s="304">
        <v>10.740203193033382</v>
      </c>
      <c r="Q97" s="304">
        <v>49</v>
      </c>
      <c r="R97" s="304">
        <v>8.5217391304347831</v>
      </c>
      <c r="S97" s="304">
        <v>34</v>
      </c>
      <c r="T97" s="304">
        <v>5.052005943536404</v>
      </c>
      <c r="U97" s="304">
        <v>31</v>
      </c>
      <c r="V97" s="304">
        <v>4.7913446676970635</v>
      </c>
      <c r="W97" s="304">
        <v>37</v>
      </c>
      <c r="X97" s="304">
        <v>6.2289562289562292</v>
      </c>
      <c r="Y97" s="304">
        <v>108</v>
      </c>
      <c r="Z97" s="304">
        <v>19.600725952813068</v>
      </c>
      <c r="AA97" s="304">
        <v>59</v>
      </c>
      <c r="AB97" s="304">
        <v>11.568627450980392</v>
      </c>
      <c r="AC97" s="304">
        <v>60</v>
      </c>
      <c r="AD97" s="304">
        <v>12.219959266802444</v>
      </c>
      <c r="AE97" s="304">
        <v>59</v>
      </c>
      <c r="AF97" s="304">
        <v>12.770562770562771</v>
      </c>
      <c r="AG97" s="304">
        <v>53</v>
      </c>
      <c r="AH97" s="304">
        <v>10.728744939271255</v>
      </c>
      <c r="AI97" s="304">
        <v>67</v>
      </c>
      <c r="AJ97" s="304">
        <v>14.07563025210084</v>
      </c>
    </row>
    <row r="98" spans="1:36" x14ac:dyDescent="0.25">
      <c r="A98" s="53"/>
      <c r="B98" s="48" t="s">
        <v>512</v>
      </c>
      <c r="C98" s="303">
        <v>108</v>
      </c>
      <c r="D98" s="303">
        <v>21.135029354207436</v>
      </c>
      <c r="E98" s="303">
        <v>158</v>
      </c>
      <c r="F98" s="303">
        <v>32.780082987551864</v>
      </c>
      <c r="G98" s="303">
        <v>158</v>
      </c>
      <c r="H98" s="304">
        <v>31.474103585657371</v>
      </c>
      <c r="I98" s="304">
        <v>138</v>
      </c>
      <c r="J98" s="304">
        <v>25.136612021857925</v>
      </c>
      <c r="K98" s="304">
        <v>107</v>
      </c>
      <c r="L98" s="304">
        <v>17.983193277310924</v>
      </c>
      <c r="M98" s="304">
        <v>100</v>
      </c>
      <c r="N98" s="304">
        <v>16.103059581320451</v>
      </c>
      <c r="O98" s="304">
        <v>92</v>
      </c>
      <c r="P98" s="304">
        <v>13.352685050798259</v>
      </c>
      <c r="Q98" s="304">
        <v>89</v>
      </c>
      <c r="R98" s="304">
        <v>15.478260869565217</v>
      </c>
      <c r="S98" s="304">
        <v>75</v>
      </c>
      <c r="T98" s="304">
        <v>11.144130757800891</v>
      </c>
      <c r="U98" s="304">
        <v>71</v>
      </c>
      <c r="V98" s="304">
        <v>10.973724884080371</v>
      </c>
      <c r="W98" s="304">
        <v>107</v>
      </c>
      <c r="X98" s="304">
        <v>18.013468013468014</v>
      </c>
      <c r="Y98" s="304">
        <v>106</v>
      </c>
      <c r="Z98" s="304">
        <v>19.237749546279492</v>
      </c>
      <c r="AA98" s="304">
        <v>126</v>
      </c>
      <c r="AB98" s="304">
        <v>24.705882352941178</v>
      </c>
      <c r="AC98" s="304">
        <v>102</v>
      </c>
      <c r="AD98" s="304">
        <v>20.773930753564155</v>
      </c>
      <c r="AE98" s="304">
        <v>95</v>
      </c>
      <c r="AF98" s="304">
        <v>20.562770562770563</v>
      </c>
      <c r="AG98" s="304">
        <v>83</v>
      </c>
      <c r="AH98" s="304">
        <v>16.801619433198379</v>
      </c>
      <c r="AI98" s="304">
        <v>60</v>
      </c>
      <c r="AJ98" s="304">
        <v>12.605042016806722</v>
      </c>
    </row>
    <row r="99" spans="1:36" x14ac:dyDescent="0.25">
      <c r="A99" s="53"/>
      <c r="B99" s="48" t="s">
        <v>513</v>
      </c>
      <c r="C99" s="303">
        <v>23</v>
      </c>
      <c r="D99" s="303">
        <v>4.5009784735812133</v>
      </c>
      <c r="E99" s="303">
        <v>54</v>
      </c>
      <c r="F99" s="303">
        <v>11.20331950207469</v>
      </c>
      <c r="G99" s="303">
        <v>82</v>
      </c>
      <c r="H99" s="304">
        <v>16.334661354581673</v>
      </c>
      <c r="I99" s="304">
        <v>135</v>
      </c>
      <c r="J99" s="304">
        <v>24.590163934426229</v>
      </c>
      <c r="K99" s="304">
        <v>203</v>
      </c>
      <c r="L99" s="304">
        <v>34.117647058823529</v>
      </c>
      <c r="M99" s="304">
        <v>257</v>
      </c>
      <c r="N99" s="304">
        <v>41.384863123993561</v>
      </c>
      <c r="O99" s="304">
        <v>315</v>
      </c>
      <c r="P99" s="304">
        <v>45.718432510885343</v>
      </c>
      <c r="Q99" s="304">
        <v>333</v>
      </c>
      <c r="R99" s="304">
        <v>57.913043478260867</v>
      </c>
      <c r="S99" s="304">
        <v>417</v>
      </c>
      <c r="T99" s="304">
        <v>61.961367013372957</v>
      </c>
      <c r="U99" s="304">
        <v>403</v>
      </c>
      <c r="V99" s="304">
        <v>62.287480680061826</v>
      </c>
      <c r="W99" s="304">
        <v>197</v>
      </c>
      <c r="X99" s="304">
        <v>33.164983164983163</v>
      </c>
      <c r="Y99" s="304">
        <v>148</v>
      </c>
      <c r="Z99" s="304">
        <v>26.860254083484573</v>
      </c>
      <c r="AA99" s="304">
        <v>172</v>
      </c>
      <c r="AB99" s="304">
        <v>33.725490196078432</v>
      </c>
      <c r="AC99" s="304">
        <v>126</v>
      </c>
      <c r="AD99" s="304">
        <v>25.661914460285132</v>
      </c>
      <c r="AE99" s="304">
        <v>138</v>
      </c>
      <c r="AF99" s="304">
        <v>29.870129870129869</v>
      </c>
      <c r="AG99" s="304">
        <v>133</v>
      </c>
      <c r="AH99" s="304">
        <v>26.923076923076923</v>
      </c>
      <c r="AI99" s="304">
        <v>134</v>
      </c>
      <c r="AJ99" s="304">
        <v>28.15126050420168</v>
      </c>
    </row>
    <row r="100" spans="1:36" x14ac:dyDescent="0.25">
      <c r="A100" s="53"/>
      <c r="B100" s="48" t="s">
        <v>514</v>
      </c>
      <c r="C100" s="303">
        <v>16</v>
      </c>
      <c r="D100" s="303">
        <v>5.0355692152364358E-2</v>
      </c>
      <c r="E100" s="303">
        <v>16</v>
      </c>
      <c r="F100" s="303">
        <v>4.5400270205383175E-2</v>
      </c>
      <c r="G100" s="303">
        <v>15</v>
      </c>
      <c r="H100" s="304">
        <v>3.8948657334620301E-2</v>
      </c>
      <c r="I100" s="304">
        <v>25</v>
      </c>
      <c r="J100" s="304">
        <v>4.5537340619307836</v>
      </c>
      <c r="K100" s="304">
        <v>34</v>
      </c>
      <c r="L100" s="304">
        <v>6.9943986798195912E-2</v>
      </c>
      <c r="M100" s="304">
        <v>46</v>
      </c>
      <c r="N100" s="304">
        <v>7.4074074074074074</v>
      </c>
      <c r="O100" s="304">
        <v>61</v>
      </c>
      <c r="P100" s="304">
        <v>8.8534107402031932</v>
      </c>
      <c r="Q100" s="304">
        <v>15</v>
      </c>
      <c r="R100" s="304">
        <v>2.6086956521739131</v>
      </c>
      <c r="S100" s="304">
        <v>47</v>
      </c>
      <c r="T100" s="304">
        <v>6.9836552748885588</v>
      </c>
      <c r="U100" s="304">
        <v>46</v>
      </c>
      <c r="V100" s="304">
        <v>7.1097372488408039</v>
      </c>
      <c r="W100" s="304">
        <v>136</v>
      </c>
      <c r="X100" s="304">
        <v>22.895622895622896</v>
      </c>
      <c r="Y100" s="304">
        <v>131</v>
      </c>
      <c r="Z100" s="304">
        <v>23.774954627949182</v>
      </c>
      <c r="AA100" s="304">
        <v>93</v>
      </c>
      <c r="AB100" s="304">
        <v>18.235294117647058</v>
      </c>
      <c r="AC100" s="304">
        <v>152</v>
      </c>
      <c r="AD100" s="304">
        <v>30.957230142566193</v>
      </c>
      <c r="AE100" s="304">
        <v>134</v>
      </c>
      <c r="AF100" s="304">
        <v>29.004329004329005</v>
      </c>
      <c r="AG100" s="304">
        <v>177</v>
      </c>
      <c r="AH100" s="304">
        <v>35.829959514170042</v>
      </c>
      <c r="AI100" s="304">
        <v>177</v>
      </c>
      <c r="AJ100" s="304">
        <v>37.184873949579831</v>
      </c>
    </row>
    <row r="101" spans="1:36" x14ac:dyDescent="0.25">
      <c r="A101" s="53"/>
      <c r="B101" s="48" t="s">
        <v>515</v>
      </c>
      <c r="C101" s="303">
        <v>6</v>
      </c>
      <c r="D101" s="303">
        <v>1.1741682974559686</v>
      </c>
      <c r="E101" s="303">
        <v>7</v>
      </c>
      <c r="F101" s="303">
        <v>1.4522821576763485</v>
      </c>
      <c r="G101" s="303">
        <v>27</v>
      </c>
      <c r="H101" s="304">
        <v>5.3784860557768921</v>
      </c>
      <c r="I101" s="304">
        <v>26</v>
      </c>
      <c r="J101" s="304">
        <v>4.7358834244080148</v>
      </c>
      <c r="K101" s="304">
        <v>29</v>
      </c>
      <c r="L101" s="304">
        <v>4.8739495798319323</v>
      </c>
      <c r="M101" s="304">
        <v>24</v>
      </c>
      <c r="N101" s="304">
        <v>3.8647342995169081</v>
      </c>
      <c r="O101" s="304">
        <v>30</v>
      </c>
      <c r="P101" s="304">
        <v>4.3541364296081273</v>
      </c>
      <c r="Q101" s="304">
        <v>10</v>
      </c>
      <c r="R101" s="304">
        <v>1.7391304347826086</v>
      </c>
      <c r="S101" s="304">
        <v>10</v>
      </c>
      <c r="T101" s="304">
        <v>1.4858841010401189</v>
      </c>
      <c r="U101" s="304">
        <v>9</v>
      </c>
      <c r="V101" s="304">
        <v>1.3910355486862442</v>
      </c>
      <c r="W101" s="304">
        <v>11</v>
      </c>
      <c r="X101" s="304">
        <v>1.8518518518518519</v>
      </c>
      <c r="Y101" s="304">
        <v>6</v>
      </c>
      <c r="Z101" s="304">
        <v>1.0889292196007259</v>
      </c>
      <c r="AA101" s="304">
        <v>12</v>
      </c>
      <c r="AB101" s="304">
        <v>2.3529411764705883</v>
      </c>
      <c r="AC101" s="304">
        <v>20</v>
      </c>
      <c r="AD101" s="304">
        <v>4.0733197556008145</v>
      </c>
      <c r="AE101" s="304">
        <v>17</v>
      </c>
      <c r="AF101" s="304">
        <v>3.6796536796536796</v>
      </c>
      <c r="AG101" s="304">
        <v>16</v>
      </c>
      <c r="AH101" s="304">
        <v>3.2388663967611335</v>
      </c>
      <c r="AI101" s="304">
        <v>18</v>
      </c>
      <c r="AJ101" s="304">
        <v>3.7815126050420167</v>
      </c>
    </row>
    <row r="102" spans="1:36" x14ac:dyDescent="0.25">
      <c r="A102" s="53"/>
      <c r="B102" s="54" t="s">
        <v>40</v>
      </c>
      <c r="C102" s="125">
        <v>511</v>
      </c>
      <c r="D102" s="125"/>
      <c r="E102" s="125">
        <v>482</v>
      </c>
      <c r="F102" s="125"/>
      <c r="G102" s="125">
        <v>487</v>
      </c>
      <c r="H102" s="125"/>
      <c r="I102" s="125">
        <v>524</v>
      </c>
      <c r="J102" s="125"/>
      <c r="K102" s="125">
        <v>561</v>
      </c>
      <c r="L102" s="125"/>
      <c r="M102" s="125">
        <v>575</v>
      </c>
      <c r="N102" s="125"/>
      <c r="O102" s="125">
        <v>628</v>
      </c>
      <c r="P102" s="125"/>
      <c r="Q102" s="125">
        <v>575</v>
      </c>
      <c r="R102" s="125"/>
      <c r="S102" s="125">
        <v>673</v>
      </c>
      <c r="T102" s="125"/>
      <c r="U102" s="125">
        <v>647</v>
      </c>
      <c r="V102" s="125"/>
      <c r="W102" s="125">
        <v>594</v>
      </c>
      <c r="X102" s="125"/>
      <c r="Y102" s="125">
        <v>551</v>
      </c>
      <c r="Z102" s="125"/>
      <c r="AA102" s="125">
        <v>510</v>
      </c>
      <c r="AB102" s="125"/>
      <c r="AC102" s="125">
        <v>491</v>
      </c>
      <c r="AD102" s="125"/>
      <c r="AE102" s="125">
        <v>462</v>
      </c>
      <c r="AF102" s="125"/>
      <c r="AG102" s="125">
        <v>494</v>
      </c>
      <c r="AH102" s="125"/>
      <c r="AI102" s="125">
        <v>476</v>
      </c>
      <c r="AJ102" s="125"/>
    </row>
    <row r="103" spans="1:36" ht="15.75" thickBot="1" x14ac:dyDescent="0.3">
      <c r="A103" s="74"/>
      <c r="B103" s="163" t="s">
        <v>73</v>
      </c>
      <c r="C103" s="162">
        <v>31773.965000000004</v>
      </c>
      <c r="D103" s="162"/>
      <c r="E103" s="162">
        <v>35242.080999999991</v>
      </c>
      <c r="F103" s="162"/>
      <c r="G103" s="162">
        <v>38512.239000000001</v>
      </c>
      <c r="H103" s="162"/>
      <c r="I103" s="162">
        <v>42966.087</v>
      </c>
      <c r="J103" s="162"/>
      <c r="K103" s="162">
        <v>48610.326000000008</v>
      </c>
      <c r="L103" s="162"/>
      <c r="M103" s="162">
        <v>52437.004999999997</v>
      </c>
      <c r="N103" s="162"/>
      <c r="O103" s="162">
        <v>60483.328000000001</v>
      </c>
      <c r="P103" s="162"/>
      <c r="Q103" s="162">
        <v>56495.768999999993</v>
      </c>
      <c r="R103" s="162"/>
      <c r="S103" s="162">
        <v>73477.695999999996</v>
      </c>
      <c r="T103" s="162"/>
      <c r="U103" s="162">
        <v>70795.184999999998</v>
      </c>
      <c r="V103" s="162"/>
      <c r="W103" s="162">
        <v>64688.915000000008</v>
      </c>
      <c r="X103" s="162"/>
      <c r="Y103" s="162">
        <v>62266.720999999998</v>
      </c>
      <c r="Z103" s="162"/>
      <c r="AA103" s="162">
        <v>58529.001999999993</v>
      </c>
      <c r="AB103" s="162"/>
      <c r="AC103" s="162">
        <v>63682.686999999998</v>
      </c>
      <c r="AD103" s="162"/>
      <c r="AE103" s="162">
        <v>60429.002</v>
      </c>
      <c r="AF103" s="162"/>
      <c r="AG103" s="162">
        <v>68841.758999999991</v>
      </c>
      <c r="AH103" s="162"/>
      <c r="AI103" s="162">
        <v>67888.945000000007</v>
      </c>
      <c r="AJ103" s="162"/>
    </row>
    <row r="104" spans="1:36" x14ac:dyDescent="0.25">
      <c r="B104" s="93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</row>
    <row r="105" spans="1:36" x14ac:dyDescent="0.25">
      <c r="A105" t="s">
        <v>530</v>
      </c>
      <c r="B105" s="93"/>
      <c r="Y105" s="256"/>
      <c r="Z105" s="256"/>
      <c r="AA105" s="256"/>
      <c r="AB105" s="256"/>
      <c r="AC105" s="256"/>
      <c r="AD105" s="256"/>
      <c r="AE105" s="256"/>
      <c r="AF105" s="256"/>
      <c r="AG105" s="256"/>
      <c r="AH105" s="256"/>
      <c r="AI105" s="256"/>
      <c r="AJ105" s="256"/>
    </row>
    <row r="106" spans="1:36" x14ac:dyDescent="0.25">
      <c r="B106" s="93"/>
    </row>
    <row r="107" spans="1:36" x14ac:dyDescent="0.25">
      <c r="B107" s="189"/>
      <c r="Z107" s="2"/>
      <c r="AB107" s="2"/>
      <c r="AD107" s="2"/>
      <c r="AF107" s="2"/>
      <c r="AH107" s="2"/>
      <c r="AJ107" s="2"/>
    </row>
    <row r="108" spans="1:36" x14ac:dyDescent="0.25">
      <c r="B108" s="189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3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0</xdr:rowOff>
                  </from>
                  <to>
                    <xdr:col>0</xdr:col>
                    <xdr:colOff>638175</xdr:colOff>
                    <xdr:row>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4" name="Button 2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0</xdr:rowOff>
                  </from>
                  <to>
                    <xdr:col>0</xdr:col>
                    <xdr:colOff>638175</xdr:colOff>
                    <xdr:row>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7B4A7-FB20-4C2F-AA36-7E7C63DCDCDE}">
  <sheetPr codeName="Ark14"/>
  <dimension ref="A1:AE29"/>
  <sheetViews>
    <sheetView zoomScaleNormal="100" workbookViewId="0">
      <pane xSplit="2" topLeftCell="U1" activePane="topRight" state="frozen"/>
      <selection pane="topRight" activeCell="AG28" sqref="AG28"/>
    </sheetView>
  </sheetViews>
  <sheetFormatPr baseColWidth="10" defaultRowHeight="15" x14ac:dyDescent="0.25"/>
  <cols>
    <col min="1" max="1" width="4.85546875" customWidth="1"/>
    <col min="2" max="2" width="36.28515625" customWidth="1"/>
    <col min="3" max="122" width="10.7109375" customWidth="1"/>
  </cols>
  <sheetData>
    <row r="1" spans="1:31" s="3" customFormat="1" ht="21" x14ac:dyDescent="0.35">
      <c r="A1" s="3" t="s">
        <v>90</v>
      </c>
    </row>
    <row r="2" spans="1:31" s="3" customFormat="1" ht="15.75" customHeight="1" thickBot="1" x14ac:dyDescent="0.4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</row>
    <row r="3" spans="1:31" ht="15.75" customHeight="1" thickBot="1" x14ac:dyDescent="0.3">
      <c r="A3" s="46"/>
      <c r="B3" s="46"/>
      <c r="C3" s="47">
        <v>1991</v>
      </c>
      <c r="D3" s="47">
        <v>1995</v>
      </c>
      <c r="E3" s="47">
        <v>1998</v>
      </c>
      <c r="F3" s="47">
        <v>1999</v>
      </c>
      <c r="G3" s="47">
        <v>2000</v>
      </c>
      <c r="H3" s="47">
        <v>2001</v>
      </c>
      <c r="I3" s="47">
        <v>2002</v>
      </c>
      <c r="J3" s="47">
        <v>2003</v>
      </c>
      <c r="K3" s="47">
        <v>2004</v>
      </c>
      <c r="L3" s="47">
        <v>2005</v>
      </c>
      <c r="M3" s="47">
        <v>2006</v>
      </c>
      <c r="N3" s="47">
        <v>2007</v>
      </c>
      <c r="O3" s="47">
        <v>2008</v>
      </c>
      <c r="P3" s="47">
        <v>2009</v>
      </c>
      <c r="Q3" s="47">
        <v>2010</v>
      </c>
      <c r="R3" s="47">
        <v>2011</v>
      </c>
      <c r="S3" s="47">
        <v>2012</v>
      </c>
      <c r="T3" s="47">
        <v>2013</v>
      </c>
      <c r="U3" s="47">
        <v>2014</v>
      </c>
      <c r="V3" s="47">
        <v>2015</v>
      </c>
      <c r="W3" s="47">
        <v>2016</v>
      </c>
      <c r="X3" s="47">
        <v>2017</v>
      </c>
      <c r="Y3" s="47">
        <v>2018</v>
      </c>
      <c r="Z3" s="47">
        <v>2019</v>
      </c>
      <c r="AA3" s="47">
        <v>2020</v>
      </c>
      <c r="AB3" s="47">
        <v>2021</v>
      </c>
      <c r="AC3" s="47">
        <v>2022</v>
      </c>
      <c r="AD3" s="47">
        <v>2023</v>
      </c>
      <c r="AE3" s="47" t="s">
        <v>675</v>
      </c>
    </row>
    <row r="4" spans="1:31" s="212" customFormat="1" x14ac:dyDescent="0.25">
      <c r="A4" s="234" t="s">
        <v>98</v>
      </c>
      <c r="B4" s="235"/>
      <c r="C4" s="212">
        <v>423</v>
      </c>
      <c r="D4" s="212">
        <v>738</v>
      </c>
      <c r="E4" s="212">
        <v>1627</v>
      </c>
      <c r="F4" s="212">
        <v>1762</v>
      </c>
      <c r="G4" s="212">
        <v>1840</v>
      </c>
      <c r="H4" s="212">
        <v>2099</v>
      </c>
      <c r="I4" s="212">
        <v>2303</v>
      </c>
      <c r="J4" s="212">
        <v>2466</v>
      </c>
      <c r="K4" s="212">
        <v>2484</v>
      </c>
      <c r="L4" s="212">
        <v>2496</v>
      </c>
      <c r="M4" s="212">
        <v>2500</v>
      </c>
      <c r="N4" s="212">
        <v>2611</v>
      </c>
      <c r="O4" s="212">
        <v>2702</v>
      </c>
      <c r="P4" s="212">
        <v>2851</v>
      </c>
      <c r="Q4" s="212">
        <v>2805</v>
      </c>
      <c r="R4" s="212">
        <v>2725</v>
      </c>
      <c r="S4" s="212">
        <v>2590</v>
      </c>
      <c r="T4" s="212">
        <v>2447</v>
      </c>
      <c r="U4" s="212">
        <v>2225</v>
      </c>
      <c r="V4" s="212">
        <v>2113</v>
      </c>
      <c r="W4" s="212">
        <v>2083</v>
      </c>
      <c r="X4" s="212">
        <v>2040</v>
      </c>
      <c r="Y4" s="212">
        <v>2012</v>
      </c>
      <c r="Z4" s="212">
        <v>1976</v>
      </c>
      <c r="AA4" s="212">
        <v>1981</v>
      </c>
      <c r="AB4" s="212">
        <v>1957</v>
      </c>
      <c r="AC4" s="212">
        <v>1965</v>
      </c>
      <c r="AD4" s="212">
        <v>1894</v>
      </c>
      <c r="AE4" s="212">
        <v>1872</v>
      </c>
    </row>
    <row r="5" spans="1:31" s="212" customFormat="1" x14ac:dyDescent="0.25">
      <c r="A5" s="236"/>
      <c r="B5" s="236" t="s">
        <v>91</v>
      </c>
      <c r="C5" s="216">
        <v>9629</v>
      </c>
      <c r="D5" s="216">
        <v>28106</v>
      </c>
      <c r="E5" s="216">
        <v>68037</v>
      </c>
      <c r="F5" s="216">
        <v>95930</v>
      </c>
      <c r="G5" s="216">
        <v>112474</v>
      </c>
      <c r="H5" s="216">
        <v>120469</v>
      </c>
      <c r="I5" s="216">
        <v>155514</v>
      </c>
      <c r="J5" s="216">
        <v>185059.5</v>
      </c>
      <c r="K5" s="216">
        <v>203869</v>
      </c>
      <c r="L5" s="216">
        <v>208689</v>
      </c>
      <c r="M5" s="216">
        <v>223205</v>
      </c>
      <c r="N5" s="216">
        <v>233995.2</v>
      </c>
      <c r="O5" s="216">
        <v>233944</v>
      </c>
      <c r="P5" s="216">
        <v>257770</v>
      </c>
      <c r="Q5" s="216">
        <v>278459</v>
      </c>
      <c r="R5" s="216">
        <v>298640</v>
      </c>
      <c r="S5" s="216">
        <v>296753.3</v>
      </c>
      <c r="T5" s="216">
        <v>285605</v>
      </c>
      <c r="U5" s="216">
        <v>272646</v>
      </c>
      <c r="V5" s="216">
        <v>266796</v>
      </c>
      <c r="W5" s="216">
        <v>262588</v>
      </c>
      <c r="X5" s="216">
        <v>251144</v>
      </c>
      <c r="Y5" s="216">
        <v>241441</v>
      </c>
      <c r="Z5" s="216">
        <v>239707</v>
      </c>
      <c r="AA5" s="216">
        <v>238821</v>
      </c>
      <c r="AB5" s="216">
        <v>236742</v>
      </c>
      <c r="AC5" s="216">
        <v>232063</v>
      </c>
      <c r="AD5" s="216">
        <v>232374</v>
      </c>
      <c r="AE5" s="216">
        <v>238958</v>
      </c>
    </row>
    <row r="6" spans="1:31" s="212" customFormat="1" x14ac:dyDescent="0.25">
      <c r="A6" s="236"/>
      <c r="B6" s="236" t="s">
        <v>474</v>
      </c>
      <c r="C6" s="215">
        <v>2963</v>
      </c>
      <c r="D6" s="215">
        <v>5522</v>
      </c>
      <c r="E6" s="215">
        <v>12864</v>
      </c>
      <c r="F6" s="215">
        <v>16894</v>
      </c>
      <c r="G6" s="215">
        <v>18348</v>
      </c>
      <c r="H6" s="215">
        <v>17978</v>
      </c>
      <c r="I6" s="215">
        <v>19456.7</v>
      </c>
      <c r="J6" s="215">
        <v>23623.599999999999</v>
      </c>
      <c r="K6" s="215">
        <v>24641</v>
      </c>
      <c r="L6" s="215">
        <v>24918</v>
      </c>
      <c r="M6" s="215">
        <v>25984</v>
      </c>
      <c r="N6" s="215">
        <v>24776.799999999999</v>
      </c>
      <c r="O6" s="215">
        <v>23267</v>
      </c>
      <c r="P6" s="215">
        <v>26044</v>
      </c>
      <c r="Q6" s="215">
        <v>24706</v>
      </c>
      <c r="R6" s="215">
        <v>25115</v>
      </c>
      <c r="S6" s="215">
        <v>26321.599999999999</v>
      </c>
      <c r="T6" s="215">
        <v>26762</v>
      </c>
      <c r="U6" s="215">
        <v>24542</v>
      </c>
      <c r="V6" s="215">
        <v>21965</v>
      </c>
      <c r="W6" s="215">
        <v>22153</v>
      </c>
      <c r="X6" s="215">
        <v>21797</v>
      </c>
      <c r="Y6" s="215">
        <v>21648</v>
      </c>
      <c r="Z6" s="215">
        <v>21775</v>
      </c>
      <c r="AA6" s="215">
        <v>21801</v>
      </c>
      <c r="AB6" s="215">
        <v>19344</v>
      </c>
      <c r="AC6" s="215">
        <v>18360</v>
      </c>
      <c r="AD6" s="215">
        <v>19932</v>
      </c>
      <c r="AE6" s="215">
        <v>19621</v>
      </c>
    </row>
    <row r="7" spans="1:31" s="212" customFormat="1" x14ac:dyDescent="0.25">
      <c r="A7" s="236"/>
      <c r="B7" s="236" t="s">
        <v>475</v>
      </c>
      <c r="C7" s="215">
        <v>2023</v>
      </c>
      <c r="D7" s="215">
        <v>6193</v>
      </c>
      <c r="E7" s="215">
        <v>14333</v>
      </c>
      <c r="F7" s="215">
        <v>22497</v>
      </c>
      <c r="G7" s="215">
        <v>30878</v>
      </c>
      <c r="H7" s="215">
        <v>34498</v>
      </c>
      <c r="I7" s="215">
        <v>41475</v>
      </c>
      <c r="J7" s="215">
        <v>47236.6</v>
      </c>
      <c r="K7" s="215">
        <v>50888</v>
      </c>
      <c r="L7" s="215">
        <v>54071</v>
      </c>
      <c r="M7" s="215">
        <v>57528</v>
      </c>
      <c r="N7" s="215">
        <v>62309.4</v>
      </c>
      <c r="O7" s="215">
        <v>64875</v>
      </c>
      <c r="P7" s="215">
        <v>73007</v>
      </c>
      <c r="Q7" s="215">
        <v>79027</v>
      </c>
      <c r="R7" s="215">
        <v>79223</v>
      </c>
      <c r="S7" s="215">
        <v>80359.199999999997</v>
      </c>
      <c r="T7" s="215">
        <v>77108</v>
      </c>
      <c r="U7" s="215">
        <v>77365</v>
      </c>
      <c r="V7" s="215">
        <v>72447</v>
      </c>
      <c r="W7" s="215">
        <v>76572</v>
      </c>
      <c r="X7" s="215">
        <v>74053</v>
      </c>
      <c r="Y7" s="215">
        <v>70846</v>
      </c>
      <c r="Z7" s="215">
        <v>68547</v>
      </c>
      <c r="AA7" s="215">
        <v>70496</v>
      </c>
      <c r="AB7" s="215">
        <v>71699</v>
      </c>
      <c r="AC7" s="215">
        <v>70882</v>
      </c>
      <c r="AD7" s="215">
        <v>69811</v>
      </c>
      <c r="AE7" s="215">
        <v>71851</v>
      </c>
    </row>
    <row r="8" spans="1:31" s="212" customFormat="1" x14ac:dyDescent="0.25">
      <c r="A8" s="236"/>
      <c r="B8" s="236" t="s">
        <v>92</v>
      </c>
      <c r="C8" s="215">
        <v>1741</v>
      </c>
      <c r="D8" s="215">
        <v>2549</v>
      </c>
      <c r="E8" s="215">
        <v>6261</v>
      </c>
      <c r="F8" s="215">
        <v>8611</v>
      </c>
      <c r="G8" s="215">
        <v>13039</v>
      </c>
      <c r="H8" s="215">
        <v>17482</v>
      </c>
      <c r="I8" s="215">
        <v>26382.5</v>
      </c>
      <c r="J8" s="215">
        <v>40062.9</v>
      </c>
      <c r="K8" s="215">
        <v>56677</v>
      </c>
      <c r="L8" s="215">
        <v>61238</v>
      </c>
      <c r="M8" s="215">
        <v>62778</v>
      </c>
      <c r="N8" s="215">
        <v>61288</v>
      </c>
      <c r="O8" s="215">
        <v>64567</v>
      </c>
      <c r="P8" s="215">
        <v>62882</v>
      </c>
      <c r="Q8" s="215">
        <v>70008</v>
      </c>
      <c r="R8" s="215">
        <v>78704</v>
      </c>
      <c r="S8" s="215">
        <v>78237</v>
      </c>
      <c r="T8" s="215">
        <v>66624</v>
      </c>
      <c r="U8" s="215">
        <v>65628</v>
      </c>
      <c r="V8" s="215">
        <v>61468</v>
      </c>
      <c r="W8" s="215">
        <v>65404</v>
      </c>
      <c r="X8" s="215">
        <v>66630</v>
      </c>
      <c r="Y8" s="215">
        <v>58639</v>
      </c>
      <c r="Z8" s="215">
        <v>60582</v>
      </c>
      <c r="AA8" s="215">
        <v>62005</v>
      </c>
      <c r="AB8" s="215">
        <v>66737</v>
      </c>
      <c r="AC8" s="215">
        <v>67647</v>
      </c>
      <c r="AD8" s="215">
        <v>64469</v>
      </c>
      <c r="AE8" s="215">
        <v>65394</v>
      </c>
    </row>
    <row r="9" spans="1:31" s="212" customFormat="1" x14ac:dyDescent="0.25">
      <c r="A9" s="236"/>
      <c r="B9" s="236" t="s">
        <v>93</v>
      </c>
      <c r="C9" s="215">
        <v>598</v>
      </c>
      <c r="D9" s="215">
        <v>841</v>
      </c>
      <c r="E9" s="215">
        <v>1252</v>
      </c>
      <c r="F9" s="215">
        <v>1472</v>
      </c>
      <c r="G9" s="215">
        <v>1587</v>
      </c>
      <c r="H9" s="215">
        <v>1769</v>
      </c>
      <c r="I9" s="215">
        <v>1865</v>
      </c>
      <c r="J9" s="215">
        <v>1805.2</v>
      </c>
      <c r="K9" s="215">
        <v>1743</v>
      </c>
      <c r="L9" s="215">
        <v>1745</v>
      </c>
      <c r="M9" s="215">
        <v>1709.1</v>
      </c>
      <c r="N9" s="215">
        <v>1958.4</v>
      </c>
      <c r="O9" s="215">
        <v>2195</v>
      </c>
      <c r="P9" s="215">
        <v>2532</v>
      </c>
      <c r="Q9" s="215">
        <v>1620</v>
      </c>
      <c r="R9" s="215">
        <v>1337</v>
      </c>
      <c r="S9" s="215">
        <v>1163.3</v>
      </c>
      <c r="T9" s="215">
        <v>1105</v>
      </c>
      <c r="U9" s="215">
        <v>918</v>
      </c>
      <c r="V9" s="215">
        <v>1036</v>
      </c>
      <c r="W9" s="215">
        <v>1144</v>
      </c>
      <c r="X9" s="215">
        <v>1470</v>
      </c>
      <c r="Y9" s="215">
        <v>1167</v>
      </c>
      <c r="Z9" s="215">
        <v>1263</v>
      </c>
      <c r="AA9" s="215">
        <v>936</v>
      </c>
      <c r="AB9" s="215">
        <v>947</v>
      </c>
      <c r="AC9" s="215">
        <v>913</v>
      </c>
      <c r="AD9" s="215">
        <v>844</v>
      </c>
      <c r="AE9" s="215">
        <v>823</v>
      </c>
    </row>
    <row r="10" spans="1:31" s="212" customFormat="1" x14ac:dyDescent="0.25">
      <c r="A10" s="236"/>
      <c r="B10" s="236" t="s">
        <v>94</v>
      </c>
      <c r="C10" s="215">
        <v>980</v>
      </c>
      <c r="D10" s="215">
        <v>910</v>
      </c>
      <c r="E10" s="215">
        <v>1629</v>
      </c>
      <c r="F10" s="215">
        <v>3195</v>
      </c>
      <c r="G10" s="215">
        <v>3945</v>
      </c>
      <c r="H10" s="215">
        <v>4366</v>
      </c>
      <c r="I10" s="215">
        <v>3878.7999999999884</v>
      </c>
      <c r="J10" s="215">
        <v>5713.0999999999185</v>
      </c>
      <c r="K10" s="215">
        <v>6703</v>
      </c>
      <c r="L10" s="215">
        <v>7849</v>
      </c>
      <c r="M10" s="215">
        <v>8680.8000000000466</v>
      </c>
      <c r="N10" s="215">
        <v>9939.6999999999534</v>
      </c>
      <c r="O10" s="215">
        <v>9157</v>
      </c>
      <c r="P10" s="215">
        <v>10758</v>
      </c>
      <c r="Q10" s="215">
        <v>10507</v>
      </c>
      <c r="R10" s="215">
        <v>11078</v>
      </c>
      <c r="S10" s="215">
        <v>12194.300000000036</v>
      </c>
      <c r="T10" s="215">
        <v>13722</v>
      </c>
      <c r="U10" s="215">
        <v>14298</v>
      </c>
      <c r="V10" s="215">
        <v>14276</v>
      </c>
      <c r="W10" s="215">
        <v>13657</v>
      </c>
      <c r="X10" s="215">
        <v>16431</v>
      </c>
      <c r="Y10" s="215">
        <v>18928</v>
      </c>
      <c r="Z10" s="215">
        <v>14832</v>
      </c>
      <c r="AA10" s="215">
        <v>19463</v>
      </c>
      <c r="AB10" s="215">
        <v>19150</v>
      </c>
      <c r="AC10" s="215">
        <v>20609</v>
      </c>
      <c r="AD10" s="215">
        <v>17852</v>
      </c>
      <c r="AE10" s="215">
        <v>19923</v>
      </c>
    </row>
    <row r="11" spans="1:31" s="212" customFormat="1" x14ac:dyDescent="0.25">
      <c r="A11" s="234"/>
      <c r="B11" s="234" t="s">
        <v>95</v>
      </c>
      <c r="C11" s="213">
        <v>211</v>
      </c>
      <c r="D11" s="213">
        <v>475</v>
      </c>
      <c r="E11" s="213">
        <v>824</v>
      </c>
      <c r="F11" s="213">
        <v>911</v>
      </c>
      <c r="G11" s="213">
        <v>569</v>
      </c>
      <c r="H11" s="213">
        <v>1337</v>
      </c>
      <c r="I11" s="213">
        <v>3983.8</v>
      </c>
      <c r="J11" s="213">
        <v>5333.7</v>
      </c>
      <c r="K11" s="213">
        <v>5046</v>
      </c>
      <c r="L11" s="213">
        <v>6492</v>
      </c>
      <c r="M11" s="213">
        <v>8093.1</v>
      </c>
      <c r="N11" s="213">
        <v>7537.5</v>
      </c>
      <c r="O11" s="213">
        <v>5758</v>
      </c>
      <c r="P11" s="213">
        <v>6869</v>
      </c>
      <c r="Q11" s="213">
        <v>7637</v>
      </c>
      <c r="R11" s="213">
        <v>7549</v>
      </c>
      <c r="S11" s="213">
        <v>6926.3</v>
      </c>
      <c r="T11" s="213">
        <v>7325</v>
      </c>
      <c r="U11" s="213">
        <v>5921</v>
      </c>
      <c r="V11" s="213">
        <v>6651</v>
      </c>
      <c r="W11" s="213">
        <v>5291</v>
      </c>
      <c r="X11" s="213">
        <v>5278</v>
      </c>
      <c r="Y11" s="213">
        <v>5308</v>
      </c>
      <c r="Z11" s="213">
        <v>4773</v>
      </c>
      <c r="AA11" s="213">
        <v>5284</v>
      </c>
      <c r="AB11" s="213">
        <v>5549</v>
      </c>
      <c r="AC11" s="213">
        <v>4149</v>
      </c>
      <c r="AD11" s="213">
        <v>3906</v>
      </c>
      <c r="AE11" s="213">
        <v>4780</v>
      </c>
    </row>
    <row r="12" spans="1:31" s="212" customFormat="1" x14ac:dyDescent="0.25">
      <c r="A12" s="218" t="s">
        <v>96</v>
      </c>
      <c r="B12" s="237"/>
      <c r="C12" s="212">
        <v>18145</v>
      </c>
      <c r="D12" s="212">
        <v>44596</v>
      </c>
      <c r="E12" s="212">
        <v>105200</v>
      </c>
      <c r="F12" s="212">
        <v>149510</v>
      </c>
      <c r="G12" s="212">
        <v>180841</v>
      </c>
      <c r="H12" s="212">
        <v>197899</v>
      </c>
      <c r="I12" s="212">
        <v>252555.8</v>
      </c>
      <c r="J12" s="212">
        <v>308834.59999999998</v>
      </c>
      <c r="K12" s="212">
        <v>349567</v>
      </c>
      <c r="L12" s="212">
        <v>365002</v>
      </c>
      <c r="M12" s="212">
        <v>387978</v>
      </c>
      <c r="N12" s="212">
        <v>401805</v>
      </c>
      <c r="O12" s="212">
        <v>403763</v>
      </c>
      <c r="P12" s="212">
        <v>439862</v>
      </c>
      <c r="Q12" s="212">
        <v>471964</v>
      </c>
      <c r="R12" s="212">
        <v>501646</v>
      </c>
      <c r="S12" s="212">
        <v>501955</v>
      </c>
      <c r="T12" s="212">
        <v>478251</v>
      </c>
      <c r="U12" s="212">
        <v>461318</v>
      </c>
      <c r="V12" s="212">
        <v>444639</v>
      </c>
      <c r="W12" s="212">
        <v>446809</v>
      </c>
      <c r="X12" s="212">
        <v>436804</v>
      </c>
      <c r="Y12" s="212">
        <v>416859</v>
      </c>
      <c r="Z12" s="212">
        <v>411524</v>
      </c>
      <c r="AA12" s="212">
        <v>418805</v>
      </c>
      <c r="AB12" s="212">
        <v>420169</v>
      </c>
      <c r="AC12" s="212">
        <v>414623</v>
      </c>
      <c r="AD12" s="212">
        <v>409189</v>
      </c>
      <c r="AE12" s="212">
        <v>421350</v>
      </c>
    </row>
    <row r="13" spans="1:31" s="212" customFormat="1" ht="15.75" thickBot="1" x14ac:dyDescent="0.3">
      <c r="A13" s="238" t="s">
        <v>97</v>
      </c>
      <c r="B13" s="238"/>
      <c r="C13" s="239">
        <v>6288</v>
      </c>
      <c r="D13" s="239">
        <v>13082</v>
      </c>
      <c r="E13" s="239">
        <v>50615</v>
      </c>
      <c r="F13" s="239">
        <v>38225</v>
      </c>
      <c r="G13" s="239">
        <v>24387</v>
      </c>
      <c r="H13" s="239">
        <v>68831</v>
      </c>
      <c r="I13" s="239">
        <v>72904</v>
      </c>
      <c r="J13" s="239">
        <v>72954.3</v>
      </c>
      <c r="K13" s="239">
        <v>60793</v>
      </c>
      <c r="L13" s="239">
        <v>65325</v>
      </c>
      <c r="M13" s="239">
        <v>57651.8</v>
      </c>
      <c r="N13" s="239">
        <v>87784.2</v>
      </c>
      <c r="O13" s="239">
        <v>118724</v>
      </c>
      <c r="P13" s="239">
        <v>127486</v>
      </c>
      <c r="Q13" s="239">
        <v>101955</v>
      </c>
      <c r="R13" s="239">
        <v>50904</v>
      </c>
      <c r="S13" s="239">
        <v>50639</v>
      </c>
      <c r="T13" s="239">
        <v>43998</v>
      </c>
      <c r="U13" s="239">
        <v>38743</v>
      </c>
      <c r="V13" s="239">
        <v>33230</v>
      </c>
      <c r="W13" s="239">
        <v>29400</v>
      </c>
      <c r="X13" s="239">
        <v>33611</v>
      </c>
      <c r="Y13" s="239">
        <v>46907</v>
      </c>
      <c r="Z13" s="239">
        <v>41600</v>
      </c>
      <c r="AA13" s="239">
        <v>33001</v>
      </c>
      <c r="AB13" s="239">
        <v>30951</v>
      </c>
      <c r="AC13" s="239">
        <v>43292</v>
      </c>
      <c r="AD13" s="239">
        <v>49498</v>
      </c>
      <c r="AE13" s="239">
        <v>34063</v>
      </c>
    </row>
    <row r="15" spans="1:31" s="3" customFormat="1" ht="21" x14ac:dyDescent="0.35">
      <c r="A15" s="90" t="s">
        <v>310</v>
      </c>
      <c r="B15" s="90"/>
      <c r="Y15" s="324"/>
    </row>
    <row r="16" spans="1:31" s="3" customFormat="1" ht="15.75" customHeight="1" thickBot="1" x14ac:dyDescent="0.4">
      <c r="A16" s="81"/>
      <c r="B16" s="81"/>
      <c r="C16" s="78"/>
    </row>
    <row r="17" spans="1:31" ht="15.75" thickBot="1" x14ac:dyDescent="0.3">
      <c r="A17" s="14"/>
      <c r="B17" s="14"/>
      <c r="C17" s="310">
        <v>1991</v>
      </c>
      <c r="D17" s="310">
        <v>1995</v>
      </c>
      <c r="E17" s="310">
        <v>1998</v>
      </c>
      <c r="F17" s="310">
        <v>1999</v>
      </c>
      <c r="G17" s="310">
        <v>2000</v>
      </c>
      <c r="H17" s="310">
        <v>2001</v>
      </c>
      <c r="I17" s="310">
        <v>2002</v>
      </c>
      <c r="J17" s="310">
        <v>2003</v>
      </c>
      <c r="K17" s="310">
        <v>2004</v>
      </c>
      <c r="L17" s="310">
        <v>2005</v>
      </c>
      <c r="M17" s="310">
        <v>2006</v>
      </c>
      <c r="N17" s="310">
        <v>2007</v>
      </c>
      <c r="O17" s="310">
        <v>2008</v>
      </c>
      <c r="P17" s="310">
        <v>2009</v>
      </c>
      <c r="Q17" s="310">
        <v>2010</v>
      </c>
      <c r="R17" s="310">
        <v>2011</v>
      </c>
      <c r="S17" s="310">
        <v>2012</v>
      </c>
      <c r="T17" s="310">
        <v>2013</v>
      </c>
      <c r="U17" s="310">
        <v>2014</v>
      </c>
      <c r="V17" s="310">
        <v>2015</v>
      </c>
      <c r="W17" s="310">
        <v>2016</v>
      </c>
      <c r="X17" s="310">
        <v>2017</v>
      </c>
      <c r="Y17" s="310">
        <v>2018</v>
      </c>
      <c r="Z17" s="310">
        <v>2019</v>
      </c>
      <c r="AA17" s="310">
        <v>2020</v>
      </c>
      <c r="AB17" s="310">
        <v>2021</v>
      </c>
      <c r="AC17" s="310">
        <v>2022</v>
      </c>
      <c r="AD17" s="310">
        <v>2023</v>
      </c>
      <c r="AE17" s="310" t="s">
        <v>675</v>
      </c>
    </row>
    <row r="18" spans="1:31" s="212" customFormat="1" x14ac:dyDescent="0.25">
      <c r="A18" s="218" t="s">
        <v>99</v>
      </c>
      <c r="B18" s="218"/>
      <c r="C18" s="212">
        <v>957</v>
      </c>
      <c r="D18" s="212">
        <v>1896</v>
      </c>
      <c r="E18" s="212">
        <v>6172</v>
      </c>
      <c r="F18" s="212">
        <v>7424</v>
      </c>
      <c r="G18" s="212">
        <v>8464</v>
      </c>
      <c r="H18" s="212">
        <v>10428</v>
      </c>
      <c r="I18" s="212">
        <v>12723</v>
      </c>
      <c r="J18" s="212">
        <v>15463</v>
      </c>
      <c r="K18" s="212">
        <v>18649</v>
      </c>
      <c r="L18" s="212">
        <v>18533</v>
      </c>
      <c r="M18" s="212">
        <v>18881</v>
      </c>
      <c r="N18" s="212">
        <v>20311</v>
      </c>
      <c r="O18" s="212">
        <v>21192</v>
      </c>
      <c r="P18" s="212">
        <v>23863</v>
      </c>
      <c r="Q18" s="212">
        <v>27211</v>
      </c>
      <c r="R18" s="212">
        <v>28441</v>
      </c>
      <c r="S18" s="212">
        <v>29511</v>
      </c>
      <c r="T18" s="212">
        <v>28875</v>
      </c>
      <c r="U18" s="212">
        <v>27385</v>
      </c>
      <c r="V18" s="212">
        <v>28516</v>
      </c>
      <c r="W18" s="212">
        <v>29329</v>
      </c>
      <c r="X18" s="212">
        <v>29931</v>
      </c>
      <c r="Y18" s="212">
        <v>30307</v>
      </c>
      <c r="Z18" s="212">
        <v>28361</v>
      </c>
      <c r="AA18" s="212">
        <v>28639</v>
      </c>
      <c r="AB18" s="212">
        <v>28332</v>
      </c>
      <c r="AC18" s="212">
        <v>28075</v>
      </c>
      <c r="AD18" s="212">
        <v>27449</v>
      </c>
      <c r="AE18" s="212">
        <v>29198</v>
      </c>
    </row>
    <row r="19" spans="1:31" s="212" customFormat="1" x14ac:dyDescent="0.25">
      <c r="A19" s="218"/>
      <c r="B19" s="218" t="s">
        <v>100</v>
      </c>
      <c r="C19" s="212">
        <v>237</v>
      </c>
      <c r="D19" s="212">
        <v>572</v>
      </c>
      <c r="E19" s="212">
        <v>2705</v>
      </c>
      <c r="F19" s="212">
        <v>2998</v>
      </c>
      <c r="G19" s="212">
        <v>3531</v>
      </c>
      <c r="H19" s="212">
        <v>3729</v>
      </c>
      <c r="I19" s="212">
        <v>4070</v>
      </c>
      <c r="J19" s="212">
        <v>5226</v>
      </c>
      <c r="K19" s="212">
        <v>5643</v>
      </c>
      <c r="L19" s="212">
        <v>5461</v>
      </c>
      <c r="M19" s="212">
        <v>5441</v>
      </c>
      <c r="N19" s="212">
        <v>6030</v>
      </c>
      <c r="O19" s="212">
        <v>6847</v>
      </c>
      <c r="P19" s="212">
        <v>7622</v>
      </c>
      <c r="Q19" s="212">
        <v>8764</v>
      </c>
      <c r="R19" s="212">
        <v>8817</v>
      </c>
      <c r="S19" s="212">
        <v>9097</v>
      </c>
      <c r="T19" s="212">
        <v>9094</v>
      </c>
      <c r="U19" s="212">
        <v>8226</v>
      </c>
      <c r="V19" s="212">
        <v>8287</v>
      </c>
      <c r="W19" s="212">
        <v>8350</v>
      </c>
      <c r="X19" s="212">
        <v>8340</v>
      </c>
      <c r="Y19" s="212">
        <v>8353</v>
      </c>
      <c r="Z19" s="212">
        <v>7932</v>
      </c>
      <c r="AA19" s="212">
        <v>7781</v>
      </c>
      <c r="AB19" s="212">
        <v>7613</v>
      </c>
      <c r="AC19" s="212">
        <v>7364</v>
      </c>
      <c r="AD19" s="212">
        <v>7062</v>
      </c>
      <c r="AE19" s="212">
        <v>7117</v>
      </c>
    </row>
    <row r="20" spans="1:31" s="212" customFormat="1" x14ac:dyDescent="0.25">
      <c r="A20" s="218"/>
      <c r="B20" s="218" t="s">
        <v>101</v>
      </c>
      <c r="C20" s="212">
        <v>87</v>
      </c>
      <c r="D20" s="212">
        <v>142</v>
      </c>
      <c r="E20" s="212">
        <v>504</v>
      </c>
      <c r="F20" s="212">
        <v>680</v>
      </c>
      <c r="G20" s="212">
        <v>724</v>
      </c>
      <c r="H20" s="212">
        <v>1072</v>
      </c>
      <c r="I20" s="212">
        <v>1408</v>
      </c>
      <c r="J20" s="212">
        <v>1890</v>
      </c>
      <c r="K20" s="212">
        <v>2472</v>
      </c>
      <c r="L20" s="212">
        <v>2538</v>
      </c>
      <c r="M20" s="212">
        <v>2616</v>
      </c>
      <c r="N20" s="212">
        <v>2799</v>
      </c>
      <c r="O20" s="212">
        <v>2803</v>
      </c>
      <c r="P20" s="212">
        <v>2915</v>
      </c>
      <c r="Q20" s="212">
        <v>3232</v>
      </c>
      <c r="R20" s="212">
        <v>3560</v>
      </c>
      <c r="S20" s="212">
        <v>3624</v>
      </c>
      <c r="T20" s="212">
        <v>3370</v>
      </c>
      <c r="U20" s="212">
        <v>3449</v>
      </c>
      <c r="V20" s="212">
        <v>3802</v>
      </c>
      <c r="W20" s="212">
        <v>4059</v>
      </c>
      <c r="X20" s="212">
        <v>4141</v>
      </c>
      <c r="Y20" s="212">
        <v>4316</v>
      </c>
      <c r="Z20" s="212">
        <v>3824</v>
      </c>
      <c r="AA20" s="212">
        <v>4144</v>
      </c>
      <c r="AB20" s="212">
        <v>4330</v>
      </c>
      <c r="AC20" s="212">
        <v>4441</v>
      </c>
      <c r="AD20" s="212">
        <v>4812</v>
      </c>
      <c r="AE20" s="212">
        <v>4932</v>
      </c>
    </row>
    <row r="21" spans="1:31" s="212" customFormat="1" x14ac:dyDescent="0.25">
      <c r="A21" s="218"/>
      <c r="B21" s="218" t="s">
        <v>102</v>
      </c>
      <c r="C21" s="212">
        <v>633</v>
      </c>
      <c r="D21" s="212">
        <v>1182</v>
      </c>
      <c r="E21" s="212">
        <v>2963</v>
      </c>
      <c r="F21" s="212">
        <v>3746</v>
      </c>
      <c r="G21" s="212">
        <v>4209</v>
      </c>
      <c r="H21" s="212">
        <v>5627</v>
      </c>
      <c r="I21" s="212">
        <v>7245</v>
      </c>
      <c r="J21" s="212">
        <v>8347</v>
      </c>
      <c r="K21" s="212">
        <v>10534</v>
      </c>
      <c r="L21" s="212">
        <v>10534</v>
      </c>
      <c r="M21" s="212">
        <v>10824</v>
      </c>
      <c r="N21" s="212">
        <v>11482</v>
      </c>
      <c r="O21" s="212">
        <v>11542</v>
      </c>
      <c r="P21" s="212">
        <v>13326</v>
      </c>
      <c r="Q21" s="212">
        <v>15215</v>
      </c>
      <c r="R21" s="212">
        <v>16064</v>
      </c>
      <c r="S21" s="212">
        <v>16790</v>
      </c>
      <c r="T21" s="212">
        <v>16411</v>
      </c>
      <c r="U21" s="212">
        <v>15710</v>
      </c>
      <c r="V21" s="212">
        <v>16427</v>
      </c>
      <c r="W21" s="212">
        <v>16920</v>
      </c>
      <c r="X21" s="212">
        <v>17450</v>
      </c>
      <c r="Y21" s="212">
        <v>17638</v>
      </c>
      <c r="Z21" s="212">
        <v>16605</v>
      </c>
      <c r="AA21" s="212">
        <v>16714</v>
      </c>
      <c r="AB21" s="212">
        <v>16389</v>
      </c>
      <c r="AC21" s="212">
        <v>16270</v>
      </c>
      <c r="AD21" s="212">
        <v>15575</v>
      </c>
      <c r="AE21" s="212">
        <v>17149</v>
      </c>
    </row>
    <row r="22" spans="1:31" s="212" customFormat="1" x14ac:dyDescent="0.25">
      <c r="A22" s="218" t="s">
        <v>103</v>
      </c>
      <c r="B22" s="218"/>
      <c r="C22" s="212">
        <v>3007</v>
      </c>
      <c r="D22" s="212">
        <v>10628</v>
      </c>
      <c r="E22" s="212">
        <v>29812</v>
      </c>
      <c r="F22" s="212">
        <v>18393</v>
      </c>
      <c r="G22" s="212">
        <v>20776</v>
      </c>
      <c r="H22" s="212">
        <v>22911</v>
      </c>
      <c r="I22" s="212">
        <v>47907</v>
      </c>
      <c r="J22" s="212">
        <v>30930</v>
      </c>
      <c r="K22" s="212">
        <v>33375</v>
      </c>
      <c r="L22" s="212">
        <v>31962</v>
      </c>
      <c r="M22" s="212">
        <v>33027</v>
      </c>
      <c r="N22" s="212">
        <v>35905</v>
      </c>
      <c r="O22" s="212">
        <v>40145</v>
      </c>
      <c r="P22" s="212">
        <v>45423</v>
      </c>
      <c r="Q22" s="212">
        <v>48941</v>
      </c>
      <c r="R22" s="212">
        <v>48534</v>
      </c>
      <c r="S22" s="212">
        <v>47332</v>
      </c>
      <c r="T22" s="212">
        <v>46347</v>
      </c>
      <c r="U22" s="212">
        <v>46390</v>
      </c>
      <c r="V22" s="212">
        <v>48559</v>
      </c>
      <c r="W22" s="212">
        <v>50902</v>
      </c>
      <c r="X22" s="212">
        <v>49237</v>
      </c>
      <c r="Y22" s="212">
        <v>46823</v>
      </c>
      <c r="Z22" s="212">
        <v>43554</v>
      </c>
      <c r="AA22" s="212">
        <v>44115</v>
      </c>
      <c r="AB22" s="212">
        <v>46279</v>
      </c>
      <c r="AC22" s="212">
        <v>45570</v>
      </c>
      <c r="AD22" s="212">
        <v>42608</v>
      </c>
      <c r="AE22" s="212">
        <v>41708</v>
      </c>
    </row>
    <row r="23" spans="1:31" s="212" customFormat="1" x14ac:dyDescent="0.25">
      <c r="A23" s="218" t="s">
        <v>104</v>
      </c>
      <c r="B23" s="218"/>
      <c r="C23" s="212">
        <v>209</v>
      </c>
      <c r="D23" s="212">
        <v>411</v>
      </c>
      <c r="E23" s="212">
        <v>951</v>
      </c>
      <c r="F23" s="212">
        <v>1052</v>
      </c>
      <c r="G23" s="212">
        <v>1160</v>
      </c>
      <c r="H23" s="212">
        <v>1192</v>
      </c>
      <c r="I23" s="212">
        <v>2482</v>
      </c>
      <c r="J23" s="212">
        <v>2204</v>
      </c>
      <c r="K23" s="212">
        <v>2230</v>
      </c>
      <c r="L23" s="212">
        <v>1443</v>
      </c>
      <c r="M23" s="212">
        <v>1249</v>
      </c>
      <c r="N23" s="212">
        <v>1353</v>
      </c>
      <c r="O23" s="212">
        <v>1296</v>
      </c>
      <c r="P23" s="212">
        <v>1337</v>
      </c>
      <c r="Q23" s="212">
        <v>1426</v>
      </c>
      <c r="R23" s="212">
        <v>1253</v>
      </c>
      <c r="S23" s="212">
        <v>1295</v>
      </c>
      <c r="T23" s="212">
        <v>1275</v>
      </c>
      <c r="U23" s="212">
        <v>1399</v>
      </c>
      <c r="V23" s="212">
        <v>1449</v>
      </c>
      <c r="W23" s="212">
        <v>1506</v>
      </c>
      <c r="X23" s="212">
        <v>1544</v>
      </c>
      <c r="Y23" s="212">
        <v>1691</v>
      </c>
      <c r="Z23" s="212">
        <v>1586</v>
      </c>
      <c r="AA23" s="212">
        <v>1786</v>
      </c>
      <c r="AB23" s="212">
        <v>2015</v>
      </c>
      <c r="AC23" s="212">
        <v>2033</v>
      </c>
      <c r="AD23" s="212">
        <v>1305</v>
      </c>
      <c r="AE23" s="212">
        <v>1282</v>
      </c>
    </row>
    <row r="24" spans="1:31" s="212" customFormat="1" ht="17.25" x14ac:dyDescent="0.25">
      <c r="A24" s="218" t="s">
        <v>540</v>
      </c>
      <c r="B24" s="218"/>
      <c r="C24" s="212">
        <v>53</v>
      </c>
      <c r="D24" s="212">
        <v>73</v>
      </c>
      <c r="E24" s="212">
        <v>297</v>
      </c>
      <c r="F24" s="212">
        <v>282</v>
      </c>
      <c r="G24" s="212">
        <v>178</v>
      </c>
      <c r="H24" s="212">
        <v>259</v>
      </c>
      <c r="I24" s="212">
        <v>275</v>
      </c>
      <c r="J24" s="212">
        <v>280</v>
      </c>
      <c r="K24" s="212">
        <v>462</v>
      </c>
      <c r="L24" s="212">
        <v>272</v>
      </c>
      <c r="M24" s="212">
        <v>942</v>
      </c>
      <c r="N24" s="212">
        <v>1197</v>
      </c>
      <c r="O24" s="212">
        <v>1610</v>
      </c>
      <c r="P24" s="212">
        <v>1501</v>
      </c>
      <c r="Q24" s="212">
        <v>2460</v>
      </c>
      <c r="R24" s="212">
        <v>1207</v>
      </c>
      <c r="S24" s="212">
        <v>1279</v>
      </c>
      <c r="T24" s="212">
        <v>955</v>
      </c>
      <c r="U24" s="212">
        <v>1462</v>
      </c>
      <c r="V24" s="212">
        <v>873</v>
      </c>
      <c r="W24" s="212">
        <v>1234</v>
      </c>
      <c r="X24" s="212">
        <v>1670</v>
      </c>
      <c r="Y24" s="212">
        <v>1612</v>
      </c>
      <c r="Z24" s="212">
        <v>1625</v>
      </c>
      <c r="AA24" s="212">
        <v>1514</v>
      </c>
      <c r="AB24" s="212">
        <v>1655</v>
      </c>
      <c r="AC24" s="212">
        <v>2075</v>
      </c>
      <c r="AD24" s="212">
        <v>3676</v>
      </c>
      <c r="AE24" s="212">
        <v>3817</v>
      </c>
    </row>
    <row r="25" spans="1:31" s="212" customFormat="1" x14ac:dyDescent="0.25">
      <c r="A25" s="218" t="s">
        <v>105</v>
      </c>
      <c r="B25" s="218"/>
      <c r="C25" s="212">
        <v>1697</v>
      </c>
      <c r="D25" s="212">
        <v>981</v>
      </c>
      <c r="E25" s="212">
        <v>13586</v>
      </c>
      <c r="F25" s="212">
        <v>27228</v>
      </c>
      <c r="G25" s="212">
        <v>24028</v>
      </c>
      <c r="H25" s="212">
        <v>27570</v>
      </c>
      <c r="I25" s="212">
        <v>34321</v>
      </c>
      <c r="J25" s="212">
        <v>38628</v>
      </c>
      <c r="K25" s="212">
        <v>57511</v>
      </c>
      <c r="L25" s="212">
        <v>32656</v>
      </c>
      <c r="M25" s="212">
        <v>66273</v>
      </c>
      <c r="N25" s="212">
        <v>84310</v>
      </c>
      <c r="O25" s="212">
        <v>119323</v>
      </c>
      <c r="P25" s="212">
        <v>170409</v>
      </c>
      <c r="Q25" s="212">
        <v>153319</v>
      </c>
      <c r="R25" s="212">
        <v>136395</v>
      </c>
      <c r="S25" s="212">
        <v>151095</v>
      </c>
      <c r="T25" s="212">
        <v>161619</v>
      </c>
      <c r="U25" s="212">
        <v>181246</v>
      </c>
      <c r="V25" s="212">
        <v>203846</v>
      </c>
      <c r="W25" s="212">
        <v>242067</v>
      </c>
      <c r="X25" s="212">
        <v>264146</v>
      </c>
      <c r="Y25" s="212">
        <v>277342</v>
      </c>
      <c r="Z25" s="212">
        <v>307495</v>
      </c>
      <c r="AA25" s="212">
        <v>316569</v>
      </c>
      <c r="AB25" s="212">
        <v>324946</v>
      </c>
      <c r="AC25" s="212">
        <v>308948</v>
      </c>
      <c r="AD25" s="212">
        <v>256304</v>
      </c>
      <c r="AE25" s="212">
        <v>300428</v>
      </c>
    </row>
    <row r="26" spans="1:31" s="212" customFormat="1" ht="18" thickBot="1" x14ac:dyDescent="0.3">
      <c r="A26" s="241" t="s">
        <v>578</v>
      </c>
      <c r="B26" s="241"/>
      <c r="C26" s="214">
        <v>10</v>
      </c>
      <c r="D26" s="214">
        <v>115</v>
      </c>
      <c r="E26" s="214">
        <v>263</v>
      </c>
      <c r="F26" s="214">
        <v>91</v>
      </c>
      <c r="G26" s="214">
        <v>23</v>
      </c>
      <c r="H26" s="214">
        <v>193</v>
      </c>
      <c r="I26" s="214">
        <v>3685</v>
      </c>
      <c r="J26" s="214">
        <v>7303</v>
      </c>
      <c r="K26" s="214">
        <v>7037</v>
      </c>
      <c r="L26" s="214">
        <v>5387</v>
      </c>
      <c r="M26" s="214">
        <v>1568</v>
      </c>
      <c r="N26" s="214">
        <v>3333</v>
      </c>
      <c r="O26" s="214">
        <v>46787</v>
      </c>
      <c r="P26" s="214">
        <v>59786</v>
      </c>
      <c r="Q26" s="214">
        <v>145372</v>
      </c>
      <c r="R26" s="214">
        <v>156949</v>
      </c>
      <c r="S26" s="214">
        <v>141054</v>
      </c>
      <c r="T26" s="214">
        <v>149355</v>
      </c>
      <c r="U26" s="214">
        <v>148106</v>
      </c>
      <c r="V26" s="214">
        <v>136671</v>
      </c>
      <c r="W26" s="214">
        <v>143796</v>
      </c>
      <c r="X26" s="214">
        <v>220560</v>
      </c>
      <c r="Y26" s="214">
        <v>284840</v>
      </c>
      <c r="Z26" s="214">
        <v>82800</v>
      </c>
      <c r="AA26" s="214"/>
      <c r="AB26" s="214"/>
      <c r="AC26" s="214">
        <v>112590</v>
      </c>
      <c r="AD26" s="214">
        <v>253390</v>
      </c>
      <c r="AE26" s="214">
        <v>223953</v>
      </c>
    </row>
    <row r="27" spans="1:31" x14ac:dyDescent="0.25">
      <c r="A27" s="323" t="s">
        <v>531</v>
      </c>
      <c r="B27" s="398" t="s">
        <v>577</v>
      </c>
      <c r="C27" s="398"/>
      <c r="D27" s="398"/>
      <c r="E27" s="398"/>
      <c r="F27" s="398"/>
      <c r="G27" s="398"/>
      <c r="H27" s="398"/>
      <c r="I27" s="398"/>
      <c r="J27" s="398"/>
      <c r="K27" s="398"/>
      <c r="L27" s="398"/>
      <c r="M27" s="398"/>
      <c r="N27" s="398"/>
      <c r="O27" s="398"/>
      <c r="P27" s="398"/>
      <c r="Q27" s="398"/>
    </row>
    <row r="28" spans="1:31" x14ac:dyDescent="0.25">
      <c r="A28" s="323" t="s">
        <v>579</v>
      </c>
      <c r="B28" t="s">
        <v>685</v>
      </c>
    </row>
    <row r="29" spans="1:31" x14ac:dyDescent="0.25">
      <c r="A29" s="323" t="s">
        <v>605</v>
      </c>
    </row>
  </sheetData>
  <mergeCells count="1">
    <mergeCell ref="B27:Q27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6" r:id="rId4" name="Button 2">
              <controlPr defaultSize="0" print="0" autoFill="0" autoPict="0" macro="[0]!VelgMeny">
                <anchor moveWithCells="1" sizeWithCells="1">
                  <from>
                    <xdr:col>0</xdr:col>
                    <xdr:colOff>19050</xdr:colOff>
                    <xdr:row>14</xdr:row>
                    <xdr:rowOff>209550</xdr:rowOff>
                  </from>
                  <to>
                    <xdr:col>1</xdr:col>
                    <xdr:colOff>371475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5" name="Button 4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0</xdr:row>
                    <xdr:rowOff>219075</xdr:rowOff>
                  </from>
                  <to>
                    <xdr:col>1</xdr:col>
                    <xdr:colOff>361950</xdr:colOff>
                    <xdr:row>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6" name="Button 5">
              <controlPr defaultSize="0" print="0" autoFill="0" autoPict="0" macro="[0]!VelgMeny">
                <anchor moveWithCells="1" sizeWithCells="1">
                  <from>
                    <xdr:col>0</xdr:col>
                    <xdr:colOff>19050</xdr:colOff>
                    <xdr:row>14</xdr:row>
                    <xdr:rowOff>209550</xdr:rowOff>
                  </from>
                  <to>
                    <xdr:col>1</xdr:col>
                    <xdr:colOff>371475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7" name="Button 6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0</xdr:row>
                    <xdr:rowOff>219075</xdr:rowOff>
                  </from>
                  <to>
                    <xdr:col>1</xdr:col>
                    <xdr:colOff>361950</xdr:colOff>
                    <xdr:row>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8D46D-6B1D-418E-B577-A9FE769A0EBE}">
  <sheetPr codeName="Ark15"/>
  <dimension ref="A1:AC28"/>
  <sheetViews>
    <sheetView zoomScaleNormal="100" workbookViewId="0">
      <pane xSplit="1" ySplit="3" topLeftCell="O4" activePane="bottomRight" state="frozen"/>
      <selection activeCell="C5" sqref="C5:I5"/>
      <selection pane="topRight" activeCell="C5" sqref="C5:I5"/>
      <selection pane="bottomLeft" activeCell="C5" sqref="C5:I5"/>
      <selection pane="bottomRight" activeCell="AA31" sqref="AA31"/>
    </sheetView>
  </sheetViews>
  <sheetFormatPr baseColWidth="10" defaultRowHeight="15" x14ac:dyDescent="0.25"/>
  <cols>
    <col min="1" max="1" width="21.42578125" customWidth="1"/>
    <col min="2" max="29" width="9.7109375" customWidth="1"/>
  </cols>
  <sheetData>
    <row r="1" spans="1:29" ht="21" x14ac:dyDescent="0.35">
      <c r="A1" s="3" t="s">
        <v>311</v>
      </c>
    </row>
    <row r="2" spans="1:29" ht="15.75" thickBot="1" x14ac:dyDescent="0.3"/>
    <row r="3" spans="1:29" ht="15.75" thickBot="1" x14ac:dyDescent="0.3">
      <c r="A3" s="39"/>
      <c r="B3" s="310">
        <v>1979</v>
      </c>
      <c r="C3" s="310">
        <v>1989</v>
      </c>
      <c r="D3" s="310">
        <v>1998</v>
      </c>
      <c r="E3" s="310">
        <v>1999</v>
      </c>
      <c r="F3" s="310">
        <v>2000</v>
      </c>
      <c r="G3" s="310">
        <v>2001</v>
      </c>
      <c r="H3" s="310">
        <v>2002</v>
      </c>
      <c r="I3" s="310">
        <v>2003</v>
      </c>
      <c r="J3" s="310">
        <v>2004</v>
      </c>
      <c r="K3" s="310">
        <v>2005</v>
      </c>
      <c r="L3" s="310">
        <v>2006</v>
      </c>
      <c r="M3" s="310">
        <v>2007</v>
      </c>
      <c r="N3" s="310">
        <v>2008</v>
      </c>
      <c r="O3" s="310">
        <v>2009</v>
      </c>
      <c r="P3" s="310">
        <v>2010</v>
      </c>
      <c r="Q3" s="310">
        <v>2011</v>
      </c>
      <c r="R3" s="310">
        <v>2012</v>
      </c>
      <c r="S3" s="310">
        <v>2013</v>
      </c>
      <c r="T3" s="310">
        <v>2014</v>
      </c>
      <c r="U3" s="310">
        <v>2015</v>
      </c>
      <c r="V3" s="310">
        <v>2016</v>
      </c>
      <c r="W3" s="310">
        <v>2017</v>
      </c>
      <c r="X3" s="310">
        <v>2018</v>
      </c>
      <c r="Y3" s="310">
        <v>2019</v>
      </c>
      <c r="Z3" s="310">
        <v>2020</v>
      </c>
      <c r="AA3" s="310">
        <v>2021</v>
      </c>
      <c r="AB3" s="310">
        <v>2022</v>
      </c>
      <c r="AC3" s="310">
        <v>2023</v>
      </c>
    </row>
    <row r="4" spans="1:29" x14ac:dyDescent="0.25">
      <c r="A4" s="15" t="s">
        <v>548</v>
      </c>
      <c r="B4">
        <v>517</v>
      </c>
      <c r="C4">
        <v>535.79999999999995</v>
      </c>
      <c r="D4">
        <v>665.19999999999993</v>
      </c>
      <c r="E4">
        <v>571.1</v>
      </c>
      <c r="F4">
        <v>660.1</v>
      </c>
      <c r="G4" s="83">
        <v>595.29899999999998</v>
      </c>
      <c r="H4" s="83">
        <v>546.51</v>
      </c>
      <c r="I4" s="83">
        <v>610.64700000000005</v>
      </c>
      <c r="J4" s="83">
        <v>675.2399999999999</v>
      </c>
      <c r="K4" s="83">
        <v>625.20699999999999</v>
      </c>
      <c r="L4" s="83">
        <v>575.42499999999995</v>
      </c>
      <c r="M4" s="83">
        <v>583.70000000000005</v>
      </c>
      <c r="N4" s="83">
        <v>644.4</v>
      </c>
      <c r="O4" s="83">
        <v>471.12000000000006</v>
      </c>
      <c r="P4" s="83">
        <v>580.69470000000001</v>
      </c>
      <c r="Q4" s="83">
        <v>484.05899999999997</v>
      </c>
      <c r="R4" s="83">
        <v>479.13990000000001</v>
      </c>
      <c r="S4" s="83">
        <v>444.60629999999998</v>
      </c>
      <c r="T4" s="83">
        <v>604.92899999999997</v>
      </c>
      <c r="U4" s="83">
        <v>714.10700000000008</v>
      </c>
      <c r="V4" s="83">
        <v>636.32799999999997</v>
      </c>
      <c r="W4" s="83">
        <v>663.49059999999997</v>
      </c>
      <c r="X4" s="83">
        <v>296.40600000000001</v>
      </c>
      <c r="Y4" s="83">
        <v>669.90000000000009</v>
      </c>
      <c r="Z4" s="83">
        <v>635.4</v>
      </c>
      <c r="AA4" s="83">
        <v>565.29999999999995</v>
      </c>
      <c r="AB4" s="83">
        <v>716.5</v>
      </c>
      <c r="AC4" s="83">
        <v>374.3</v>
      </c>
    </row>
    <row r="5" spans="1:29" x14ac:dyDescent="0.25">
      <c r="A5" s="15" t="s">
        <v>549</v>
      </c>
      <c r="B5">
        <v>284.8</v>
      </c>
      <c r="C5">
        <v>351.9</v>
      </c>
      <c r="D5">
        <v>362.2</v>
      </c>
      <c r="E5">
        <v>320.3</v>
      </c>
      <c r="F5">
        <v>347.5</v>
      </c>
      <c r="G5" s="83">
        <v>326.79000000000002</v>
      </c>
      <c r="H5" s="83">
        <v>287.03699999999998</v>
      </c>
      <c r="I5" s="83">
        <v>327.35300000000001</v>
      </c>
      <c r="J5" s="83">
        <v>383.67200000000003</v>
      </c>
      <c r="K5" s="83">
        <v>318.52699999999999</v>
      </c>
      <c r="L5" s="83">
        <v>295.33699999999999</v>
      </c>
      <c r="M5" s="83">
        <v>330.5</v>
      </c>
      <c r="N5" s="83">
        <v>348.5</v>
      </c>
      <c r="O5" s="83">
        <v>267.822</v>
      </c>
      <c r="P5" s="83">
        <v>300.72200000000004</v>
      </c>
      <c r="Q5" s="83">
        <v>259.83870000000002</v>
      </c>
      <c r="R5" s="83">
        <v>282.87060000000002</v>
      </c>
      <c r="S5" s="83">
        <v>263.2484</v>
      </c>
      <c r="T5" s="83">
        <v>302.16150000000005</v>
      </c>
      <c r="U5" s="83">
        <v>335.71000000000004</v>
      </c>
      <c r="V5" s="83">
        <v>346.65300000000002</v>
      </c>
      <c r="W5" s="83">
        <v>343.48659999999995</v>
      </c>
      <c r="X5" s="83">
        <v>206.0675</v>
      </c>
      <c r="Y5" s="83">
        <v>282.2</v>
      </c>
      <c r="Z5" s="83">
        <v>357.5</v>
      </c>
      <c r="AA5" s="83">
        <v>301.60000000000002</v>
      </c>
      <c r="AB5" s="83">
        <v>382.8</v>
      </c>
      <c r="AC5" s="83">
        <v>230.3</v>
      </c>
    </row>
    <row r="6" spans="1:29" x14ac:dyDescent="0.25">
      <c r="A6" s="15" t="s">
        <v>562</v>
      </c>
      <c r="B6">
        <v>156.4</v>
      </c>
      <c r="C6">
        <v>124.1</v>
      </c>
      <c r="D6">
        <v>172.3</v>
      </c>
      <c r="E6">
        <v>147.6</v>
      </c>
      <c r="F6">
        <v>173.8</v>
      </c>
      <c r="G6" s="83">
        <v>165.828</v>
      </c>
      <c r="H6" s="83">
        <v>140.011</v>
      </c>
      <c r="I6" s="83">
        <v>154.4</v>
      </c>
      <c r="J6" s="83">
        <v>164.86699999999999</v>
      </c>
      <c r="K6" s="83">
        <v>161.995</v>
      </c>
      <c r="L6" s="83">
        <v>143.63800000000001</v>
      </c>
      <c r="M6" s="83">
        <v>135.4</v>
      </c>
      <c r="N6" s="83">
        <v>157.5</v>
      </c>
      <c r="O6" s="83">
        <v>115.994</v>
      </c>
      <c r="P6" s="83">
        <v>150.6628</v>
      </c>
      <c r="Q6" s="83">
        <v>109.29929999999999</v>
      </c>
      <c r="R6" s="83">
        <v>125.3956</v>
      </c>
      <c r="S6" s="83">
        <v>95.897900000000007</v>
      </c>
      <c r="T6" s="83">
        <v>134.71690000000001</v>
      </c>
      <c r="U6" s="83">
        <v>147.62700000000001</v>
      </c>
      <c r="V6" s="83">
        <v>133.85</v>
      </c>
      <c r="W6" s="83">
        <v>123.2176</v>
      </c>
      <c r="X6" s="83">
        <v>73.229800000000012</v>
      </c>
      <c r="Y6" s="83">
        <v>140.69999999999999</v>
      </c>
      <c r="Z6" s="83">
        <v>151</v>
      </c>
      <c r="AA6" s="83">
        <v>120.1</v>
      </c>
      <c r="AB6" s="83">
        <v>148.5</v>
      </c>
      <c r="AC6" s="83">
        <v>91.1</v>
      </c>
    </row>
    <row r="7" spans="1:29" x14ac:dyDescent="0.25">
      <c r="A7" s="15" t="s">
        <v>551</v>
      </c>
      <c r="B7">
        <v>6.5</v>
      </c>
      <c r="C7">
        <v>5.4</v>
      </c>
      <c r="D7">
        <v>5.5</v>
      </c>
      <c r="E7">
        <v>13.399999999999999</v>
      </c>
      <c r="F7">
        <v>7.3</v>
      </c>
      <c r="G7" s="83">
        <v>8.4320000000000004</v>
      </c>
      <c r="H7" s="83">
        <v>5.5389999999999997</v>
      </c>
      <c r="I7" s="83">
        <v>6.7149999999999999</v>
      </c>
      <c r="J7" s="83">
        <v>7.8840000000000003</v>
      </c>
      <c r="K7" s="83">
        <v>6.4279999999999999</v>
      </c>
      <c r="L7" s="83">
        <v>6.66</v>
      </c>
      <c r="M7" s="83">
        <v>5.0999999999999996</v>
      </c>
      <c r="N7" s="83">
        <v>5.5</v>
      </c>
      <c r="O7" s="83">
        <v>5.3330000000000002</v>
      </c>
      <c r="P7" s="83">
        <v>5.8640999999999996</v>
      </c>
      <c r="Q7" s="83">
        <v>3.4067999999999996</v>
      </c>
      <c r="R7" s="83">
        <v>4.1557999999999993</v>
      </c>
      <c r="S7" s="83">
        <v>2.5444</v>
      </c>
      <c r="T7" s="83">
        <v>2.7803</v>
      </c>
      <c r="U7" s="83">
        <v>3.5179999999999998</v>
      </c>
      <c r="V7" s="83">
        <v>3.1470000000000002</v>
      </c>
      <c r="W7" s="83">
        <v>3.4076999999999997</v>
      </c>
      <c r="X7" s="83">
        <v>1.7242</v>
      </c>
      <c r="Y7" s="83">
        <v>2.9</v>
      </c>
      <c r="Z7" s="83">
        <v>4.2</v>
      </c>
      <c r="AA7" s="83">
        <v>4.2</v>
      </c>
      <c r="AB7" s="83">
        <v>4.7</v>
      </c>
      <c r="AC7" s="83">
        <v>3.3</v>
      </c>
    </row>
    <row r="8" spans="1:29" x14ac:dyDescent="0.25">
      <c r="A8" s="15" t="s">
        <v>12</v>
      </c>
      <c r="B8">
        <v>9.8000000000000007</v>
      </c>
      <c r="C8">
        <v>12.5</v>
      </c>
      <c r="D8">
        <v>12.3</v>
      </c>
      <c r="E8">
        <v>14.8</v>
      </c>
      <c r="F8">
        <v>15.4</v>
      </c>
      <c r="G8" s="83">
        <v>18.469000000000001</v>
      </c>
      <c r="H8" s="83">
        <v>16.797000000000001</v>
      </c>
      <c r="I8" s="83">
        <v>18.204999999999998</v>
      </c>
      <c r="J8" s="83">
        <v>19.331</v>
      </c>
      <c r="K8" s="83">
        <v>19.402999999999999</v>
      </c>
      <c r="L8" s="83">
        <v>18.943999999999999</v>
      </c>
      <c r="M8" s="83">
        <v>12</v>
      </c>
      <c r="N8" s="83">
        <v>14.3</v>
      </c>
      <c r="O8" s="83">
        <v>14.436999999999999</v>
      </c>
      <c r="P8" s="83">
        <v>16.732599999999998</v>
      </c>
      <c r="Q8" s="83">
        <v>8.7965</v>
      </c>
      <c r="R8" s="83">
        <v>9.4328000000000003</v>
      </c>
      <c r="S8" s="83">
        <v>6.6534000000000004</v>
      </c>
      <c r="T8" s="83">
        <v>8.0223999999999993</v>
      </c>
      <c r="U8" s="83">
        <v>6.2249999999999996</v>
      </c>
      <c r="V8" s="83">
        <v>11.581</v>
      </c>
      <c r="W8" s="83">
        <v>8.6966000000000001</v>
      </c>
      <c r="X8" s="83">
        <v>8.2352000000000007</v>
      </c>
      <c r="Y8" s="83">
        <v>8.1999999999999993</v>
      </c>
      <c r="Z8" s="83">
        <v>11.2</v>
      </c>
      <c r="AA8" s="83">
        <v>17.5</v>
      </c>
      <c r="AB8" s="83">
        <v>18.899999999999999</v>
      </c>
      <c r="AC8" s="83">
        <v>16.600000000000001</v>
      </c>
    </row>
    <row r="9" spans="1:29" x14ac:dyDescent="0.25">
      <c r="A9" s="15" t="s">
        <v>552</v>
      </c>
      <c r="B9">
        <v>0.8</v>
      </c>
      <c r="C9">
        <v>0</v>
      </c>
      <c r="D9">
        <v>0.4</v>
      </c>
      <c r="E9">
        <v>0.89999999999999991</v>
      </c>
      <c r="F9">
        <v>0.30000000000000004</v>
      </c>
      <c r="G9" s="83">
        <v>0.32800000000000001</v>
      </c>
      <c r="H9" s="83">
        <v>0.29799999999999999</v>
      </c>
      <c r="I9" s="83">
        <v>0.30099999999999999</v>
      </c>
      <c r="J9" s="83">
        <v>0.28300000000000003</v>
      </c>
      <c r="K9" s="83">
        <v>0.26200000000000001</v>
      </c>
      <c r="L9" s="83">
        <v>0.25600000000000001</v>
      </c>
      <c r="M9" s="83">
        <v>0</v>
      </c>
      <c r="N9" s="83">
        <v>0.2</v>
      </c>
      <c r="O9" s="83">
        <v>8.6000000000000007E-2</v>
      </c>
      <c r="P9" s="83">
        <v>0.1336</v>
      </c>
      <c r="Q9" s="83">
        <v>9.1499999999999998E-2</v>
      </c>
      <c r="R9" s="83">
        <v>9.1499999999999998E-2</v>
      </c>
      <c r="S9" s="83">
        <v>6.7900000000000002E-2</v>
      </c>
      <c r="T9" s="83">
        <v>8.270000000000001E-2</v>
      </c>
      <c r="U9" s="83">
        <v>4.9000000000000002E-2</v>
      </c>
      <c r="V9" s="83">
        <v>7.0000000000000007E-2</v>
      </c>
      <c r="W9" s="83">
        <v>0.17899999999999999</v>
      </c>
      <c r="X9" s="83">
        <v>0</v>
      </c>
      <c r="Y9" s="83">
        <v>0.1</v>
      </c>
      <c r="Z9" s="83">
        <v>0</v>
      </c>
      <c r="AA9" s="83">
        <v>0</v>
      </c>
      <c r="AB9" s="83">
        <v>0.1</v>
      </c>
      <c r="AC9" s="83">
        <v>0.1</v>
      </c>
    </row>
    <row r="10" spans="1:29" x14ac:dyDescent="0.25">
      <c r="A10" s="15" t="s">
        <v>46</v>
      </c>
      <c r="B10">
        <v>3.8</v>
      </c>
      <c r="C10">
        <v>6.8</v>
      </c>
      <c r="D10">
        <v>3.1</v>
      </c>
      <c r="E10">
        <v>7.6</v>
      </c>
      <c r="F10">
        <v>5</v>
      </c>
      <c r="G10" s="83">
        <v>3.383</v>
      </c>
      <c r="H10" s="83">
        <v>6.0460000000000003</v>
      </c>
      <c r="I10" s="83">
        <v>5.0629999999999997</v>
      </c>
      <c r="J10" s="83">
        <v>4.2460000000000004</v>
      </c>
      <c r="K10" s="83">
        <v>4.5810000000000004</v>
      </c>
      <c r="L10" s="83">
        <v>4.6779999999999999</v>
      </c>
      <c r="M10" s="83">
        <v>4.0999999999999996</v>
      </c>
      <c r="N10" s="83">
        <v>5.0999999999999996</v>
      </c>
      <c r="O10" s="83">
        <v>4.3550000000000004</v>
      </c>
      <c r="P10" s="83">
        <v>2.1191999999999998</v>
      </c>
      <c r="Q10" s="83">
        <v>6.4419000000000004</v>
      </c>
      <c r="R10" s="83">
        <v>4.6760000000000002</v>
      </c>
      <c r="S10" s="83">
        <v>3.0041000000000002</v>
      </c>
      <c r="T10" s="83">
        <v>4.3943000000000003</v>
      </c>
      <c r="U10" s="83">
        <v>3.5350000000000001</v>
      </c>
      <c r="V10" s="83">
        <v>4.2380000000000004</v>
      </c>
      <c r="W10" s="83">
        <v>1.9160999999999999</v>
      </c>
      <c r="X10" s="83">
        <v>1.2459</v>
      </c>
      <c r="Y10" s="83">
        <v>1.7</v>
      </c>
      <c r="Z10" s="83">
        <v>3.3</v>
      </c>
      <c r="AA10" s="83">
        <v>4.0999999999999996</v>
      </c>
      <c r="AB10" s="83">
        <v>3.4</v>
      </c>
      <c r="AC10" s="83">
        <v>1.3</v>
      </c>
    </row>
    <row r="11" spans="1:29" x14ac:dyDescent="0.25">
      <c r="A11" s="15" t="s">
        <v>487</v>
      </c>
      <c r="B11">
        <v>90.5</v>
      </c>
      <c r="C11">
        <v>141.19999999999999</v>
      </c>
      <c r="D11">
        <v>136</v>
      </c>
      <c r="E11" s="83">
        <v>140.9</v>
      </c>
      <c r="F11">
        <v>141.30000000000001</v>
      </c>
      <c r="G11" s="83">
        <v>119.59099999999999</v>
      </c>
      <c r="H11" s="83">
        <v>157.27800000000002</v>
      </c>
      <c r="I11" s="83">
        <v>168.55599999999998</v>
      </c>
      <c r="J11" s="83">
        <v>188.36699999999999</v>
      </c>
      <c r="K11" s="83">
        <v>161.53800000000001</v>
      </c>
      <c r="L11" s="83">
        <v>183.446</v>
      </c>
      <c r="M11" s="83">
        <v>140.1</v>
      </c>
      <c r="N11" s="83">
        <v>210.5</v>
      </c>
      <c r="O11" s="83">
        <v>175.20099999999999</v>
      </c>
      <c r="P11" s="83">
        <v>147.96369999999999</v>
      </c>
      <c r="Q11" s="83">
        <v>154.1651</v>
      </c>
      <c r="R11" s="83">
        <v>178.27589999999998</v>
      </c>
      <c r="S11" s="83">
        <v>148.7466</v>
      </c>
      <c r="T11" s="83">
        <v>180.53889999999996</v>
      </c>
      <c r="U11" s="83">
        <v>146.62700000000001</v>
      </c>
      <c r="V11" s="83">
        <v>189.49299999999999</v>
      </c>
      <c r="W11" s="83">
        <v>172.53960000000001</v>
      </c>
      <c r="X11" s="83">
        <v>162.91</v>
      </c>
      <c r="Y11" s="83">
        <v>190.4</v>
      </c>
      <c r="Z11" s="83">
        <v>148.30000000000001</v>
      </c>
      <c r="AA11" s="83">
        <v>171.4</v>
      </c>
      <c r="AB11" s="83">
        <v>154.4</v>
      </c>
      <c r="AC11" s="83">
        <v>169.6</v>
      </c>
    </row>
    <row r="12" spans="1:29" x14ac:dyDescent="0.25">
      <c r="A12" s="15" t="s">
        <v>14</v>
      </c>
      <c r="B12">
        <v>0.3</v>
      </c>
      <c r="C12">
        <v>0</v>
      </c>
      <c r="D12">
        <v>0.6</v>
      </c>
      <c r="E12" s="83">
        <v>1.5</v>
      </c>
      <c r="F12">
        <v>0.4</v>
      </c>
      <c r="G12" s="83">
        <v>0.255</v>
      </c>
      <c r="H12" s="83">
        <v>0.45800000000000002</v>
      </c>
      <c r="I12" s="83">
        <v>0.68899999999999995</v>
      </c>
      <c r="J12" s="83">
        <v>0.72499999999999998</v>
      </c>
      <c r="K12" s="83">
        <v>0.48799999999999999</v>
      </c>
      <c r="L12" s="83">
        <v>0.46200000000000002</v>
      </c>
      <c r="M12" s="83">
        <v>0.5</v>
      </c>
      <c r="N12" s="83">
        <v>0.8</v>
      </c>
      <c r="O12" s="83">
        <v>0.53900000000000003</v>
      </c>
      <c r="P12" s="83">
        <v>0.77039999999999997</v>
      </c>
      <c r="Q12" s="83">
        <v>0.62419999999999998</v>
      </c>
      <c r="R12" s="83">
        <v>0.67070000000000007</v>
      </c>
      <c r="S12" s="83">
        <v>0.435</v>
      </c>
      <c r="T12" s="83">
        <v>0.43790000000000001</v>
      </c>
      <c r="U12" s="83">
        <v>0.498</v>
      </c>
      <c r="V12" s="83">
        <v>0.63600000000000001</v>
      </c>
      <c r="W12" s="83">
        <v>0.61729999999999996</v>
      </c>
      <c r="X12" s="83">
        <v>0.41120000000000001</v>
      </c>
      <c r="Y12" s="83">
        <v>0.4</v>
      </c>
      <c r="Z12" s="83">
        <v>0.4</v>
      </c>
      <c r="AA12" s="83">
        <v>0.4</v>
      </c>
      <c r="AB12" s="83">
        <v>0.5</v>
      </c>
      <c r="AC12" s="83">
        <v>0.5</v>
      </c>
    </row>
    <row r="13" spans="1:29" x14ac:dyDescent="0.25">
      <c r="A13" s="15" t="s">
        <v>561</v>
      </c>
      <c r="B13">
        <v>0</v>
      </c>
      <c r="C13">
        <v>0</v>
      </c>
      <c r="D13">
        <v>0</v>
      </c>
      <c r="E13">
        <v>0</v>
      </c>
      <c r="F1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3">
        <v>0</v>
      </c>
      <c r="Q13" s="83">
        <v>0</v>
      </c>
      <c r="R13" s="83">
        <v>0</v>
      </c>
      <c r="S13" s="83">
        <v>0</v>
      </c>
      <c r="T13" s="83">
        <v>0</v>
      </c>
      <c r="U13" s="83">
        <v>0</v>
      </c>
      <c r="V13" s="83">
        <v>0</v>
      </c>
      <c r="W13" s="83">
        <v>0</v>
      </c>
      <c r="X13" s="83">
        <v>0</v>
      </c>
      <c r="Y13" s="83">
        <v>0</v>
      </c>
      <c r="Z13" s="83">
        <v>0</v>
      </c>
      <c r="AA13" s="83">
        <v>0</v>
      </c>
      <c r="AB13" s="83">
        <v>0</v>
      </c>
      <c r="AC13" s="83">
        <v>0</v>
      </c>
    </row>
    <row r="14" spans="1:29" ht="15.75" thickBot="1" x14ac:dyDescent="0.3">
      <c r="A14" s="267" t="s">
        <v>74</v>
      </c>
      <c r="B14" s="293">
        <v>1069.8999999999996</v>
      </c>
      <c r="C14" s="293">
        <v>1177.7</v>
      </c>
      <c r="D14" s="293">
        <v>1357.7</v>
      </c>
      <c r="E14" s="293">
        <v>1218.0999999999999</v>
      </c>
      <c r="F14" s="293">
        <v>1351.1</v>
      </c>
      <c r="G14" s="293">
        <v>1238.375</v>
      </c>
      <c r="H14" s="293">
        <v>1159.9739999999999</v>
      </c>
      <c r="I14" s="293">
        <v>1291.9290000000003</v>
      </c>
      <c r="J14" s="293">
        <v>1444.6149999999998</v>
      </c>
      <c r="K14" s="293">
        <v>1298.4290000000001</v>
      </c>
      <c r="L14" s="293">
        <v>1228.846</v>
      </c>
      <c r="M14" s="293">
        <v>1211.4000000000001</v>
      </c>
      <c r="N14" s="293">
        <v>1386.7999999999997</v>
      </c>
      <c r="O14" s="293">
        <v>1054.8870000000002</v>
      </c>
      <c r="P14" s="293">
        <v>1205.6631000000002</v>
      </c>
      <c r="Q14" s="293">
        <v>1026.723</v>
      </c>
      <c r="R14" s="293">
        <v>1084.7088000000001</v>
      </c>
      <c r="S14" s="293">
        <v>965.2</v>
      </c>
      <c r="T14" s="293">
        <v>1238.0638999999999</v>
      </c>
      <c r="U14" s="293">
        <v>1357.896</v>
      </c>
      <c r="V14" s="293">
        <v>1325.9959999999994</v>
      </c>
      <c r="W14" s="293">
        <v>1317.6</v>
      </c>
      <c r="X14" s="293">
        <v>750.22979999999995</v>
      </c>
      <c r="Y14" s="293">
        <v>1296.5</v>
      </c>
      <c r="Z14" s="293">
        <v>1311.3</v>
      </c>
      <c r="AA14" s="293">
        <v>1184.5999999999999</v>
      </c>
      <c r="AB14" s="293">
        <v>1429.8</v>
      </c>
      <c r="AC14" s="293">
        <v>887.1</v>
      </c>
    </row>
    <row r="15" spans="1:29" x14ac:dyDescent="0.25"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</row>
    <row r="16" spans="1:29" ht="15.75" thickBot="1" x14ac:dyDescent="0.3">
      <c r="A16" s="89" t="s">
        <v>563</v>
      </c>
    </row>
    <row r="17" spans="1:29" ht="15.75" thickBot="1" x14ac:dyDescent="0.3">
      <c r="A17" s="39"/>
      <c r="B17" s="310">
        <f t="shared" ref="B17:T17" si="0">B3</f>
        <v>1979</v>
      </c>
      <c r="C17" s="310">
        <f t="shared" si="0"/>
        <v>1989</v>
      </c>
      <c r="D17" s="310">
        <f t="shared" si="0"/>
        <v>1998</v>
      </c>
      <c r="E17" s="310">
        <f t="shared" si="0"/>
        <v>1999</v>
      </c>
      <c r="F17" s="310">
        <f t="shared" si="0"/>
        <v>2000</v>
      </c>
      <c r="G17" s="310">
        <f t="shared" si="0"/>
        <v>2001</v>
      </c>
      <c r="H17" s="310">
        <f t="shared" si="0"/>
        <v>2002</v>
      </c>
      <c r="I17" s="310">
        <f t="shared" si="0"/>
        <v>2003</v>
      </c>
      <c r="J17" s="310">
        <f t="shared" si="0"/>
        <v>2004</v>
      </c>
      <c r="K17" s="310">
        <f t="shared" si="0"/>
        <v>2005</v>
      </c>
      <c r="L17" s="310">
        <f t="shared" si="0"/>
        <v>2006</v>
      </c>
      <c r="M17" s="310">
        <f t="shared" si="0"/>
        <v>2007</v>
      </c>
      <c r="N17" s="310">
        <f t="shared" si="0"/>
        <v>2008</v>
      </c>
      <c r="O17" s="310">
        <f t="shared" si="0"/>
        <v>2009</v>
      </c>
      <c r="P17" s="310">
        <f t="shared" si="0"/>
        <v>2010</v>
      </c>
      <c r="Q17" s="310">
        <f t="shared" si="0"/>
        <v>2011</v>
      </c>
      <c r="R17" s="310">
        <f t="shared" si="0"/>
        <v>2012</v>
      </c>
      <c r="S17" s="310">
        <f t="shared" si="0"/>
        <v>2013</v>
      </c>
      <c r="T17" s="310">
        <f t="shared" si="0"/>
        <v>2014</v>
      </c>
      <c r="U17" s="310">
        <v>2015</v>
      </c>
      <c r="V17" s="310">
        <v>2016</v>
      </c>
      <c r="W17" s="310">
        <v>2017</v>
      </c>
      <c r="X17" s="310">
        <v>2018</v>
      </c>
      <c r="Y17" s="310">
        <v>2019</v>
      </c>
      <c r="Z17" s="310">
        <v>2020</v>
      </c>
      <c r="AA17" s="310">
        <v>2021</v>
      </c>
      <c r="AB17" s="310">
        <v>2022</v>
      </c>
      <c r="AC17" s="310">
        <v>2023</v>
      </c>
    </row>
    <row r="18" spans="1:29" x14ac:dyDescent="0.25">
      <c r="A18" s="15" t="s">
        <v>548</v>
      </c>
      <c r="B18" s="83">
        <f>B4/B14*100</f>
        <v>48.322273109636434</v>
      </c>
      <c r="C18" s="83">
        <f t="shared" ref="C18:V18" si="1">C4/C14*100</f>
        <v>45.495457247176695</v>
      </c>
      <c r="D18" s="83">
        <f t="shared" si="1"/>
        <v>48.994623259924872</v>
      </c>
      <c r="E18" s="83">
        <f t="shared" si="1"/>
        <v>46.884492242016265</v>
      </c>
      <c r="F18" s="83">
        <f t="shared" si="1"/>
        <v>48.856487306639039</v>
      </c>
      <c r="G18" s="83">
        <f t="shared" si="1"/>
        <v>48.070980115070149</v>
      </c>
      <c r="H18" s="83">
        <f t="shared" si="1"/>
        <v>47.113987037640506</v>
      </c>
      <c r="I18" s="83">
        <f t="shared" si="1"/>
        <v>47.266297141715988</v>
      </c>
      <c r="J18" s="83">
        <f t="shared" si="1"/>
        <v>46.741865479729896</v>
      </c>
      <c r="K18" s="83">
        <f t="shared" si="1"/>
        <v>48.151034827472273</v>
      </c>
      <c r="L18" s="83">
        <f t="shared" si="1"/>
        <v>46.826453436801678</v>
      </c>
      <c r="M18" s="83">
        <f t="shared" si="1"/>
        <v>48.183919432062076</v>
      </c>
      <c r="N18" s="83">
        <f t="shared" si="1"/>
        <v>46.46668589558697</v>
      </c>
      <c r="O18" s="83">
        <f t="shared" si="1"/>
        <v>44.660707734572519</v>
      </c>
      <c r="P18" s="83">
        <f t="shared" si="1"/>
        <v>48.163927385685099</v>
      </c>
      <c r="Q18" s="83">
        <f t="shared" si="1"/>
        <v>47.146016988028904</v>
      </c>
      <c r="R18" s="83">
        <f t="shared" si="1"/>
        <v>44.172214699465876</v>
      </c>
      <c r="S18" s="83">
        <f t="shared" si="1"/>
        <v>46.063644840447573</v>
      </c>
      <c r="T18" s="83">
        <f t="shared" si="1"/>
        <v>48.860886744214092</v>
      </c>
      <c r="U18" s="83">
        <f t="shared" si="1"/>
        <v>52.589226273587975</v>
      </c>
      <c r="V18" s="83">
        <f t="shared" si="1"/>
        <v>47.988681715480311</v>
      </c>
      <c r="W18" s="83">
        <v>50.35786467788612</v>
      </c>
      <c r="X18" s="83">
        <v>39.508694535994174</v>
      </c>
      <c r="Y18" s="83">
        <v>51.66988044735826</v>
      </c>
      <c r="Z18" s="83">
        <v>48.455730954015088</v>
      </c>
      <c r="AA18" s="83">
        <v>47.720749620124927</v>
      </c>
      <c r="AB18" s="83">
        <v>50.111903762764022</v>
      </c>
      <c r="AC18" s="83">
        <v>42.199699366243124</v>
      </c>
    </row>
    <row r="19" spans="1:29" x14ac:dyDescent="0.25">
      <c r="A19" s="15" t="s">
        <v>549</v>
      </c>
      <c r="B19" s="83">
        <f>B5/B14*100</f>
        <v>26.619310215908037</v>
      </c>
      <c r="C19" s="83">
        <f t="shared" ref="C19:V19" si="2">C5/C14*100</f>
        <v>29.880275112507427</v>
      </c>
      <c r="D19" s="83">
        <f t="shared" si="2"/>
        <v>26.677469249466007</v>
      </c>
      <c r="E19" s="83">
        <f t="shared" si="2"/>
        <v>26.295049667514984</v>
      </c>
      <c r="F19" s="83">
        <f t="shared" si="2"/>
        <v>25.719783879801643</v>
      </c>
      <c r="G19" s="83">
        <f t="shared" si="2"/>
        <v>26.388614111234482</v>
      </c>
      <c r="H19" s="83">
        <f t="shared" si="2"/>
        <v>24.745123597597875</v>
      </c>
      <c r="I19" s="83">
        <f t="shared" si="2"/>
        <v>25.338311935098595</v>
      </c>
      <c r="J19" s="83">
        <f t="shared" si="2"/>
        <v>26.558771714262974</v>
      </c>
      <c r="K19" s="83">
        <f t="shared" si="2"/>
        <v>24.531722566270467</v>
      </c>
      <c r="L19" s="83">
        <f t="shared" si="2"/>
        <v>24.033686889976451</v>
      </c>
      <c r="M19" s="83">
        <f t="shared" si="2"/>
        <v>27.28248307743107</v>
      </c>
      <c r="N19" s="83">
        <f t="shared" si="2"/>
        <v>25.12979521199885</v>
      </c>
      <c r="O19" s="83">
        <f t="shared" si="2"/>
        <v>25.388690921397266</v>
      </c>
      <c r="P19" s="83">
        <f t="shared" si="2"/>
        <v>24.94245697657994</v>
      </c>
      <c r="Q19" s="83">
        <f t="shared" si="2"/>
        <v>25.307575655751357</v>
      </c>
      <c r="R19" s="83">
        <f t="shared" si="2"/>
        <v>26.078022046101218</v>
      </c>
      <c r="S19" s="83">
        <f t="shared" si="2"/>
        <v>27.273974305843346</v>
      </c>
      <c r="T19" s="83">
        <f t="shared" si="2"/>
        <v>24.405969675717067</v>
      </c>
      <c r="U19" s="83">
        <f t="shared" si="2"/>
        <v>24.722806459404847</v>
      </c>
      <c r="V19" s="83">
        <f t="shared" si="2"/>
        <v>26.142839043255044</v>
      </c>
      <c r="W19" s="83">
        <v>26.070078040995902</v>
      </c>
      <c r="X19" s="83">
        <v>27.467250701051864</v>
      </c>
      <c r="Y19" s="83">
        <v>21.76629386810643</v>
      </c>
      <c r="Z19" s="83">
        <v>27.26302142911614</v>
      </c>
      <c r="AA19" s="83">
        <v>25.460070910011819</v>
      </c>
      <c r="AB19" s="83">
        <v>26.772975241292485</v>
      </c>
      <c r="AC19" s="83">
        <v>25.958667480441562</v>
      </c>
    </row>
    <row r="20" spans="1:29" x14ac:dyDescent="0.25">
      <c r="A20" s="15" t="s">
        <v>562</v>
      </c>
      <c r="B20" s="83">
        <f>B6/B14*100</f>
        <v>14.618188615758488</v>
      </c>
      <c r="C20" s="83">
        <f t="shared" ref="C20:V20" si="3">C6/C14*100</f>
        <v>10.537488324700687</v>
      </c>
      <c r="D20" s="83">
        <f t="shared" si="3"/>
        <v>12.690579656772483</v>
      </c>
      <c r="E20" s="83">
        <f t="shared" si="3"/>
        <v>12.117231754371563</v>
      </c>
      <c r="F20" s="83">
        <f t="shared" si="3"/>
        <v>12.863592628228851</v>
      </c>
      <c r="G20" s="83">
        <f t="shared" si="3"/>
        <v>13.390774200060562</v>
      </c>
      <c r="H20" s="83">
        <f t="shared" si="3"/>
        <v>12.07018433171778</v>
      </c>
      <c r="I20" s="83">
        <f t="shared" si="3"/>
        <v>11.951121152942614</v>
      </c>
      <c r="J20" s="83">
        <f t="shared" si="3"/>
        <v>11.412521675325261</v>
      </c>
      <c r="K20" s="83">
        <f t="shared" si="3"/>
        <v>12.476230891330985</v>
      </c>
      <c r="L20" s="83">
        <f t="shared" si="3"/>
        <v>11.688852793596595</v>
      </c>
      <c r="M20" s="83">
        <f t="shared" si="3"/>
        <v>11.177150404490671</v>
      </c>
      <c r="N20" s="83">
        <f t="shared" si="3"/>
        <v>11.357081049899051</v>
      </c>
      <c r="O20" s="83">
        <f t="shared" si="3"/>
        <v>10.995869699787749</v>
      </c>
      <c r="P20" s="83">
        <f t="shared" si="3"/>
        <v>12.496260356645234</v>
      </c>
      <c r="Q20" s="83">
        <f t="shared" si="3"/>
        <v>10.645451596974063</v>
      </c>
      <c r="R20" s="83">
        <f t="shared" si="3"/>
        <v>11.560300792249494</v>
      </c>
      <c r="S20" s="83">
        <f t="shared" si="3"/>
        <v>9.9355470368835483</v>
      </c>
      <c r="T20" s="83">
        <f t="shared" si="3"/>
        <v>10.881255805940228</v>
      </c>
      <c r="U20" s="83">
        <f t="shared" si="3"/>
        <v>10.871745700701675</v>
      </c>
      <c r="V20" s="83">
        <f t="shared" si="3"/>
        <v>10.094298926995258</v>
      </c>
      <c r="W20" s="83">
        <v>9.3520167832579713</v>
      </c>
      <c r="X20" s="83">
        <v>9.7609825682744162</v>
      </c>
      <c r="Y20" s="83">
        <v>10.852294639413802</v>
      </c>
      <c r="Z20" s="83">
        <v>11.515290170060243</v>
      </c>
      <c r="AA20" s="83">
        <v>10.138443356407224</v>
      </c>
      <c r="AB20" s="83">
        <v>10.386067981535877</v>
      </c>
      <c r="AC20" s="83">
        <v>10.270270514015184</v>
      </c>
    </row>
    <row r="21" spans="1:29" x14ac:dyDescent="0.25">
      <c r="A21" s="15" t="s">
        <v>551</v>
      </c>
      <c r="B21" s="83">
        <f>B7/B14*100</f>
        <v>0.60753341433778874</v>
      </c>
      <c r="C21" s="83">
        <f t="shared" ref="C21:V21" si="4">C7/C14*100</f>
        <v>0.45852084571622659</v>
      </c>
      <c r="D21" s="83">
        <f t="shared" si="4"/>
        <v>0.40509685497532588</v>
      </c>
      <c r="E21" s="83">
        <f t="shared" si="4"/>
        <v>1.1000738855594778</v>
      </c>
      <c r="F21" s="83">
        <f t="shared" si="4"/>
        <v>0.54030049589223594</v>
      </c>
      <c r="G21" s="83">
        <f t="shared" si="4"/>
        <v>0.68089229837488652</v>
      </c>
      <c r="H21" s="83">
        <f t="shared" si="4"/>
        <v>0.47751070282609787</v>
      </c>
      <c r="I21" s="83">
        <f t="shared" si="4"/>
        <v>0.51976540506482927</v>
      </c>
      <c r="J21" s="83">
        <f t="shared" si="4"/>
        <v>0.54575094402314817</v>
      </c>
      <c r="K21" s="83">
        <f t="shared" si="4"/>
        <v>0.49505979918809567</v>
      </c>
      <c r="L21" s="83">
        <f t="shared" si="4"/>
        <v>0.54197189883842234</v>
      </c>
      <c r="M21" s="83">
        <f t="shared" si="4"/>
        <v>0.42100049529470035</v>
      </c>
      <c r="N21" s="83">
        <f t="shared" si="4"/>
        <v>0.39659648110758589</v>
      </c>
      <c r="O21" s="83">
        <f t="shared" si="4"/>
        <v>0.50555177947969776</v>
      </c>
      <c r="P21" s="83">
        <f t="shared" si="4"/>
        <v>0.486379652823413</v>
      </c>
      <c r="Q21" s="83">
        <f t="shared" si="4"/>
        <v>0.33181296221083967</v>
      </c>
      <c r="R21" s="83">
        <f t="shared" si="4"/>
        <v>0.3831258675139354</v>
      </c>
      <c r="S21" s="83">
        <f t="shared" si="4"/>
        <v>0.26361375880646498</v>
      </c>
      <c r="T21" s="83">
        <f t="shared" si="4"/>
        <v>0.2245683764787908</v>
      </c>
      <c r="U21" s="83">
        <f t="shared" si="4"/>
        <v>0.25907727837772554</v>
      </c>
      <c r="V21" s="83">
        <f t="shared" si="4"/>
        <v>0.23733103267279854</v>
      </c>
      <c r="W21" s="83">
        <v>0.25863892489634743</v>
      </c>
      <c r="X21" s="83">
        <v>0.22982291559199594</v>
      </c>
      <c r="Y21" s="83">
        <v>0.22367913613575</v>
      </c>
      <c r="Z21" s="83">
        <v>0.32029283916723855</v>
      </c>
      <c r="AA21" s="83">
        <v>0.35455005909167647</v>
      </c>
      <c r="AB21" s="83">
        <v>0.32871730311931735</v>
      </c>
      <c r="AC21" s="83">
        <v>0.36892681594941679</v>
      </c>
    </row>
    <row r="22" spans="1:29" x14ac:dyDescent="0.25">
      <c r="A22" s="15" t="s">
        <v>12</v>
      </c>
      <c r="B22" s="83">
        <f>B8/B14*100</f>
        <v>0.91597345546312781</v>
      </c>
      <c r="C22" s="83">
        <f t="shared" ref="C22:V22" si="5">C8/C14*100</f>
        <v>1.0613908465653392</v>
      </c>
      <c r="D22" s="83">
        <f t="shared" si="5"/>
        <v>0.90594387567209256</v>
      </c>
      <c r="E22" s="83">
        <f t="shared" si="5"/>
        <v>1.2150069780806174</v>
      </c>
      <c r="F22" s="83">
        <f t="shared" si="5"/>
        <v>1.1398120050329361</v>
      </c>
      <c r="G22" s="83">
        <f t="shared" si="5"/>
        <v>1.491389926314727</v>
      </c>
      <c r="H22" s="83">
        <f t="shared" si="5"/>
        <v>1.4480496976656374</v>
      </c>
      <c r="I22" s="83">
        <f t="shared" si="5"/>
        <v>1.4091331644386025</v>
      </c>
      <c r="J22" s="83">
        <f t="shared" si="5"/>
        <v>1.338141996310436</v>
      </c>
      <c r="K22" s="83">
        <f t="shared" si="5"/>
        <v>1.4943443191734009</v>
      </c>
      <c r="L22" s="83">
        <f t="shared" si="5"/>
        <v>1.5416089566959568</v>
      </c>
      <c r="M22" s="83">
        <f t="shared" si="5"/>
        <v>0.9905894006934125</v>
      </c>
      <c r="N22" s="83">
        <f t="shared" si="5"/>
        <v>1.0311508508797234</v>
      </c>
      <c r="O22" s="83">
        <f t="shared" si="5"/>
        <v>1.3685826064782292</v>
      </c>
      <c r="P22" s="83">
        <f t="shared" si="5"/>
        <v>1.3878337986789173</v>
      </c>
      <c r="Q22" s="83">
        <f t="shared" si="5"/>
        <v>0.85675493779724421</v>
      </c>
      <c r="R22" s="83">
        <f t="shared" si="5"/>
        <v>0.86961588216118457</v>
      </c>
      <c r="S22" s="83">
        <f t="shared" si="5"/>
        <v>0.68932863655200993</v>
      </c>
      <c r="T22" s="83">
        <f t="shared" si="5"/>
        <v>0.64797947828056368</v>
      </c>
      <c r="U22" s="83">
        <f t="shared" si="5"/>
        <v>0.45842980611180822</v>
      </c>
      <c r="V22" s="83">
        <f t="shared" si="5"/>
        <v>0.87338121683625014</v>
      </c>
      <c r="W22" s="83">
        <v>0.66005789073380161</v>
      </c>
      <c r="X22" s="83">
        <v>1.0976903343482225</v>
      </c>
      <c r="Y22" s="83">
        <v>0.63247204010798275</v>
      </c>
      <c r="Z22" s="83">
        <v>0.85411423777930273</v>
      </c>
      <c r="AA22" s="83">
        <v>1.4772919128819852</v>
      </c>
      <c r="AB22" s="83">
        <v>1.3218631976500206</v>
      </c>
      <c r="AC22" s="83">
        <v>1.8712162905888829</v>
      </c>
    </row>
    <row r="23" spans="1:29" x14ac:dyDescent="0.25">
      <c r="A23" s="15" t="s">
        <v>552</v>
      </c>
      <c r="B23" s="83">
        <f>B9/B14*100</f>
        <v>7.4773343303112472E-2</v>
      </c>
      <c r="C23" s="83">
        <f t="shared" ref="C23:V23" si="6">C9/C14*100</f>
        <v>0</v>
      </c>
      <c r="D23" s="83">
        <f t="shared" si="6"/>
        <v>2.9461589452750975E-2</v>
      </c>
      <c r="E23" s="83">
        <f t="shared" si="6"/>
        <v>7.3885559477875382E-2</v>
      </c>
      <c r="F23" s="83">
        <f t="shared" si="6"/>
        <v>2.2204129968174086E-2</v>
      </c>
      <c r="G23" s="83">
        <f t="shared" si="6"/>
        <v>2.6486322802059151E-2</v>
      </c>
      <c r="H23" s="83">
        <f t="shared" si="6"/>
        <v>2.5690230987935936E-2</v>
      </c>
      <c r="I23" s="83">
        <f t="shared" si="6"/>
        <v>2.3298493957485272E-2</v>
      </c>
      <c r="J23" s="83">
        <f t="shared" si="6"/>
        <v>1.9589994566026246E-2</v>
      </c>
      <c r="K23" s="83">
        <f t="shared" si="6"/>
        <v>2.0178230769645471E-2</v>
      </c>
      <c r="L23" s="83">
        <f t="shared" si="6"/>
        <v>2.0832553468864284E-2</v>
      </c>
      <c r="M23" s="83">
        <f t="shared" si="6"/>
        <v>0</v>
      </c>
      <c r="N23" s="83">
        <f t="shared" si="6"/>
        <v>1.4421690222094033E-2</v>
      </c>
      <c r="O23" s="83">
        <f t="shared" si="6"/>
        <v>8.1525319773587124E-3</v>
      </c>
      <c r="P23" s="83">
        <f t="shared" si="6"/>
        <v>1.1081039139374835E-2</v>
      </c>
      <c r="Q23" s="83">
        <f t="shared" si="6"/>
        <v>8.9118486680438633E-3</v>
      </c>
      <c r="R23" s="83">
        <f t="shared" si="6"/>
        <v>8.435443687743658E-3</v>
      </c>
      <c r="S23" s="83">
        <f t="shared" si="6"/>
        <v>7.0348114380439277E-3</v>
      </c>
      <c r="T23" s="83">
        <f t="shared" si="6"/>
        <v>6.6797844602366659E-3</v>
      </c>
      <c r="U23" s="83">
        <f t="shared" si="6"/>
        <v>3.6085237750166435E-3</v>
      </c>
      <c r="V23" s="83">
        <f t="shared" si="6"/>
        <v>5.2790506155373047E-3</v>
      </c>
      <c r="W23" s="83">
        <v>1.358581082737512E-2</v>
      </c>
      <c r="X23" s="83">
        <v>0</v>
      </c>
      <c r="Y23" s="83">
        <v>7.7130736598534488E-3</v>
      </c>
      <c r="Z23" s="83">
        <v>0</v>
      </c>
      <c r="AA23" s="83">
        <v>0</v>
      </c>
      <c r="AB23" s="83">
        <v>6.9939851727514333E-3</v>
      </c>
      <c r="AC23" s="83">
        <v>9.1538402050640594E-3</v>
      </c>
    </row>
    <row r="24" spans="1:29" x14ac:dyDescent="0.25">
      <c r="A24" s="15" t="s">
        <v>46</v>
      </c>
      <c r="B24" s="83">
        <f>B10/B14*100</f>
        <v>0.35517338068978421</v>
      </c>
      <c r="C24" s="83">
        <f t="shared" ref="C24:V24" si="7">C10/C14*100</f>
        <v>0.5773966205315445</v>
      </c>
      <c r="D24" s="83">
        <f t="shared" si="7"/>
        <v>0.22832731825882008</v>
      </c>
      <c r="E24" s="83">
        <f t="shared" si="7"/>
        <v>0.62392250225761436</v>
      </c>
      <c r="F24" s="83">
        <f t="shared" si="7"/>
        <v>0.37006883280290137</v>
      </c>
      <c r="G24" s="83">
        <f t="shared" si="7"/>
        <v>0.27318057938831131</v>
      </c>
      <c r="H24" s="83">
        <f t="shared" si="7"/>
        <v>0.52121857903711633</v>
      </c>
      <c r="I24" s="83">
        <f t="shared" si="7"/>
        <v>0.39189460101909612</v>
      </c>
      <c r="J24" s="83">
        <f t="shared" si="7"/>
        <v>0.2939191410860334</v>
      </c>
      <c r="K24" s="83">
        <f t="shared" si="7"/>
        <v>0.35281097387689275</v>
      </c>
      <c r="L24" s="83">
        <f t="shared" si="7"/>
        <v>0.38068236377869968</v>
      </c>
      <c r="M24" s="83">
        <f t="shared" si="7"/>
        <v>0.33845137857024921</v>
      </c>
      <c r="N24" s="83">
        <f t="shared" si="7"/>
        <v>0.36775310066339778</v>
      </c>
      <c r="O24" s="83">
        <f t="shared" si="7"/>
        <v>0.41284042745810684</v>
      </c>
      <c r="P24" s="83">
        <f t="shared" si="7"/>
        <v>0.17577049509104153</v>
      </c>
      <c r="Q24" s="83">
        <f t="shared" si="7"/>
        <v>0.62742336540624888</v>
      </c>
      <c r="R24" s="83">
        <f t="shared" si="7"/>
        <v>0.43108343916818964</v>
      </c>
      <c r="S24" s="83">
        <f t="shared" si="7"/>
        <v>0.31124119353501867</v>
      </c>
      <c r="T24" s="83">
        <f t="shared" si="7"/>
        <v>0.35493321467494532</v>
      </c>
      <c r="U24" s="83">
        <f t="shared" si="7"/>
        <v>0.2603292151976293</v>
      </c>
      <c r="V24" s="83">
        <f t="shared" si="7"/>
        <v>0.31960880726638713</v>
      </c>
      <c r="W24" s="83">
        <v>0.14542889456052216</v>
      </c>
      <c r="X24" s="83">
        <v>0.16606911642272809</v>
      </c>
      <c r="Y24" s="83">
        <v>0.13112225221750862</v>
      </c>
      <c r="Z24" s="83">
        <v>0.25165865934568743</v>
      </c>
      <c r="AA24" s="83">
        <v>0.34610839101806512</v>
      </c>
      <c r="AB24" s="83">
        <v>0.2377954958735487</v>
      </c>
      <c r="AC24" s="83">
        <v>0.14504101980092879</v>
      </c>
    </row>
    <row r="25" spans="1:29" x14ac:dyDescent="0.25">
      <c r="A25" s="15" t="s">
        <v>487</v>
      </c>
      <c r="B25" s="83">
        <f>B11/B14*100</f>
        <v>8.4587344611645978</v>
      </c>
      <c r="C25" s="83">
        <f t="shared" ref="C25:V25" si="8">C11/C14*100</f>
        <v>11.98947100280207</v>
      </c>
      <c r="D25" s="83">
        <f t="shared" si="8"/>
        <v>10.01694041393533</v>
      </c>
      <c r="E25" s="83">
        <f t="shared" si="8"/>
        <v>11.567194811591824</v>
      </c>
      <c r="F25" s="83">
        <f t="shared" si="8"/>
        <v>10.458145215009994</v>
      </c>
      <c r="G25" s="83">
        <f t="shared" si="8"/>
        <v>9.6570909457959022</v>
      </c>
      <c r="H25" s="83">
        <f t="shared" si="8"/>
        <v>13.558752178928152</v>
      </c>
      <c r="I25" s="83">
        <f t="shared" si="8"/>
        <v>13.046847001654111</v>
      </c>
      <c r="J25" s="83">
        <f t="shared" si="8"/>
        <v>13.039252672857476</v>
      </c>
      <c r="K25" s="83">
        <f t="shared" si="8"/>
        <v>12.44103451170607</v>
      </c>
      <c r="L25" s="83">
        <f t="shared" si="8"/>
        <v>14.92831485800499</v>
      </c>
      <c r="M25" s="83">
        <f t="shared" si="8"/>
        <v>11.565131253095592</v>
      </c>
      <c r="N25" s="83">
        <f t="shared" si="8"/>
        <v>15.178828958753968</v>
      </c>
      <c r="O25" s="83">
        <f t="shared" si="8"/>
        <v>16.608508778665389</v>
      </c>
      <c r="P25" s="83">
        <f t="shared" si="8"/>
        <v>12.272391848104165</v>
      </c>
      <c r="Q25" s="83">
        <f t="shared" si="8"/>
        <v>15.015257279714197</v>
      </c>
      <c r="R25" s="83">
        <f t="shared" si="8"/>
        <v>16.435369566467976</v>
      </c>
      <c r="S25" s="83">
        <f t="shared" si="8"/>
        <v>15.410961458765021</v>
      </c>
      <c r="T25" s="83">
        <f t="shared" si="8"/>
        <v>14.582357178817668</v>
      </c>
      <c r="U25" s="83">
        <f t="shared" si="8"/>
        <v>10.798102358354395</v>
      </c>
      <c r="V25" s="83">
        <f t="shared" si="8"/>
        <v>14.290616261285862</v>
      </c>
      <c r="W25" s="83">
        <v>13.095476904083645</v>
      </c>
      <c r="X25" s="83">
        <v>21.714679955394999</v>
      </c>
      <c r="Y25" s="83">
        <v>14.685692248360969</v>
      </c>
      <c r="Z25" s="83">
        <v>11.309387630595591</v>
      </c>
      <c r="AA25" s="83">
        <v>14.469019078169845</v>
      </c>
      <c r="AB25" s="83">
        <v>10.798713106728213</v>
      </c>
      <c r="AC25" s="83">
        <v>19.119542614620848</v>
      </c>
    </row>
    <row r="26" spans="1:29" x14ac:dyDescent="0.25">
      <c r="A26" s="15" t="s">
        <v>14</v>
      </c>
      <c r="B26" s="83">
        <f>B12/B14*100</f>
        <v>2.8040003738667177E-2</v>
      </c>
      <c r="C26" s="83">
        <f t="shared" ref="C26:V26" si="9">C12/C14*100</f>
        <v>0</v>
      </c>
      <c r="D26" s="83">
        <f t="shared" si="9"/>
        <v>4.4192384179126465E-2</v>
      </c>
      <c r="E26" s="83">
        <f t="shared" si="9"/>
        <v>0.12314259912979231</v>
      </c>
      <c r="F26" s="83">
        <f t="shared" si="9"/>
        <v>2.9605506624232114E-2</v>
      </c>
      <c r="G26" s="83">
        <f t="shared" si="9"/>
        <v>2.0591500958917937E-2</v>
      </c>
      <c r="H26" s="83">
        <f t="shared" si="9"/>
        <v>3.9483643598908255E-2</v>
      </c>
      <c r="I26" s="83">
        <f t="shared" si="9"/>
        <v>5.3331104108662299E-2</v>
      </c>
      <c r="J26" s="83">
        <f t="shared" si="9"/>
        <v>5.0186381838759814E-2</v>
      </c>
      <c r="K26" s="83">
        <f t="shared" si="9"/>
        <v>3.7583880212164078E-2</v>
      </c>
      <c r="L26" s="83">
        <f t="shared" si="9"/>
        <v>3.7596248838341013E-2</v>
      </c>
      <c r="M26" s="83">
        <f t="shared" si="9"/>
        <v>4.1274558362225516E-2</v>
      </c>
      <c r="N26" s="83">
        <f t="shared" si="9"/>
        <v>5.7686760888376133E-2</v>
      </c>
      <c r="O26" s="83">
        <f t="shared" si="9"/>
        <v>5.1095520183678439E-2</v>
      </c>
      <c r="P26" s="83">
        <f t="shared" si="9"/>
        <v>6.3898447252802207E-2</v>
      </c>
      <c r="Q26" s="83">
        <f t="shared" si="9"/>
        <v>6.0795365449103606E-2</v>
      </c>
      <c r="R26" s="83">
        <f t="shared" si="9"/>
        <v>6.1832263184368005E-2</v>
      </c>
      <c r="S26" s="83">
        <f t="shared" si="9"/>
        <v>4.5068379610443431E-2</v>
      </c>
      <c r="T26" s="83">
        <f t="shared" si="9"/>
        <v>3.5369741416416398E-2</v>
      </c>
      <c r="U26" s="83">
        <f t="shared" si="9"/>
        <v>3.6674384488944667E-2</v>
      </c>
      <c r="V26" s="83">
        <f t="shared" si="9"/>
        <v>4.7963945592596077E-2</v>
      </c>
      <c r="W26" s="83">
        <v>4.685207275831655E-2</v>
      </c>
      <c r="X26" s="83">
        <v>5.4809872921603491E-2</v>
      </c>
      <c r="Y26" s="83">
        <v>3.0852294639413795E-2</v>
      </c>
      <c r="Z26" s="83">
        <v>3.0504079920689389E-2</v>
      </c>
      <c r="AA26" s="83">
        <v>3.3766672294445382E-2</v>
      </c>
      <c r="AB26" s="83">
        <v>3.4969925863757162E-2</v>
      </c>
      <c r="AC26" s="83">
        <v>5.7482058135002019E-2</v>
      </c>
    </row>
    <row r="27" spans="1:29" x14ac:dyDescent="0.25">
      <c r="A27" s="15" t="s">
        <v>561</v>
      </c>
      <c r="B27" s="83">
        <f>B13/B14*100</f>
        <v>0</v>
      </c>
      <c r="C27" s="83">
        <f t="shared" ref="C27:V27" si="10">C13/C14*100</f>
        <v>0</v>
      </c>
      <c r="D27" s="83">
        <f t="shared" si="10"/>
        <v>0</v>
      </c>
      <c r="E27" s="83">
        <f t="shared" si="10"/>
        <v>0</v>
      </c>
      <c r="F27" s="83">
        <f t="shared" si="10"/>
        <v>0</v>
      </c>
      <c r="G27" s="83">
        <f t="shared" si="10"/>
        <v>0</v>
      </c>
      <c r="H27" s="83">
        <f t="shared" si="10"/>
        <v>0</v>
      </c>
      <c r="I27" s="83">
        <f t="shared" si="10"/>
        <v>0</v>
      </c>
      <c r="J27" s="83">
        <f t="shared" si="10"/>
        <v>0</v>
      </c>
      <c r="K27" s="83">
        <f t="shared" si="10"/>
        <v>0</v>
      </c>
      <c r="L27" s="83">
        <f t="shared" si="10"/>
        <v>0</v>
      </c>
      <c r="M27" s="83">
        <f t="shared" si="10"/>
        <v>0</v>
      </c>
      <c r="N27" s="83">
        <f t="shared" si="10"/>
        <v>0</v>
      </c>
      <c r="O27" s="83">
        <f t="shared" si="10"/>
        <v>0</v>
      </c>
      <c r="P27" s="83">
        <f t="shared" si="10"/>
        <v>0</v>
      </c>
      <c r="Q27" s="83">
        <f t="shared" si="10"/>
        <v>0</v>
      </c>
      <c r="R27" s="83">
        <f t="shared" si="10"/>
        <v>0</v>
      </c>
      <c r="S27" s="83">
        <f t="shared" si="10"/>
        <v>0</v>
      </c>
      <c r="T27" s="83">
        <f t="shared" si="10"/>
        <v>0</v>
      </c>
      <c r="U27" s="83">
        <f t="shared" si="10"/>
        <v>0</v>
      </c>
      <c r="V27" s="83">
        <f t="shared" si="10"/>
        <v>0</v>
      </c>
      <c r="W27" s="83">
        <v>0</v>
      </c>
      <c r="X27" s="83">
        <v>0</v>
      </c>
      <c r="Y27" s="83">
        <v>0</v>
      </c>
      <c r="Z27" s="83">
        <v>0</v>
      </c>
      <c r="AA27" s="83">
        <v>0</v>
      </c>
      <c r="AB27" s="83">
        <v>0</v>
      </c>
      <c r="AC27" s="83">
        <v>0</v>
      </c>
    </row>
    <row r="28" spans="1:29" ht="15.75" thickBot="1" x14ac:dyDescent="0.3">
      <c r="A28" s="267" t="s">
        <v>74</v>
      </c>
      <c r="B28" s="293">
        <f>SUM(B18:B27)</f>
        <v>100.00000000000003</v>
      </c>
      <c r="C28" s="293">
        <f t="shared" ref="C28:V28" si="11">SUM(C18:C27)</f>
        <v>100</v>
      </c>
      <c r="D28" s="293">
        <f t="shared" si="11"/>
        <v>99.992634602636812</v>
      </c>
      <c r="E28" s="293">
        <f t="shared" si="11"/>
        <v>100.00000000000001</v>
      </c>
      <c r="F28" s="293">
        <f t="shared" si="11"/>
        <v>100.00000000000001</v>
      </c>
      <c r="G28" s="293">
        <f t="shared" si="11"/>
        <v>99.999999999999986</v>
      </c>
      <c r="H28" s="293">
        <f>SUM(H18:H27)</f>
        <v>100</v>
      </c>
      <c r="I28" s="293">
        <f t="shared" si="11"/>
        <v>99.999999999999986</v>
      </c>
      <c r="J28" s="293">
        <f t="shared" si="11"/>
        <v>100.00000000000003</v>
      </c>
      <c r="K28" s="293">
        <f t="shared" si="11"/>
        <v>100.00000000000001</v>
      </c>
      <c r="L28" s="293">
        <f t="shared" si="11"/>
        <v>100</v>
      </c>
      <c r="M28" s="293">
        <f t="shared" si="11"/>
        <v>100.00000000000001</v>
      </c>
      <c r="N28" s="293">
        <f t="shared" si="11"/>
        <v>100</v>
      </c>
      <c r="O28" s="293">
        <f t="shared" si="11"/>
        <v>100</v>
      </c>
      <c r="P28" s="293">
        <f t="shared" si="11"/>
        <v>99.999999999999972</v>
      </c>
      <c r="Q28" s="293">
        <f t="shared" si="11"/>
        <v>100</v>
      </c>
      <c r="R28" s="293">
        <f t="shared" si="11"/>
        <v>99.999999999999986</v>
      </c>
      <c r="S28" s="293">
        <f t="shared" si="11"/>
        <v>100.00041442188147</v>
      </c>
      <c r="T28" s="293">
        <f t="shared" si="11"/>
        <v>100</v>
      </c>
      <c r="U28" s="293">
        <f t="shared" si="11"/>
        <v>100.00000000000003</v>
      </c>
      <c r="V28" s="293">
        <f t="shared" si="11"/>
        <v>100.00000000000006</v>
      </c>
      <c r="W28" s="293">
        <v>100</v>
      </c>
      <c r="X28" s="293">
        <v>100</v>
      </c>
      <c r="Y28" s="293">
        <v>100</v>
      </c>
      <c r="Z28" s="293">
        <v>100</v>
      </c>
      <c r="AA28" s="293">
        <v>100</v>
      </c>
      <c r="AB28" s="293">
        <v>100</v>
      </c>
      <c r="AC28" s="293">
        <v>100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3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0</xdr:row>
                    <xdr:rowOff>219075</xdr:rowOff>
                  </from>
                  <to>
                    <xdr:col>0</xdr:col>
                    <xdr:colOff>638175</xdr:colOff>
                    <xdr:row>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4" name="Button 2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0</xdr:row>
                    <xdr:rowOff>219075</xdr:rowOff>
                  </from>
                  <to>
                    <xdr:col>0</xdr:col>
                    <xdr:colOff>638175</xdr:colOff>
                    <xdr:row>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C4347-D741-45A5-AEC8-3D98C9AED97E}">
  <sheetPr codeName="Ark16"/>
  <dimension ref="A1:AD44"/>
  <sheetViews>
    <sheetView zoomScaleNormal="100" workbookViewId="0">
      <pane xSplit="1" ySplit="3" topLeftCell="B16" activePane="bottomRight" state="frozen"/>
      <selection activeCell="C5" sqref="C5:I5"/>
      <selection pane="topRight" activeCell="C5" sqref="C5:I5"/>
      <selection pane="bottomLeft" activeCell="C5" sqref="C5:I5"/>
      <selection pane="bottomRight" activeCell="Y20" sqref="B20:Y20"/>
    </sheetView>
  </sheetViews>
  <sheetFormatPr baseColWidth="10" defaultRowHeight="15" x14ac:dyDescent="0.25"/>
  <cols>
    <col min="1" max="1" width="24.42578125" customWidth="1"/>
    <col min="2" max="30" width="9.28515625" customWidth="1"/>
  </cols>
  <sheetData>
    <row r="1" spans="1:30" ht="21" x14ac:dyDescent="0.35">
      <c r="A1" s="3" t="s">
        <v>312</v>
      </c>
    </row>
    <row r="2" spans="1:30" ht="15.75" thickBot="1" x14ac:dyDescent="0.3"/>
    <row r="3" spans="1:30" ht="15.75" thickBot="1" x14ac:dyDescent="0.3">
      <c r="A3" s="39"/>
      <c r="B3" s="310">
        <v>1979</v>
      </c>
      <c r="C3" s="310">
        <v>1989</v>
      </c>
      <c r="D3" s="310">
        <v>1998</v>
      </c>
      <c r="E3" s="310">
        <v>1999</v>
      </c>
      <c r="F3" s="310">
        <v>2000</v>
      </c>
      <c r="G3" s="310">
        <v>2001</v>
      </c>
      <c r="H3" s="310">
        <v>2002</v>
      </c>
      <c r="I3" s="310">
        <v>2003</v>
      </c>
      <c r="J3" s="310">
        <v>2004</v>
      </c>
      <c r="K3" s="310">
        <v>2005</v>
      </c>
      <c r="L3" s="310">
        <v>2006</v>
      </c>
      <c r="M3" s="310">
        <v>2007</v>
      </c>
      <c r="N3" s="310">
        <v>2008</v>
      </c>
      <c r="O3" s="310">
        <v>2009</v>
      </c>
      <c r="P3" s="310">
        <v>2010</v>
      </c>
      <c r="Q3" s="310">
        <v>2011</v>
      </c>
      <c r="R3" s="310">
        <v>2012</v>
      </c>
      <c r="S3" s="310">
        <v>2013</v>
      </c>
      <c r="T3" s="310">
        <v>2014</v>
      </c>
      <c r="U3" s="310">
        <v>2015</v>
      </c>
      <c r="V3" s="310">
        <v>2016</v>
      </c>
      <c r="W3" s="310">
        <v>2017</v>
      </c>
      <c r="X3" s="310">
        <v>2018</v>
      </c>
      <c r="Y3" s="310">
        <v>2019</v>
      </c>
      <c r="Z3" s="310">
        <v>2020</v>
      </c>
      <c r="AA3" s="310">
        <v>2021</v>
      </c>
      <c r="AB3" s="310">
        <v>2022</v>
      </c>
      <c r="AC3" s="310">
        <v>2023</v>
      </c>
      <c r="AD3" s="310" t="s">
        <v>675</v>
      </c>
    </row>
    <row r="4" spans="1:30" x14ac:dyDescent="0.25">
      <c r="A4" s="15" t="s">
        <v>0</v>
      </c>
      <c r="B4">
        <v>30.2</v>
      </c>
      <c r="C4">
        <v>32.700000000000003</v>
      </c>
      <c r="D4">
        <v>32.5</v>
      </c>
      <c r="E4">
        <v>24.7</v>
      </c>
      <c r="F4" s="83">
        <v>23.654</v>
      </c>
      <c r="G4" s="83">
        <v>22.477620909354183</v>
      </c>
      <c r="H4" s="83">
        <v>18.645391304347829</v>
      </c>
      <c r="I4" s="83">
        <v>14.596</v>
      </c>
      <c r="J4" s="83">
        <v>23.24</v>
      </c>
      <c r="K4">
        <v>16.399999999999999</v>
      </c>
      <c r="L4">
        <v>16.8</v>
      </c>
      <c r="M4">
        <v>11.3</v>
      </c>
      <c r="N4">
        <v>18.3</v>
      </c>
      <c r="O4">
        <v>11</v>
      </c>
      <c r="P4" s="83">
        <v>14.7</v>
      </c>
      <c r="Q4" s="83">
        <v>13.602</v>
      </c>
      <c r="R4" s="83">
        <v>12.249027999999999</v>
      </c>
      <c r="S4" s="83">
        <v>11.8</v>
      </c>
      <c r="T4" s="83">
        <v>11.281933333333333</v>
      </c>
      <c r="U4" s="83">
        <v>15.176</v>
      </c>
      <c r="V4" s="83">
        <v>15.656499999999999</v>
      </c>
      <c r="W4" s="83">
        <v>15.4</v>
      </c>
      <c r="X4" s="83">
        <v>13.1</v>
      </c>
      <c r="Y4" s="83">
        <v>13.877000000000001</v>
      </c>
      <c r="Z4" s="83"/>
      <c r="AA4" s="83"/>
      <c r="AB4" s="83"/>
      <c r="AC4" s="83"/>
      <c r="AD4" s="83">
        <v>12.9</v>
      </c>
    </row>
    <row r="5" spans="1:30" x14ac:dyDescent="0.25">
      <c r="A5" s="15" t="s">
        <v>676</v>
      </c>
      <c r="B5">
        <v>18.7</v>
      </c>
      <c r="C5">
        <v>18.899999999999999</v>
      </c>
      <c r="D5">
        <v>20.5</v>
      </c>
      <c r="E5">
        <v>16.7</v>
      </c>
      <c r="F5" s="83">
        <v>15.585000000000001</v>
      </c>
      <c r="G5" s="83">
        <v>17.158489644970416</v>
      </c>
      <c r="H5" s="83">
        <v>16.606717557251908</v>
      </c>
      <c r="I5" s="83">
        <v>13.032</v>
      </c>
      <c r="J5" s="83">
        <v>17.324000000000002</v>
      </c>
      <c r="K5">
        <v>14.2</v>
      </c>
      <c r="L5">
        <v>17.8</v>
      </c>
      <c r="M5">
        <v>18.899999999999999</v>
      </c>
      <c r="N5">
        <v>15.8</v>
      </c>
      <c r="O5">
        <v>20.399999999999999</v>
      </c>
      <c r="P5" s="83">
        <v>16.3</v>
      </c>
      <c r="Q5" s="83">
        <v>18.689</v>
      </c>
      <c r="R5" s="83">
        <v>13.875904999999999</v>
      </c>
      <c r="S5" s="83">
        <v>18</v>
      </c>
      <c r="T5" s="83">
        <v>22.153288309636654</v>
      </c>
      <c r="U5" s="83">
        <v>16.38</v>
      </c>
      <c r="V5" s="83">
        <v>19.331499999999998</v>
      </c>
      <c r="W5" s="83">
        <v>18.600000000000001</v>
      </c>
      <c r="X5" s="83">
        <v>15.2</v>
      </c>
      <c r="Y5" s="83">
        <v>17.265000000000001</v>
      </c>
      <c r="Z5" s="83"/>
      <c r="AA5" s="83"/>
      <c r="AB5" s="83"/>
      <c r="AC5" s="83"/>
      <c r="AD5" s="83">
        <v>20.9</v>
      </c>
    </row>
    <row r="6" spans="1:30" x14ac:dyDescent="0.25">
      <c r="A6" s="15" t="s">
        <v>9</v>
      </c>
      <c r="B6" s="83">
        <v>12</v>
      </c>
      <c r="C6" s="83">
        <v>14.3</v>
      </c>
      <c r="D6" s="83">
        <v>14.4</v>
      </c>
      <c r="E6" s="83">
        <v>12.2</v>
      </c>
      <c r="F6" s="83">
        <v>11.186</v>
      </c>
      <c r="G6" s="83">
        <v>11.739371900826447</v>
      </c>
      <c r="H6" s="83">
        <v>10.951915007656968</v>
      </c>
      <c r="I6" s="83">
        <v>11.063000000000001</v>
      </c>
      <c r="J6" s="83">
        <v>10.368</v>
      </c>
      <c r="K6" s="83">
        <v>10.4</v>
      </c>
      <c r="L6" s="83">
        <v>12.6</v>
      </c>
      <c r="M6" s="83">
        <v>7</v>
      </c>
      <c r="N6" s="83">
        <v>14.2</v>
      </c>
      <c r="O6" s="83">
        <v>10.199999999999999</v>
      </c>
      <c r="P6" s="83">
        <v>9.7639999999999993</v>
      </c>
      <c r="Q6" s="83">
        <v>6.0039999999999996</v>
      </c>
      <c r="R6" s="83">
        <v>9.5926010000000002</v>
      </c>
      <c r="S6" s="83">
        <v>6.1</v>
      </c>
      <c r="T6" s="83">
        <v>10.408043676993399</v>
      </c>
      <c r="U6" s="83">
        <v>8.4540000000000006</v>
      </c>
      <c r="V6" s="83">
        <v>7.1126000000000005</v>
      </c>
      <c r="W6" s="83">
        <v>7.9</v>
      </c>
      <c r="X6" s="83">
        <v>7.4</v>
      </c>
      <c r="Y6" s="83">
        <v>7.9450000000000003</v>
      </c>
      <c r="Z6" s="83"/>
      <c r="AA6" s="83"/>
      <c r="AB6" s="83"/>
      <c r="AC6" s="83"/>
      <c r="AD6" s="83">
        <v>7.5</v>
      </c>
    </row>
    <row r="7" spans="1:30" x14ac:dyDescent="0.25">
      <c r="A7" s="15" t="s">
        <v>548</v>
      </c>
      <c r="F7" s="83"/>
      <c r="G7" s="83"/>
      <c r="H7" s="83"/>
      <c r="I7" s="83"/>
      <c r="J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>
        <v>46</v>
      </c>
      <c r="AA7" s="83">
        <v>45.8</v>
      </c>
      <c r="AB7" s="83">
        <v>45.2</v>
      </c>
      <c r="AC7" s="83">
        <v>35.700000000000003</v>
      </c>
      <c r="AD7" s="83"/>
    </row>
    <row r="8" spans="1:30" x14ac:dyDescent="0.25">
      <c r="A8" s="15" t="s">
        <v>549</v>
      </c>
      <c r="B8">
        <v>139.19999999999999</v>
      </c>
      <c r="C8">
        <v>185</v>
      </c>
      <c r="D8">
        <v>197.8</v>
      </c>
      <c r="E8">
        <v>182.60000000000002</v>
      </c>
      <c r="F8" s="83">
        <v>158.5</v>
      </c>
      <c r="G8" s="83">
        <v>184.31943015177501</v>
      </c>
      <c r="H8" s="83">
        <v>180.49940640113874</v>
      </c>
      <c r="I8" s="83">
        <v>172.67500000000001</v>
      </c>
      <c r="J8" s="83">
        <v>186.35599999999999</v>
      </c>
      <c r="K8">
        <v>149.6</v>
      </c>
      <c r="L8">
        <v>184.8</v>
      </c>
      <c r="M8">
        <v>169.4</v>
      </c>
      <c r="N8">
        <v>196.5</v>
      </c>
      <c r="O8">
        <v>164</v>
      </c>
      <c r="P8" s="83">
        <v>164.2</v>
      </c>
      <c r="Q8" s="83">
        <v>143.28100000000001</v>
      </c>
      <c r="R8" s="83">
        <v>136.53107</v>
      </c>
      <c r="S8" s="83">
        <v>155</v>
      </c>
      <c r="T8" s="83">
        <v>180.35910567740237</v>
      </c>
      <c r="U8" s="83">
        <v>156.041</v>
      </c>
      <c r="V8" s="83">
        <v>176.41950000000003</v>
      </c>
      <c r="W8" s="83">
        <v>170.70000000000002</v>
      </c>
      <c r="X8" s="83">
        <v>165.3</v>
      </c>
      <c r="Y8" s="83">
        <v>172.874</v>
      </c>
      <c r="Z8" s="83">
        <v>189.9</v>
      </c>
      <c r="AA8" s="83">
        <v>176.4</v>
      </c>
      <c r="AB8" s="83">
        <v>192.5</v>
      </c>
      <c r="AC8" s="83">
        <v>158.1</v>
      </c>
      <c r="AD8" s="83">
        <v>196.8</v>
      </c>
    </row>
    <row r="9" spans="1:30" x14ac:dyDescent="0.25">
      <c r="A9" s="15" t="s">
        <v>10</v>
      </c>
      <c r="B9">
        <v>26.6</v>
      </c>
      <c r="C9">
        <v>50.4</v>
      </c>
      <c r="D9">
        <v>50.7</v>
      </c>
      <c r="E9">
        <v>37.700000000000003</v>
      </c>
      <c r="F9" s="83">
        <v>45.654000000000003</v>
      </c>
      <c r="G9" s="83">
        <v>45.513069124423957</v>
      </c>
      <c r="H9" s="83">
        <v>47.090324819277107</v>
      </c>
      <c r="I9" s="83">
        <v>46.948999999999998</v>
      </c>
      <c r="J9" s="83">
        <v>44.455199999999998</v>
      </c>
      <c r="K9">
        <v>33.5</v>
      </c>
      <c r="L9">
        <v>43.9</v>
      </c>
      <c r="M9">
        <v>36.200000000000003</v>
      </c>
      <c r="N9">
        <v>49.7</v>
      </c>
      <c r="O9">
        <v>35.6</v>
      </c>
      <c r="P9" s="83">
        <v>45.7</v>
      </c>
      <c r="Q9" s="83">
        <v>35.923000000000002</v>
      </c>
      <c r="R9" s="83">
        <v>45.537292999999998</v>
      </c>
      <c r="S9" s="83">
        <v>40.9</v>
      </c>
      <c r="T9" s="83">
        <v>45.477912647170534</v>
      </c>
      <c r="U9" s="83">
        <v>37.805999999999997</v>
      </c>
      <c r="V9" s="83">
        <v>49.188199999999995</v>
      </c>
      <c r="W9" s="83">
        <v>32.1</v>
      </c>
      <c r="X9" s="83">
        <v>42.5</v>
      </c>
      <c r="Y9" s="83">
        <v>36.253999999999998</v>
      </c>
      <c r="Z9" s="83"/>
      <c r="AA9" s="83"/>
      <c r="AB9" s="83"/>
      <c r="AC9" s="83"/>
      <c r="AD9" s="83">
        <v>33.4</v>
      </c>
    </row>
    <row r="10" spans="1:30" x14ac:dyDescent="0.25">
      <c r="A10" s="15" t="s">
        <v>11</v>
      </c>
      <c r="B10">
        <v>14.7</v>
      </c>
      <c r="C10">
        <v>11.2</v>
      </c>
      <c r="D10">
        <v>10.1</v>
      </c>
      <c r="E10">
        <v>8.4</v>
      </c>
      <c r="F10" s="83">
        <v>9.42</v>
      </c>
      <c r="G10" s="83">
        <v>9.1063304007820136</v>
      </c>
      <c r="H10" s="83">
        <v>7.5852341001353176</v>
      </c>
      <c r="I10" s="83">
        <v>7.5019999999999998</v>
      </c>
      <c r="J10" s="83">
        <v>8.9417000000000009</v>
      </c>
      <c r="K10">
        <v>6.2</v>
      </c>
      <c r="L10">
        <v>7</v>
      </c>
      <c r="M10">
        <v>3.1</v>
      </c>
      <c r="N10">
        <v>6.9</v>
      </c>
      <c r="O10">
        <v>4.5</v>
      </c>
      <c r="P10" s="83">
        <v>2.2789999999999999</v>
      </c>
      <c r="Q10" s="83">
        <v>2.5859999999999999</v>
      </c>
      <c r="R10" s="83">
        <v>5.4859679999999997</v>
      </c>
      <c r="S10" s="83">
        <v>6.5438575667655794</v>
      </c>
      <c r="T10" s="83">
        <v>6.2634970896391149</v>
      </c>
      <c r="U10" s="83">
        <v>5.0860000000000003</v>
      </c>
      <c r="V10" s="83">
        <v>5.9409999999999998</v>
      </c>
      <c r="W10" s="83">
        <v>3.7</v>
      </c>
      <c r="X10" s="83">
        <v>3.6</v>
      </c>
      <c r="Y10" s="83">
        <v>3.9769999999999999</v>
      </c>
      <c r="Z10" s="83"/>
      <c r="AA10" s="83"/>
      <c r="AB10" s="83"/>
      <c r="AC10" s="83"/>
      <c r="AD10" s="83">
        <v>1.8</v>
      </c>
    </row>
    <row r="11" spans="1:30" x14ac:dyDescent="0.25">
      <c r="A11" s="15" t="s">
        <v>562</v>
      </c>
      <c r="F11" s="83"/>
      <c r="G11" s="83"/>
      <c r="H11" s="83"/>
      <c r="I11" s="83"/>
      <c r="J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>
        <v>48.7</v>
      </c>
      <c r="AA11" s="83">
        <v>55.8</v>
      </c>
      <c r="AB11" s="83">
        <v>52.9</v>
      </c>
      <c r="AC11" s="83">
        <v>44.3</v>
      </c>
      <c r="AD11" s="83"/>
    </row>
    <row r="12" spans="1:30" x14ac:dyDescent="0.25">
      <c r="A12" s="15" t="s">
        <v>551</v>
      </c>
      <c r="B12">
        <v>18.600000000000001</v>
      </c>
      <c r="C12">
        <v>13.3</v>
      </c>
      <c r="D12">
        <v>5.3</v>
      </c>
      <c r="E12">
        <v>4.5999999999999996</v>
      </c>
      <c r="F12" s="83">
        <v>7.0380000000000003</v>
      </c>
      <c r="G12" s="83">
        <v>6.728484681218811</v>
      </c>
      <c r="H12" s="83">
        <v>7.3349417051874672</v>
      </c>
      <c r="I12" s="83">
        <v>6.6539999999999999</v>
      </c>
      <c r="J12" s="83">
        <v>6.6108000000000002</v>
      </c>
      <c r="K12">
        <v>6.1</v>
      </c>
      <c r="L12">
        <v>6.3</v>
      </c>
      <c r="M12">
        <v>5.5</v>
      </c>
      <c r="N12">
        <v>5.8</v>
      </c>
      <c r="O12">
        <v>4.9000000000000004</v>
      </c>
      <c r="P12" s="83">
        <v>8.7810000000000006</v>
      </c>
      <c r="Q12" s="83">
        <v>6.5570000000000004</v>
      </c>
      <c r="R12" s="83">
        <v>7.1812279999999991</v>
      </c>
      <c r="S12" s="83">
        <v>7.3000000000000007</v>
      </c>
      <c r="T12" s="83">
        <v>8.9780382005517012</v>
      </c>
      <c r="U12" s="83">
        <v>7.18</v>
      </c>
      <c r="V12" s="83">
        <v>6.4744000000000002</v>
      </c>
      <c r="W12" s="83">
        <v>6.1</v>
      </c>
      <c r="X12" s="83">
        <v>7.3999999999999995</v>
      </c>
      <c r="Y12" s="83">
        <v>8.1479999999999997</v>
      </c>
      <c r="Z12" s="83">
        <v>8.6999999999999993</v>
      </c>
      <c r="AA12" s="83">
        <v>7.6</v>
      </c>
      <c r="AB12" s="83">
        <v>7.9</v>
      </c>
      <c r="AC12" s="83">
        <v>7.5</v>
      </c>
      <c r="AD12" s="83">
        <v>7.4</v>
      </c>
    </row>
    <row r="13" spans="1:30" x14ac:dyDescent="0.25">
      <c r="A13" s="15" t="s">
        <v>12</v>
      </c>
      <c r="B13">
        <v>32.700000000000003</v>
      </c>
      <c r="C13">
        <v>38.799999999999997</v>
      </c>
      <c r="D13">
        <v>24</v>
      </c>
      <c r="E13">
        <v>23.7</v>
      </c>
      <c r="F13" s="83">
        <v>23.792999999999999</v>
      </c>
      <c r="G13" s="83">
        <v>27.622235722964763</v>
      </c>
      <c r="H13" s="83">
        <v>26.198912981455067</v>
      </c>
      <c r="I13" s="83">
        <v>28.741</v>
      </c>
      <c r="J13" s="83">
        <v>29.1585</v>
      </c>
      <c r="K13">
        <v>21.6</v>
      </c>
      <c r="L13">
        <v>24.2</v>
      </c>
      <c r="M13">
        <v>26.5</v>
      </c>
      <c r="N13">
        <v>27.8</v>
      </c>
      <c r="O13">
        <v>26.6</v>
      </c>
      <c r="P13" s="83">
        <v>20.544</v>
      </c>
      <c r="Q13" s="83">
        <v>12.815</v>
      </c>
      <c r="R13" s="83">
        <v>20.153483999999999</v>
      </c>
      <c r="S13" s="83">
        <v>16.5</v>
      </c>
      <c r="T13" s="83">
        <v>19.537529498525078</v>
      </c>
      <c r="U13" s="83">
        <v>15.048999999999999</v>
      </c>
      <c r="V13" s="83">
        <v>17.166</v>
      </c>
      <c r="W13" s="83">
        <v>13.6</v>
      </c>
      <c r="X13" s="83">
        <v>17</v>
      </c>
      <c r="Y13" s="83">
        <v>16.765999999999998</v>
      </c>
      <c r="Z13" s="83">
        <v>17.7</v>
      </c>
      <c r="AA13" s="83">
        <v>23.8</v>
      </c>
      <c r="AB13" s="83">
        <v>23.5</v>
      </c>
      <c r="AC13" s="83">
        <v>17.3</v>
      </c>
      <c r="AD13" s="83">
        <v>20.6</v>
      </c>
    </row>
    <row r="14" spans="1:30" x14ac:dyDescent="0.25">
      <c r="A14" s="15" t="s">
        <v>552</v>
      </c>
      <c r="B14">
        <v>19.899999999999999</v>
      </c>
      <c r="C14">
        <v>7</v>
      </c>
      <c r="D14">
        <v>3.8000000000000003</v>
      </c>
      <c r="E14">
        <v>4.7</v>
      </c>
      <c r="F14" s="83">
        <v>3.706</v>
      </c>
      <c r="G14" s="83">
        <v>4.147470689448201</v>
      </c>
      <c r="H14" s="83">
        <v>4.2349218612818262</v>
      </c>
      <c r="I14" s="83">
        <v>2.9299999999999997</v>
      </c>
      <c r="J14" s="83">
        <v>3.4415</v>
      </c>
      <c r="K14">
        <v>3.4</v>
      </c>
      <c r="L14">
        <v>3.6999999999999997</v>
      </c>
      <c r="M14">
        <v>2.6999999999999997</v>
      </c>
      <c r="N14">
        <v>3.3</v>
      </c>
      <c r="O14">
        <v>1.9</v>
      </c>
      <c r="P14" s="83">
        <v>2.1269999999999998</v>
      </c>
      <c r="Q14" s="83">
        <v>1.9159999999999999</v>
      </c>
      <c r="R14" s="83">
        <v>2.608609</v>
      </c>
      <c r="S14" s="83">
        <v>2</v>
      </c>
      <c r="T14" s="83">
        <v>2.5136649546827794</v>
      </c>
      <c r="U14" s="83">
        <v>2.359</v>
      </c>
      <c r="V14" s="83">
        <v>2.2498999999999998</v>
      </c>
      <c r="W14" s="83">
        <v>2</v>
      </c>
      <c r="X14" s="83">
        <v>2.2000000000000002</v>
      </c>
      <c r="Y14" s="83">
        <v>2.2169999999999996</v>
      </c>
      <c r="Z14" s="83">
        <v>2.5</v>
      </c>
      <c r="AA14" s="83">
        <v>3.4</v>
      </c>
      <c r="AB14" s="83">
        <v>2.6</v>
      </c>
      <c r="AC14" s="83">
        <v>2.4</v>
      </c>
      <c r="AD14" s="83">
        <v>2.7</v>
      </c>
    </row>
    <row r="15" spans="1:30" x14ac:dyDescent="0.25">
      <c r="A15" s="15" t="s">
        <v>46</v>
      </c>
      <c r="B15">
        <v>13.3</v>
      </c>
      <c r="C15">
        <v>9.4</v>
      </c>
      <c r="D15">
        <v>6.9</v>
      </c>
      <c r="E15">
        <v>6.9</v>
      </c>
      <c r="F15" s="83">
        <v>5.9290000000000003</v>
      </c>
      <c r="G15" s="83">
        <v>7.2680257510729618</v>
      </c>
      <c r="H15" s="83">
        <v>7.0429764868603044</v>
      </c>
      <c r="I15" s="83">
        <v>7.3650000000000002</v>
      </c>
      <c r="J15" s="83">
        <v>6.3147000000000002</v>
      </c>
      <c r="K15">
        <v>4.3</v>
      </c>
      <c r="L15">
        <v>5.0999999999999996</v>
      </c>
      <c r="M15">
        <v>4.5999999999999996</v>
      </c>
      <c r="N15">
        <v>4.5</v>
      </c>
      <c r="O15">
        <v>4.8</v>
      </c>
      <c r="P15" s="83">
        <v>4.5170000000000003</v>
      </c>
      <c r="Q15" s="83">
        <v>3.8740000000000001</v>
      </c>
      <c r="R15" s="83">
        <v>5.9886350000000004</v>
      </c>
      <c r="S15" s="83">
        <v>4.5</v>
      </c>
      <c r="T15" s="83">
        <v>5.3671755725190842</v>
      </c>
      <c r="U15" s="83">
        <v>4.5720000000000001</v>
      </c>
      <c r="V15" s="83">
        <v>5.4246999999999996</v>
      </c>
      <c r="W15" s="83">
        <v>5.7</v>
      </c>
      <c r="X15" s="83">
        <v>6.3</v>
      </c>
      <c r="Y15" s="83">
        <v>6.0350000000000001</v>
      </c>
      <c r="Z15" s="83">
        <v>6.6</v>
      </c>
      <c r="AA15" s="83">
        <v>5.6</v>
      </c>
      <c r="AB15" s="83">
        <v>4</v>
      </c>
      <c r="AC15" s="83">
        <v>4.0999999999999996</v>
      </c>
      <c r="AD15" s="83">
        <v>4.2</v>
      </c>
    </row>
    <row r="16" spans="1:30" x14ac:dyDescent="0.25">
      <c r="A16" s="15" t="s">
        <v>487</v>
      </c>
      <c r="B16">
        <v>58.5</v>
      </c>
      <c r="C16">
        <v>61.2</v>
      </c>
      <c r="D16">
        <v>56.4</v>
      </c>
      <c r="E16">
        <v>47.9</v>
      </c>
      <c r="F16" s="83">
        <v>50.824000000000005</v>
      </c>
      <c r="G16" s="83">
        <v>51.840080960913717</v>
      </c>
      <c r="H16" s="83">
        <v>54.918113807550469</v>
      </c>
      <c r="I16" s="83">
        <v>49.363</v>
      </c>
      <c r="J16" s="83">
        <v>48.604799999999997</v>
      </c>
      <c r="K16">
        <v>40.800000000000004</v>
      </c>
      <c r="L16">
        <v>44</v>
      </c>
      <c r="M16">
        <v>36.1</v>
      </c>
      <c r="N16">
        <v>47.099999999999994</v>
      </c>
      <c r="O16">
        <v>40.400000000000006</v>
      </c>
      <c r="P16" s="83">
        <v>38.832999999999998</v>
      </c>
      <c r="Q16" s="83">
        <v>40.600999999999999</v>
      </c>
      <c r="R16" s="83">
        <v>41.417349000000002</v>
      </c>
      <c r="S16" s="83">
        <v>40.5</v>
      </c>
      <c r="T16" s="83">
        <v>38.542488366128026</v>
      </c>
      <c r="U16" s="83">
        <v>30.948999999999998</v>
      </c>
      <c r="V16" s="83">
        <v>37.472299999999997</v>
      </c>
      <c r="W16" s="83">
        <v>33.700000000000003</v>
      </c>
      <c r="X16" s="83">
        <v>40.299999999999997</v>
      </c>
      <c r="Y16" s="83">
        <v>38.424999999999997</v>
      </c>
      <c r="Z16" s="83">
        <v>32.799999999999997</v>
      </c>
      <c r="AA16" s="83">
        <v>43.2</v>
      </c>
      <c r="AB16" s="83">
        <v>35.5</v>
      </c>
      <c r="AC16" s="83">
        <v>38</v>
      </c>
      <c r="AD16" s="83">
        <v>39</v>
      </c>
    </row>
    <row r="17" spans="1:30" x14ac:dyDescent="0.25">
      <c r="A17" s="15" t="s">
        <v>14</v>
      </c>
      <c r="B17">
        <v>14.8</v>
      </c>
      <c r="C17">
        <v>7.9</v>
      </c>
      <c r="D17">
        <v>9.6</v>
      </c>
      <c r="E17">
        <v>5.7</v>
      </c>
      <c r="F17" s="83">
        <v>7.3070000000000004</v>
      </c>
      <c r="G17" s="83">
        <v>7.1509259634888434</v>
      </c>
      <c r="H17" s="83">
        <v>7.0617617091207894</v>
      </c>
      <c r="I17" s="83">
        <v>4.9400000000000004</v>
      </c>
      <c r="J17" s="83">
        <v>5.7895000000000003</v>
      </c>
      <c r="K17">
        <v>3.2</v>
      </c>
      <c r="L17">
        <v>4.2</v>
      </c>
      <c r="M17">
        <v>4.5999999999999996</v>
      </c>
      <c r="N17">
        <v>4.2</v>
      </c>
      <c r="O17">
        <v>1.6</v>
      </c>
      <c r="P17" s="83">
        <v>3.1970000000000001</v>
      </c>
      <c r="Q17" s="83">
        <v>3.206</v>
      </c>
      <c r="R17" s="83">
        <v>1.8453109999999999</v>
      </c>
      <c r="S17" s="83">
        <v>2.6</v>
      </c>
      <c r="T17" s="83">
        <v>2.9049186046511628</v>
      </c>
      <c r="U17" s="83">
        <v>2.5579999999999998</v>
      </c>
      <c r="V17" s="83">
        <v>2.5984000000000003</v>
      </c>
      <c r="W17" s="83">
        <v>1.7</v>
      </c>
      <c r="X17" s="83">
        <v>1.5</v>
      </c>
      <c r="Y17" s="83">
        <v>2.6640000000000001</v>
      </c>
      <c r="Z17" s="83">
        <v>3.6</v>
      </c>
      <c r="AA17" s="83">
        <v>1.8</v>
      </c>
      <c r="AB17" s="83">
        <v>1.7</v>
      </c>
      <c r="AC17" s="83">
        <v>1.7</v>
      </c>
      <c r="AD17" s="83">
        <v>1.3</v>
      </c>
    </row>
    <row r="18" spans="1:30" x14ac:dyDescent="0.25">
      <c r="A18" s="15" t="s">
        <v>15</v>
      </c>
      <c r="B18">
        <v>6.7</v>
      </c>
      <c r="C18">
        <v>4.7</v>
      </c>
      <c r="D18">
        <v>4.8</v>
      </c>
      <c r="E18">
        <v>4.2</v>
      </c>
      <c r="F18" s="83">
        <v>4.9790000000000001</v>
      </c>
      <c r="G18" s="83">
        <v>4.9275566750629727</v>
      </c>
      <c r="H18" s="83">
        <v>6.1270661434977578</v>
      </c>
      <c r="I18" s="83">
        <v>5.5170000000000003</v>
      </c>
      <c r="J18" s="83">
        <v>5.1166</v>
      </c>
      <c r="K18">
        <v>6.6</v>
      </c>
      <c r="L18">
        <v>7.5</v>
      </c>
      <c r="M18">
        <v>3.7</v>
      </c>
      <c r="N18">
        <v>4.0999999999999996</v>
      </c>
      <c r="O18">
        <v>6.4</v>
      </c>
      <c r="P18" s="83">
        <v>2.1549999999999998</v>
      </c>
      <c r="Q18" s="83">
        <v>6.2210000000000001</v>
      </c>
      <c r="R18" s="83">
        <v>2.1363539999999999</v>
      </c>
      <c r="S18" s="83">
        <v>6.2</v>
      </c>
      <c r="T18" s="83">
        <v>3.8115415019762842</v>
      </c>
      <c r="U18" s="83">
        <v>3.4180000000000001</v>
      </c>
      <c r="V18" s="83">
        <v>5.7298</v>
      </c>
      <c r="W18" s="83">
        <v>4.4000000000000004</v>
      </c>
      <c r="X18" s="83">
        <v>4.5</v>
      </c>
      <c r="Y18" s="83">
        <v>5.6959999999999997</v>
      </c>
      <c r="Z18" s="83"/>
      <c r="AA18" s="83"/>
      <c r="AB18" s="83"/>
      <c r="AC18" s="83"/>
      <c r="AD18" s="83">
        <v>6.2</v>
      </c>
    </row>
    <row r="19" spans="1:30" x14ac:dyDescent="0.25">
      <c r="A19" s="15" t="s">
        <v>16</v>
      </c>
      <c r="B19">
        <v>0.5</v>
      </c>
      <c r="C19">
        <v>0.5</v>
      </c>
      <c r="D19">
        <v>0.4</v>
      </c>
      <c r="E19">
        <v>0.4</v>
      </c>
      <c r="F19" s="83">
        <v>0.41</v>
      </c>
      <c r="G19" s="83">
        <v>0.61977272727272725</v>
      </c>
      <c r="H19" s="83">
        <v>1.2026136363636362</v>
      </c>
      <c r="I19" s="83">
        <v>0.875</v>
      </c>
      <c r="J19" s="83">
        <v>0.69710000000000005</v>
      </c>
      <c r="K19">
        <v>0.3</v>
      </c>
      <c r="L19">
        <v>0.3</v>
      </c>
      <c r="M19">
        <v>0.2</v>
      </c>
      <c r="N19">
        <v>0.2</v>
      </c>
      <c r="O19">
        <v>0.2</v>
      </c>
      <c r="P19" s="83">
        <v>5.6000000000000001E-2</v>
      </c>
      <c r="Q19" s="83">
        <v>0.21299999999999999</v>
      </c>
      <c r="R19" s="83">
        <v>0.106803</v>
      </c>
      <c r="S19" s="83">
        <v>0.2</v>
      </c>
      <c r="T19" s="83">
        <v>9.8328767123287655E-2</v>
      </c>
      <c r="U19" s="83">
        <v>0.14699999999999999</v>
      </c>
      <c r="V19" s="83">
        <v>6.1700000000000005E-2</v>
      </c>
      <c r="W19" s="83">
        <v>0.1</v>
      </c>
      <c r="X19" s="83">
        <v>0</v>
      </c>
      <c r="Y19" s="83">
        <v>1.7000000000000001E-2</v>
      </c>
      <c r="Z19" s="83"/>
      <c r="AA19" s="83"/>
      <c r="AB19" s="83"/>
      <c r="AC19" s="83"/>
      <c r="AD19" s="83">
        <v>0</v>
      </c>
    </row>
    <row r="20" spans="1:30" x14ac:dyDescent="0.25">
      <c r="A20" s="15" t="s">
        <v>561</v>
      </c>
      <c r="F20" s="83"/>
      <c r="G20" s="83"/>
      <c r="H20" s="83"/>
      <c r="I20" s="83"/>
      <c r="J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>
        <v>4.8</v>
      </c>
      <c r="AA20" s="83">
        <v>5.6</v>
      </c>
      <c r="AB20" s="83">
        <v>4.3</v>
      </c>
      <c r="AC20" s="83">
        <v>4.4000000000000004</v>
      </c>
      <c r="AD20" s="83"/>
    </row>
    <row r="21" spans="1:30" ht="15.75" thickBot="1" x14ac:dyDescent="0.3">
      <c r="A21" s="267" t="s">
        <v>74</v>
      </c>
      <c r="B21" s="293">
        <v>406.4</v>
      </c>
      <c r="C21" s="293">
        <v>455.29999999999995</v>
      </c>
      <c r="D21" s="293">
        <v>437.20000000000005</v>
      </c>
      <c r="E21" s="293">
        <v>380.4</v>
      </c>
      <c r="F21" s="293">
        <v>367.98500000000007</v>
      </c>
      <c r="G21" s="293">
        <v>400.61886530357503</v>
      </c>
      <c r="H21" s="293">
        <v>395.50029752112516</v>
      </c>
      <c r="I21" s="293">
        <v>372.202</v>
      </c>
      <c r="J21" s="293">
        <v>396.41840000000002</v>
      </c>
      <c r="K21" s="293">
        <v>316.59999999999997</v>
      </c>
      <c r="L21" s="293">
        <v>378.2</v>
      </c>
      <c r="M21" s="293">
        <v>329.80000000000007</v>
      </c>
      <c r="N21" s="293">
        <v>398.40000000000009</v>
      </c>
      <c r="O21" s="293">
        <v>332.5</v>
      </c>
      <c r="P21" s="293">
        <v>333.15300000000002</v>
      </c>
      <c r="Q21" s="293">
        <v>295.488</v>
      </c>
      <c r="R21" s="293">
        <v>304.70963799999998</v>
      </c>
      <c r="S21" s="293">
        <v>318.14385756676563</v>
      </c>
      <c r="T21" s="293">
        <v>357.69746620033288</v>
      </c>
      <c r="U21" s="293">
        <v>305.17499999999995</v>
      </c>
      <c r="V21" s="293">
        <v>350.82650000000007</v>
      </c>
      <c r="W21" s="293">
        <v>315.7</v>
      </c>
      <c r="X21" s="293">
        <v>326.3</v>
      </c>
      <c r="Y21" s="293">
        <v>332.16000000000008</v>
      </c>
      <c r="Z21" s="293">
        <v>361.30000000000007</v>
      </c>
      <c r="AA21" s="293">
        <v>369.00000000000006</v>
      </c>
      <c r="AB21" s="293">
        <v>370.09999999999997</v>
      </c>
      <c r="AC21" s="293">
        <v>313.5</v>
      </c>
      <c r="AD21" s="293">
        <v>354.7</v>
      </c>
    </row>
    <row r="22" spans="1:30" x14ac:dyDescent="0.25">
      <c r="A22" s="89" t="s">
        <v>605</v>
      </c>
      <c r="F22" s="83"/>
      <c r="G22" s="83"/>
      <c r="H22" s="83"/>
      <c r="I22" s="83"/>
      <c r="J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</row>
    <row r="23" spans="1:30" x14ac:dyDescent="0.25">
      <c r="A23" s="89"/>
      <c r="F23" s="83"/>
      <c r="G23" s="83"/>
      <c r="H23" s="83"/>
      <c r="I23" s="83"/>
      <c r="J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</row>
    <row r="24" spans="1:30" ht="15.75" thickBot="1" x14ac:dyDescent="0.3">
      <c r="A24" s="89" t="s">
        <v>563</v>
      </c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</row>
    <row r="25" spans="1:30" ht="15.75" thickBot="1" x14ac:dyDescent="0.3">
      <c r="A25" s="39"/>
      <c r="B25" s="310">
        <f t="shared" ref="B25:Z25" si="0">B3</f>
        <v>1979</v>
      </c>
      <c r="C25" s="310">
        <f t="shared" si="0"/>
        <v>1989</v>
      </c>
      <c r="D25" s="310">
        <f t="shared" si="0"/>
        <v>1998</v>
      </c>
      <c r="E25" s="310">
        <f t="shared" si="0"/>
        <v>1999</v>
      </c>
      <c r="F25" s="310">
        <f t="shared" si="0"/>
        <v>2000</v>
      </c>
      <c r="G25" s="310">
        <f t="shared" si="0"/>
        <v>2001</v>
      </c>
      <c r="H25" s="310">
        <f t="shared" si="0"/>
        <v>2002</v>
      </c>
      <c r="I25" s="310">
        <f t="shared" si="0"/>
        <v>2003</v>
      </c>
      <c r="J25" s="310">
        <f t="shared" si="0"/>
        <v>2004</v>
      </c>
      <c r="K25" s="310">
        <f t="shared" si="0"/>
        <v>2005</v>
      </c>
      <c r="L25" s="310">
        <f t="shared" si="0"/>
        <v>2006</v>
      </c>
      <c r="M25" s="310">
        <f t="shared" si="0"/>
        <v>2007</v>
      </c>
      <c r="N25" s="310">
        <f t="shared" si="0"/>
        <v>2008</v>
      </c>
      <c r="O25" s="310">
        <f t="shared" si="0"/>
        <v>2009</v>
      </c>
      <c r="P25" s="310">
        <f t="shared" si="0"/>
        <v>2010</v>
      </c>
      <c r="Q25" s="310">
        <f t="shared" si="0"/>
        <v>2011</v>
      </c>
      <c r="R25" s="310">
        <f t="shared" si="0"/>
        <v>2012</v>
      </c>
      <c r="S25" s="310">
        <f t="shared" si="0"/>
        <v>2013</v>
      </c>
      <c r="T25" s="310">
        <f t="shared" si="0"/>
        <v>2014</v>
      </c>
      <c r="U25" s="310">
        <f t="shared" si="0"/>
        <v>2015</v>
      </c>
      <c r="V25" s="310">
        <f t="shared" si="0"/>
        <v>2016</v>
      </c>
      <c r="W25" s="310">
        <f t="shared" si="0"/>
        <v>2017</v>
      </c>
      <c r="X25" s="310">
        <f t="shared" si="0"/>
        <v>2018</v>
      </c>
      <c r="Y25" s="310">
        <f t="shared" si="0"/>
        <v>2019</v>
      </c>
      <c r="Z25" s="310">
        <f t="shared" si="0"/>
        <v>2020</v>
      </c>
      <c r="AA25" s="310">
        <f>AA3</f>
        <v>2021</v>
      </c>
      <c r="AB25" s="310">
        <f>AB3</f>
        <v>2022</v>
      </c>
      <c r="AC25" s="310">
        <f>AC3</f>
        <v>2023</v>
      </c>
      <c r="AD25" s="310" t="str">
        <f>AD3</f>
        <v>2024*</v>
      </c>
    </row>
    <row r="26" spans="1:30" x14ac:dyDescent="0.25">
      <c r="A26" s="15" t="s">
        <v>0</v>
      </c>
      <c r="B26" s="83">
        <f t="shared" ref="B26:U26" si="1">B4/B21*100</f>
        <v>7.431102362204725</v>
      </c>
      <c r="C26" s="83">
        <f t="shared" si="1"/>
        <v>7.1820777509334519</v>
      </c>
      <c r="D26" s="83">
        <f t="shared" si="1"/>
        <v>7.4336688014638606</v>
      </c>
      <c r="E26" s="83">
        <f t="shared" si="1"/>
        <v>6.4931650893796</v>
      </c>
      <c r="F26" s="83">
        <f t="shared" si="1"/>
        <v>6.4279794013342926</v>
      </c>
      <c r="G26" s="83">
        <f t="shared" si="1"/>
        <v>5.6107245205044007</v>
      </c>
      <c r="H26" s="83">
        <f t="shared" si="1"/>
        <v>4.7143811069704462</v>
      </c>
      <c r="I26" s="83">
        <f t="shared" si="1"/>
        <v>3.9215264829313119</v>
      </c>
      <c r="J26" s="83">
        <f t="shared" si="1"/>
        <v>5.8624927601746029</v>
      </c>
      <c r="K26" s="83">
        <f t="shared" si="1"/>
        <v>5.1800379027163608</v>
      </c>
      <c r="L26" s="83">
        <f t="shared" si="1"/>
        <v>4.4420941300898997</v>
      </c>
      <c r="M26" s="83">
        <f t="shared" si="1"/>
        <v>3.4263189812007275</v>
      </c>
      <c r="N26" s="83">
        <f t="shared" si="1"/>
        <v>4.5933734939759026</v>
      </c>
      <c r="O26" s="83">
        <f t="shared" si="1"/>
        <v>3.3082706766917291</v>
      </c>
      <c r="P26" s="83">
        <f t="shared" si="1"/>
        <v>4.412387101421869</v>
      </c>
      <c r="Q26" s="83">
        <f t="shared" si="1"/>
        <v>4.6032326185834957</v>
      </c>
      <c r="R26" s="83">
        <f t="shared" si="1"/>
        <v>4.0199017269023827</v>
      </c>
      <c r="S26" s="83">
        <f t="shared" si="1"/>
        <v>3.7090139317002695</v>
      </c>
      <c r="T26" s="83">
        <f t="shared" si="1"/>
        <v>3.1540434024250947</v>
      </c>
      <c r="U26" s="83">
        <f t="shared" si="1"/>
        <v>4.9728844105840917</v>
      </c>
      <c r="V26" s="83">
        <f>V4/V21*100</f>
        <v>4.4627472554097238</v>
      </c>
      <c r="W26" s="83">
        <f t="shared" ref="W26:Y26" si="2">W4/W21*100</f>
        <v>4.8780487804878048</v>
      </c>
      <c r="X26" s="83">
        <f t="shared" si="2"/>
        <v>4.0147103892123805</v>
      </c>
      <c r="Y26" s="83">
        <f t="shared" si="2"/>
        <v>4.1778058766859338</v>
      </c>
      <c r="Z26" s="83"/>
      <c r="AA26" s="83"/>
      <c r="AB26" s="83"/>
      <c r="AC26" s="83"/>
      <c r="AD26" s="83">
        <v>3.6</v>
      </c>
    </row>
    <row r="27" spans="1:30" x14ac:dyDescent="0.25">
      <c r="A27" s="15" t="s">
        <v>676</v>
      </c>
      <c r="B27" s="83">
        <f t="shared" ref="B27:U27" si="3">B5/B21*100</f>
        <v>4.6013779527559056</v>
      </c>
      <c r="C27" s="83">
        <f t="shared" si="3"/>
        <v>4.1511091587963982</v>
      </c>
      <c r="D27" s="83">
        <f t="shared" si="3"/>
        <v>4.6889295516925884</v>
      </c>
      <c r="E27" s="83">
        <f t="shared" si="3"/>
        <v>4.3901156677181907</v>
      </c>
      <c r="F27" s="83">
        <f t="shared" si="3"/>
        <v>4.2352269793605712</v>
      </c>
      <c r="G27" s="83">
        <f t="shared" si="3"/>
        <v>4.2829959173211449</v>
      </c>
      <c r="H27" s="83">
        <f t="shared" si="3"/>
        <v>4.1989140492024237</v>
      </c>
      <c r="I27" s="83">
        <f t="shared" si="3"/>
        <v>3.5013245495725438</v>
      </c>
      <c r="J27" s="83">
        <f t="shared" si="3"/>
        <v>4.3701301453212062</v>
      </c>
      <c r="K27" s="83">
        <f t="shared" si="3"/>
        <v>4.4851547694251428</v>
      </c>
      <c r="L27" s="83">
        <f t="shared" si="3"/>
        <v>4.7065044949762029</v>
      </c>
      <c r="M27" s="83">
        <f t="shared" si="3"/>
        <v>5.730745906610065</v>
      </c>
      <c r="N27" s="83">
        <f t="shared" si="3"/>
        <v>3.9658634538152606</v>
      </c>
      <c r="O27" s="83">
        <f t="shared" si="3"/>
        <v>6.1353383458646613</v>
      </c>
      <c r="P27" s="83">
        <f t="shared" si="3"/>
        <v>4.8926469219847935</v>
      </c>
      <c r="Q27" s="83">
        <f t="shared" si="3"/>
        <v>6.3247915312973788</v>
      </c>
      <c r="R27" s="83">
        <f t="shared" si="3"/>
        <v>4.5538123083589506</v>
      </c>
      <c r="S27" s="83">
        <f t="shared" si="3"/>
        <v>5.6578178619156656</v>
      </c>
      <c r="T27" s="83">
        <f t="shared" si="3"/>
        <v>6.1933031130920648</v>
      </c>
      <c r="U27" s="83">
        <f t="shared" si="3"/>
        <v>5.3674121405750803</v>
      </c>
      <c r="V27" s="83">
        <f>V5/V21*100</f>
        <v>5.5102735967778926</v>
      </c>
      <c r="W27" s="83">
        <f t="shared" ref="W27:Y27" si="4">W5/W21*100</f>
        <v>5.8916693063034531</v>
      </c>
      <c r="X27" s="83">
        <f t="shared" si="4"/>
        <v>4.6582899172540602</v>
      </c>
      <c r="Y27" s="83">
        <f t="shared" si="4"/>
        <v>5.1977962427745652</v>
      </c>
      <c r="Z27" s="83"/>
      <c r="AA27" s="83"/>
      <c r="AB27" s="83"/>
      <c r="AC27" s="83"/>
      <c r="AD27" s="83">
        <v>5.9</v>
      </c>
    </row>
    <row r="28" spans="1:30" x14ac:dyDescent="0.25">
      <c r="A28" s="15" t="s">
        <v>9</v>
      </c>
      <c r="B28" s="83">
        <f t="shared" ref="B28:U28" si="5">B6/B21*100</f>
        <v>2.9527559055118111</v>
      </c>
      <c r="C28" s="83">
        <f t="shared" si="5"/>
        <v>3.1407862947507144</v>
      </c>
      <c r="D28" s="83">
        <f t="shared" si="5"/>
        <v>3.2936870997255259</v>
      </c>
      <c r="E28" s="83">
        <f t="shared" si="5"/>
        <v>3.2071503680336488</v>
      </c>
      <c r="F28" s="83">
        <f t="shared" si="5"/>
        <v>3.0397978178458356</v>
      </c>
      <c r="G28" s="83">
        <f t="shared" si="5"/>
        <v>2.9303093083074754</v>
      </c>
      <c r="H28" s="83">
        <f t="shared" si="5"/>
        <v>2.769129397955</v>
      </c>
      <c r="I28" s="83">
        <f t="shared" si="5"/>
        <v>2.972310734493635</v>
      </c>
      <c r="J28" s="83">
        <f t="shared" si="5"/>
        <v>2.615418456862749</v>
      </c>
      <c r="K28" s="83">
        <f t="shared" si="5"/>
        <v>3.2849020846494006</v>
      </c>
      <c r="L28" s="83">
        <f t="shared" si="5"/>
        <v>3.3315705975674246</v>
      </c>
      <c r="M28" s="83">
        <f t="shared" si="5"/>
        <v>2.1224984839296539</v>
      </c>
      <c r="N28" s="83">
        <f t="shared" si="5"/>
        <v>3.5642570281124488</v>
      </c>
      <c r="O28" s="83">
        <f t="shared" si="5"/>
        <v>3.0676691729323307</v>
      </c>
      <c r="P28" s="83">
        <f t="shared" si="5"/>
        <v>2.9307855549852468</v>
      </c>
      <c r="Q28" s="83">
        <f t="shared" si="5"/>
        <v>2.0318930041152261</v>
      </c>
      <c r="R28" s="83">
        <f t="shared" si="5"/>
        <v>3.14811210533485</v>
      </c>
      <c r="S28" s="83">
        <f t="shared" si="5"/>
        <v>1.9173716087603088</v>
      </c>
      <c r="T28" s="83">
        <f t="shared" si="5"/>
        <v>2.9097336885143732</v>
      </c>
      <c r="U28" s="83">
        <f t="shared" si="5"/>
        <v>2.7702138117473587</v>
      </c>
      <c r="V28" s="83">
        <f>V6/V21*100</f>
        <v>2.0273839062898609</v>
      </c>
      <c r="W28" s="83">
        <f t="shared" ref="W28:Y28" si="6">W6/W21*100</f>
        <v>2.5023756731073807</v>
      </c>
      <c r="X28" s="83">
        <f t="shared" si="6"/>
        <v>2.2678516702421088</v>
      </c>
      <c r="Y28" s="83">
        <f t="shared" si="6"/>
        <v>2.3919195568400764</v>
      </c>
      <c r="Z28" s="83"/>
      <c r="AA28" s="83"/>
      <c r="AB28" s="83"/>
      <c r="AC28" s="83"/>
      <c r="AD28" s="83">
        <v>2.1</v>
      </c>
    </row>
    <row r="29" spans="1:30" x14ac:dyDescent="0.25">
      <c r="A29" s="15" t="s">
        <v>548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>
        <f>Z7/Z21*100</f>
        <v>12.731801826736783</v>
      </c>
      <c r="AA29" s="83">
        <v>12.41192411924119</v>
      </c>
      <c r="AB29" s="83">
        <v>12.212915428262635</v>
      </c>
      <c r="AC29" s="83">
        <v>11.391855850337532</v>
      </c>
      <c r="AD29" s="83"/>
    </row>
    <row r="30" spans="1:30" x14ac:dyDescent="0.25">
      <c r="A30" s="15" t="s">
        <v>549</v>
      </c>
      <c r="B30" s="83">
        <f>B8/B21*100</f>
        <v>34.251968503937007</v>
      </c>
      <c r="C30" s="83">
        <f t="shared" ref="C30:Y30" si="7">C8/C21*100</f>
        <v>40.632549967054693</v>
      </c>
      <c r="D30" s="83">
        <f t="shared" si="7"/>
        <v>45.242451967063126</v>
      </c>
      <c r="E30" s="83">
        <f t="shared" si="7"/>
        <v>48.00210304942167</v>
      </c>
      <c r="F30" s="83">
        <f t="shared" si="7"/>
        <v>43.072407842710966</v>
      </c>
      <c r="G30" s="83">
        <f t="shared" si="7"/>
        <v>46.008674606999392</v>
      </c>
      <c r="H30" s="83">
        <f t="shared" si="7"/>
        <v>45.638247943795186</v>
      </c>
      <c r="I30" s="83">
        <f t="shared" si="7"/>
        <v>46.392818953149103</v>
      </c>
      <c r="J30" s="83">
        <f t="shared" si="7"/>
        <v>47.009926885331254</v>
      </c>
      <c r="K30" s="83">
        <f t="shared" si="7"/>
        <v>47.252053063802904</v>
      </c>
      <c r="L30" s="83">
        <f t="shared" si="7"/>
        <v>48.863035430988901</v>
      </c>
      <c r="M30" s="83">
        <f t="shared" si="7"/>
        <v>51.36446331109763</v>
      </c>
      <c r="N30" s="83">
        <f t="shared" si="7"/>
        <v>49.322289156626489</v>
      </c>
      <c r="O30" s="83">
        <f t="shared" si="7"/>
        <v>49.323308270676691</v>
      </c>
      <c r="P30" s="83">
        <f t="shared" si="7"/>
        <v>49.286664085270125</v>
      </c>
      <c r="Q30" s="83">
        <f t="shared" si="7"/>
        <v>48.489617175655191</v>
      </c>
      <c r="R30" s="83">
        <f t="shared" si="7"/>
        <v>44.806941748261998</v>
      </c>
      <c r="S30" s="83">
        <f t="shared" si="7"/>
        <v>48.720098255384897</v>
      </c>
      <c r="T30" s="83">
        <f t="shared" si="7"/>
        <v>50.422248609496719</v>
      </c>
      <c r="U30" s="83">
        <f t="shared" si="7"/>
        <v>51.13164577701319</v>
      </c>
      <c r="V30" s="83">
        <f t="shared" si="7"/>
        <v>50.286822688707943</v>
      </c>
      <c r="W30" s="83">
        <f t="shared" si="7"/>
        <v>54.070319923978474</v>
      </c>
      <c r="X30" s="83">
        <f t="shared" si="7"/>
        <v>50.658902850137913</v>
      </c>
      <c r="Y30" s="83">
        <f t="shared" si="7"/>
        <v>52.045399807321758</v>
      </c>
      <c r="Z30" s="83">
        <f>Z8/Z21*100</f>
        <v>52.560199280376409</v>
      </c>
      <c r="AA30" s="83">
        <v>47.804878048780481</v>
      </c>
      <c r="AB30" s="83">
        <v>52.012969467711436</v>
      </c>
      <c r="AC30" s="83">
        <v>50.44536324540919</v>
      </c>
      <c r="AD30" s="83">
        <v>55.5</v>
      </c>
    </row>
    <row r="31" spans="1:30" x14ac:dyDescent="0.25">
      <c r="A31" s="15" t="s">
        <v>10</v>
      </c>
      <c r="B31" s="83">
        <f t="shared" ref="B31:U31" si="8">B9/B21*100</f>
        <v>6.5452755905511824</v>
      </c>
      <c r="C31" s="83">
        <f t="shared" si="8"/>
        <v>11.069624423457062</v>
      </c>
      <c r="D31" s="83">
        <f t="shared" si="8"/>
        <v>11.596523330283622</v>
      </c>
      <c r="E31" s="83">
        <f t="shared" si="8"/>
        <v>9.9106203995793916</v>
      </c>
      <c r="F31" s="83">
        <f t="shared" si="8"/>
        <v>12.406483959944017</v>
      </c>
      <c r="G31" s="83">
        <f t="shared" si="8"/>
        <v>11.360690438263745</v>
      </c>
      <c r="H31" s="83">
        <f t="shared" si="8"/>
        <v>11.906520706665672</v>
      </c>
      <c r="I31" s="83">
        <f t="shared" si="8"/>
        <v>12.613849468836813</v>
      </c>
      <c r="J31" s="83">
        <f t="shared" si="8"/>
        <v>11.214212054738123</v>
      </c>
      <c r="K31" s="83">
        <f t="shared" si="8"/>
        <v>10.581174984207202</v>
      </c>
      <c r="L31" s="83">
        <f t="shared" si="8"/>
        <v>11.607615018508726</v>
      </c>
      <c r="M31" s="83">
        <f t="shared" si="8"/>
        <v>10.976349302607639</v>
      </c>
      <c r="N31" s="83">
        <f t="shared" si="8"/>
        <v>12.474899598393572</v>
      </c>
      <c r="O31" s="83">
        <f t="shared" si="8"/>
        <v>10.706766917293233</v>
      </c>
      <c r="P31" s="83">
        <f t="shared" si="8"/>
        <v>13.717421124828533</v>
      </c>
      <c r="Q31" s="83">
        <f t="shared" si="8"/>
        <v>12.157177279618802</v>
      </c>
      <c r="R31" s="83">
        <f t="shared" si="8"/>
        <v>14.944487249858504</v>
      </c>
      <c r="S31" s="83">
        <f t="shared" si="8"/>
        <v>12.855819475130595</v>
      </c>
      <c r="T31" s="83">
        <f t="shared" si="8"/>
        <v>12.714071790964285</v>
      </c>
      <c r="U31" s="83">
        <f t="shared" si="8"/>
        <v>12.388301794052593</v>
      </c>
      <c r="V31" s="83">
        <f>V9/V21*100</f>
        <v>14.020662635234221</v>
      </c>
      <c r="W31" s="83">
        <f t="shared" ref="W31:Y31" si="9">W9/W21*100</f>
        <v>10.167880899588218</v>
      </c>
      <c r="X31" s="83">
        <f t="shared" si="9"/>
        <v>13.024823781795893</v>
      </c>
      <c r="Y31" s="83">
        <f t="shared" si="9"/>
        <v>10.91461946050096</v>
      </c>
      <c r="Z31" s="83"/>
      <c r="AA31" s="83"/>
      <c r="AB31" s="83"/>
      <c r="AC31" s="83"/>
      <c r="AD31" s="83">
        <v>9.4</v>
      </c>
    </row>
    <row r="32" spans="1:30" x14ac:dyDescent="0.25">
      <c r="A32" s="15" t="s">
        <v>11</v>
      </c>
      <c r="B32" s="83">
        <f t="shared" ref="B32:U32" si="10">B10/B21*100</f>
        <v>3.6171259842519685</v>
      </c>
      <c r="C32" s="83">
        <f t="shared" si="10"/>
        <v>2.4599165385460138</v>
      </c>
      <c r="D32" s="83">
        <f t="shared" si="10"/>
        <v>2.3101555352241534</v>
      </c>
      <c r="E32" s="83">
        <f t="shared" si="10"/>
        <v>2.2082018927444795</v>
      </c>
      <c r="F32" s="83">
        <f t="shared" si="10"/>
        <v>2.5598869519138003</v>
      </c>
      <c r="G32" s="83">
        <f t="shared" si="10"/>
        <v>2.2730657963103043</v>
      </c>
      <c r="H32" s="83">
        <f t="shared" si="10"/>
        <v>1.9178832854683661</v>
      </c>
      <c r="I32" s="83">
        <f t="shared" si="10"/>
        <v>2.0155721892950602</v>
      </c>
      <c r="J32" s="83">
        <f t="shared" si="10"/>
        <v>2.2556218379368871</v>
      </c>
      <c r="K32" s="83">
        <f t="shared" si="10"/>
        <v>1.9583070120025272</v>
      </c>
      <c r="L32" s="83">
        <f t="shared" si="10"/>
        <v>1.8508725542041249</v>
      </c>
      <c r="M32" s="83">
        <f t="shared" si="10"/>
        <v>0.93996361431170383</v>
      </c>
      <c r="N32" s="83">
        <f t="shared" si="10"/>
        <v>1.7319277108433733</v>
      </c>
      <c r="O32" s="83">
        <f t="shared" si="10"/>
        <v>1.3533834586466165</v>
      </c>
      <c r="P32" s="83">
        <f t="shared" si="10"/>
        <v>0.68407008191431562</v>
      </c>
      <c r="Q32" s="83">
        <f t="shared" si="10"/>
        <v>0.87516244314489922</v>
      </c>
      <c r="R32" s="83">
        <f t="shared" si="10"/>
        <v>1.8003920177936741</v>
      </c>
      <c r="S32" s="83">
        <f t="shared" si="10"/>
        <v>2.0568863459487932</v>
      </c>
      <c r="T32" s="83">
        <f t="shared" si="10"/>
        <v>1.7510599547079726</v>
      </c>
      <c r="U32" s="83">
        <f t="shared" si="10"/>
        <v>1.6665847464569512</v>
      </c>
      <c r="V32" s="83">
        <f>V10/V21*100</f>
        <v>1.6934296582498751</v>
      </c>
      <c r="W32" s="83">
        <f t="shared" ref="W32:Y32" si="11">W10/W21*100</f>
        <v>1.1719987329743429</v>
      </c>
      <c r="X32" s="83">
        <f t="shared" si="11"/>
        <v>1.1032791909285933</v>
      </c>
      <c r="Y32" s="83">
        <f t="shared" si="11"/>
        <v>1.1973145472061653</v>
      </c>
      <c r="Z32" s="83"/>
      <c r="AA32" s="83"/>
      <c r="AB32" s="83"/>
      <c r="AC32" s="83"/>
      <c r="AD32" s="83">
        <v>0.5</v>
      </c>
    </row>
    <row r="33" spans="1:30" x14ac:dyDescent="0.25">
      <c r="A33" s="15" t="s">
        <v>562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>
        <f>Z11/Z21*100</f>
        <v>13.479103238306115</v>
      </c>
      <c r="AA33" s="83">
        <v>15.121951219512193</v>
      </c>
      <c r="AB33" s="83">
        <v>14.293434206971089</v>
      </c>
      <c r="AC33" s="83">
        <v>14.126883861005831</v>
      </c>
      <c r="AD33" s="83"/>
    </row>
    <row r="34" spans="1:30" x14ac:dyDescent="0.25">
      <c r="A34" s="15" t="s">
        <v>551</v>
      </c>
      <c r="B34" s="83">
        <f>B12/B21*100</f>
        <v>4.5767716535433083</v>
      </c>
      <c r="C34" s="83">
        <f t="shared" ref="C34:Y34" si="12">C12/C21*100</f>
        <v>2.9211508895233917</v>
      </c>
      <c r="D34" s="83">
        <f t="shared" si="12"/>
        <v>1.2122598353156449</v>
      </c>
      <c r="E34" s="83">
        <f t="shared" si="12"/>
        <v>1.2092534174553102</v>
      </c>
      <c r="F34" s="83">
        <f t="shared" si="12"/>
        <v>1.912577958340693</v>
      </c>
      <c r="G34" s="83">
        <f t="shared" si="12"/>
        <v>1.6795226745301171</v>
      </c>
      <c r="H34" s="83">
        <f t="shared" si="12"/>
        <v>1.8545982774629088</v>
      </c>
      <c r="I34" s="83">
        <f t="shared" si="12"/>
        <v>1.7877389159649866</v>
      </c>
      <c r="J34" s="83">
        <f t="shared" si="12"/>
        <v>1.6676319767195469</v>
      </c>
      <c r="K34" s="83">
        <f t="shared" si="12"/>
        <v>1.9267214150347445</v>
      </c>
      <c r="L34" s="83">
        <f t="shared" si="12"/>
        <v>1.6657852987837123</v>
      </c>
      <c r="M34" s="83">
        <f t="shared" si="12"/>
        <v>1.6676773802304423</v>
      </c>
      <c r="N34" s="83">
        <f t="shared" si="12"/>
        <v>1.4558232931726902</v>
      </c>
      <c r="O34" s="83">
        <f t="shared" si="12"/>
        <v>1.4736842105263159</v>
      </c>
      <c r="P34" s="83">
        <f t="shared" si="12"/>
        <v>2.6357259277269005</v>
      </c>
      <c r="Q34" s="83">
        <f t="shared" si="12"/>
        <v>2.2190410439679447</v>
      </c>
      <c r="R34" s="83">
        <f t="shared" si="12"/>
        <v>2.356744619938802</v>
      </c>
      <c r="S34" s="83">
        <f t="shared" si="12"/>
        <v>2.2945594662213535</v>
      </c>
      <c r="T34" s="83">
        <f t="shared" si="12"/>
        <v>2.5099529767212387</v>
      </c>
      <c r="U34" s="83">
        <f t="shared" si="12"/>
        <v>2.3527484230359632</v>
      </c>
      <c r="V34" s="83">
        <f t="shared" si="12"/>
        <v>1.8454706243684553</v>
      </c>
      <c r="W34" s="83">
        <f t="shared" si="12"/>
        <v>1.9322141273360787</v>
      </c>
      <c r="X34" s="83">
        <f t="shared" si="12"/>
        <v>2.2678516702421083</v>
      </c>
      <c r="Y34" s="83">
        <f t="shared" si="12"/>
        <v>2.4530346820809243</v>
      </c>
      <c r="Z34" s="83">
        <f>Z12/Z21*100</f>
        <v>2.4079712150567389</v>
      </c>
      <c r="AA34" s="83">
        <v>2.0596205962059617</v>
      </c>
      <c r="AB34" s="83">
        <v>2.1345582275060799</v>
      </c>
      <c r="AC34" s="83">
        <v>2.4032387734007123</v>
      </c>
      <c r="AD34" s="83">
        <v>2.1</v>
      </c>
    </row>
    <row r="35" spans="1:30" x14ac:dyDescent="0.25">
      <c r="A35" s="15" t="s">
        <v>12</v>
      </c>
      <c r="B35" s="83">
        <f>B13/B21*100</f>
        <v>8.0462598425196852</v>
      </c>
      <c r="C35" s="83">
        <f t="shared" ref="C35:Y35" si="13">C13/C21*100</f>
        <v>8.5218537228201185</v>
      </c>
      <c r="D35" s="83">
        <f t="shared" si="13"/>
        <v>5.4894784995425434</v>
      </c>
      <c r="E35" s="83">
        <f t="shared" si="13"/>
        <v>6.2302839116719246</v>
      </c>
      <c r="F35" s="83">
        <f t="shared" si="13"/>
        <v>6.4657526801364176</v>
      </c>
      <c r="G35" s="83">
        <f t="shared" si="13"/>
        <v>6.8948914080802446</v>
      </c>
      <c r="H35" s="83">
        <f t="shared" si="13"/>
        <v>6.6242460867063393</v>
      </c>
      <c r="I35" s="83">
        <f t="shared" si="13"/>
        <v>7.7218822037495762</v>
      </c>
      <c r="J35" s="83">
        <f t="shared" si="13"/>
        <v>7.3554860218395506</v>
      </c>
      <c r="K35" s="83">
        <f t="shared" si="13"/>
        <v>6.8224889450410622</v>
      </c>
      <c r="L35" s="83">
        <f t="shared" si="13"/>
        <v>6.3987308302485459</v>
      </c>
      <c r="M35" s="83">
        <f t="shared" si="13"/>
        <v>8.0351728320194038</v>
      </c>
      <c r="N35" s="83">
        <f t="shared" si="13"/>
        <v>6.9779116465863433</v>
      </c>
      <c r="O35" s="83">
        <f t="shared" si="13"/>
        <v>8</v>
      </c>
      <c r="P35" s="83">
        <f t="shared" si="13"/>
        <v>6.1665360960279507</v>
      </c>
      <c r="Q35" s="83">
        <f t="shared" si="13"/>
        <v>4.3368935455923765</v>
      </c>
      <c r="R35" s="83">
        <f t="shared" si="13"/>
        <v>6.6139962399220211</v>
      </c>
      <c r="S35" s="83">
        <f t="shared" si="13"/>
        <v>5.1863330400893606</v>
      </c>
      <c r="T35" s="83">
        <f t="shared" si="13"/>
        <v>5.4620262497422454</v>
      </c>
      <c r="U35" s="83">
        <f t="shared" si="13"/>
        <v>4.9312689440484974</v>
      </c>
      <c r="V35" s="83">
        <f t="shared" si="13"/>
        <v>4.8930169186193169</v>
      </c>
      <c r="W35" s="83">
        <f t="shared" si="13"/>
        <v>4.3078872347165031</v>
      </c>
      <c r="X35" s="83">
        <f t="shared" si="13"/>
        <v>5.2099295127183574</v>
      </c>
      <c r="Y35" s="83">
        <f t="shared" si="13"/>
        <v>5.0475674373795743</v>
      </c>
      <c r="Z35" s="83">
        <f>Z13/Z21*100</f>
        <v>4.8989759202878487</v>
      </c>
      <c r="AA35" s="83">
        <v>6.4498644986449865</v>
      </c>
      <c r="AB35" s="83">
        <v>6.3496352337206172</v>
      </c>
      <c r="AC35" s="83">
        <v>5.5092964792057471</v>
      </c>
      <c r="AD35" s="83">
        <v>5.8</v>
      </c>
    </row>
    <row r="36" spans="1:30" x14ac:dyDescent="0.25">
      <c r="A36" s="15" t="s">
        <v>552</v>
      </c>
      <c r="B36" s="83">
        <f>B14/B21*100</f>
        <v>4.8966535433070861</v>
      </c>
      <c r="C36" s="83">
        <f t="shared" ref="C36:Y36" si="14">C14/C21*100</f>
        <v>1.5374478365912587</v>
      </c>
      <c r="D36" s="83">
        <f t="shared" si="14"/>
        <v>0.86916742909423605</v>
      </c>
      <c r="E36" s="83">
        <f t="shared" si="14"/>
        <v>1.2355415352260779</v>
      </c>
      <c r="F36" s="83">
        <f t="shared" si="14"/>
        <v>1.007106267918529</v>
      </c>
      <c r="G36" s="83">
        <f t="shared" si="14"/>
        <v>1.0352659469257375</v>
      </c>
      <c r="H36" s="83">
        <f t="shared" si="14"/>
        <v>1.0707758977237236</v>
      </c>
      <c r="I36" s="83">
        <f t="shared" si="14"/>
        <v>0.7872069467654661</v>
      </c>
      <c r="J36" s="83">
        <f t="shared" si="14"/>
        <v>0.8681484007805893</v>
      </c>
      <c r="K36" s="83">
        <f t="shared" si="14"/>
        <v>1.0739102969046117</v>
      </c>
      <c r="L36" s="83">
        <f t="shared" si="14"/>
        <v>0.97831835007932311</v>
      </c>
      <c r="M36" s="83">
        <f t="shared" si="14"/>
        <v>0.8186779866585806</v>
      </c>
      <c r="N36" s="83">
        <f t="shared" si="14"/>
        <v>0.82831325301204795</v>
      </c>
      <c r="O36" s="83">
        <f t="shared" si="14"/>
        <v>0.5714285714285714</v>
      </c>
      <c r="P36" s="83">
        <f t="shared" si="14"/>
        <v>0.63844539896083774</v>
      </c>
      <c r="Q36" s="83">
        <f t="shared" si="14"/>
        <v>0.64841888672298031</v>
      </c>
      <c r="R36" s="83">
        <f t="shared" si="14"/>
        <v>0.85609664896782822</v>
      </c>
      <c r="S36" s="83">
        <f t="shared" si="14"/>
        <v>0.62864642910174062</v>
      </c>
      <c r="T36" s="83">
        <f t="shared" si="14"/>
        <v>0.70273490650754855</v>
      </c>
      <c r="U36" s="83">
        <f t="shared" si="14"/>
        <v>0.77299909887769325</v>
      </c>
      <c r="V36" s="83">
        <f t="shared" si="14"/>
        <v>0.64131415386237911</v>
      </c>
      <c r="W36" s="83">
        <f t="shared" si="14"/>
        <v>0.63351282863477987</v>
      </c>
      <c r="X36" s="83">
        <f t="shared" si="14"/>
        <v>0.67422617223414039</v>
      </c>
      <c r="Y36" s="83">
        <f t="shared" si="14"/>
        <v>0.66744942196531765</v>
      </c>
      <c r="Z36" s="83">
        <f>Z14/Z21*100</f>
        <v>0.6919457514530859</v>
      </c>
      <c r="AA36" s="83">
        <v>0.92140921409214083</v>
      </c>
      <c r="AB36" s="83">
        <v>0.70251283436908951</v>
      </c>
      <c r="AC36" s="83">
        <v>0.77332414532368587</v>
      </c>
      <c r="AD36" s="83">
        <v>0.8</v>
      </c>
    </row>
    <row r="37" spans="1:30" x14ac:dyDescent="0.25">
      <c r="A37" s="15" t="s">
        <v>46</v>
      </c>
      <c r="B37" s="83">
        <f>B15/B21*100</f>
        <v>3.2726377952755912</v>
      </c>
      <c r="C37" s="83">
        <f t="shared" ref="C37:Y37" si="15">C15/C21*100</f>
        <v>2.0645728091368332</v>
      </c>
      <c r="D37" s="83">
        <f t="shared" si="15"/>
        <v>1.5782250686184811</v>
      </c>
      <c r="E37" s="83">
        <f t="shared" si="15"/>
        <v>1.8138801261829656</v>
      </c>
      <c r="F37" s="83">
        <f t="shared" si="15"/>
        <v>1.6112069785453209</v>
      </c>
      <c r="G37" s="83">
        <f t="shared" si="15"/>
        <v>1.8141995748416653</v>
      </c>
      <c r="H37" s="83">
        <f t="shared" si="15"/>
        <v>1.7807765331666059</v>
      </c>
      <c r="I37" s="83">
        <f t="shared" si="15"/>
        <v>1.9787642194292347</v>
      </c>
      <c r="J37" s="83">
        <f t="shared" si="15"/>
        <v>1.592938168359491</v>
      </c>
      <c r="K37" s="83">
        <f t="shared" si="15"/>
        <v>1.3581806696146559</v>
      </c>
      <c r="L37" s="83">
        <f t="shared" si="15"/>
        <v>1.3484928609201479</v>
      </c>
      <c r="M37" s="83">
        <f t="shared" si="15"/>
        <v>1.3947847180109152</v>
      </c>
      <c r="N37" s="83">
        <f t="shared" si="15"/>
        <v>1.1295180722891565</v>
      </c>
      <c r="O37" s="83">
        <f t="shared" si="15"/>
        <v>1.4436090225563909</v>
      </c>
      <c r="P37" s="83">
        <f t="shared" si="15"/>
        <v>1.3558335059267064</v>
      </c>
      <c r="Q37" s="83">
        <f t="shared" si="15"/>
        <v>1.3110515486246481</v>
      </c>
      <c r="R37" s="83">
        <f t="shared" si="15"/>
        <v>1.9653579188722612</v>
      </c>
      <c r="S37" s="83">
        <f t="shared" si="15"/>
        <v>1.4144544654789164</v>
      </c>
      <c r="T37" s="83">
        <f t="shared" si="15"/>
        <v>1.500479058331694</v>
      </c>
      <c r="U37" s="83">
        <f t="shared" si="15"/>
        <v>1.4981567952813961</v>
      </c>
      <c r="V37" s="83">
        <f t="shared" si="15"/>
        <v>1.5462628963319471</v>
      </c>
      <c r="W37" s="83">
        <f t="shared" si="15"/>
        <v>1.8055115616091226</v>
      </c>
      <c r="X37" s="83">
        <f t="shared" si="15"/>
        <v>1.9307385841250382</v>
      </c>
      <c r="Y37" s="83">
        <f t="shared" si="15"/>
        <v>1.8168954720616568</v>
      </c>
      <c r="Z37" s="83">
        <f>Z15/Z21*100</f>
        <v>1.8267367838361466</v>
      </c>
      <c r="AA37" s="83">
        <v>1.5176151761517611</v>
      </c>
      <c r="AB37" s="83">
        <v>1.0807889759524454</v>
      </c>
      <c r="AC37" s="83">
        <v>1.3099294309814582</v>
      </c>
      <c r="AD37" s="83">
        <v>1.2</v>
      </c>
    </row>
    <row r="38" spans="1:30" x14ac:dyDescent="0.25">
      <c r="A38" s="15" t="s">
        <v>487</v>
      </c>
      <c r="B38" s="83">
        <f>B16/B21*100</f>
        <v>14.394685039370081</v>
      </c>
      <c r="C38" s="83">
        <f t="shared" ref="C38:Y38" si="16">C16/C21*100</f>
        <v>13.441686799912148</v>
      </c>
      <c r="D38" s="83">
        <f t="shared" si="16"/>
        <v>12.900274473924975</v>
      </c>
      <c r="E38" s="83">
        <f t="shared" si="16"/>
        <v>12.592008412197686</v>
      </c>
      <c r="F38" s="83">
        <f t="shared" si="16"/>
        <v>13.811432531217305</v>
      </c>
      <c r="G38" s="83">
        <f t="shared" si="16"/>
        <v>12.939999947738634</v>
      </c>
      <c r="H38" s="83">
        <f t="shared" si="16"/>
        <v>13.885732615565754</v>
      </c>
      <c r="I38" s="83">
        <f t="shared" si="16"/>
        <v>13.262422018151435</v>
      </c>
      <c r="J38" s="83">
        <f t="shared" si="16"/>
        <v>12.260984858422312</v>
      </c>
      <c r="K38" s="83">
        <f t="shared" si="16"/>
        <v>12.88692356285534</v>
      </c>
      <c r="L38" s="83">
        <f t="shared" si="16"/>
        <v>11.634056054997357</v>
      </c>
      <c r="M38" s="83">
        <f t="shared" si="16"/>
        <v>10.946027895694359</v>
      </c>
      <c r="N38" s="83">
        <f t="shared" si="16"/>
        <v>11.822289156626502</v>
      </c>
      <c r="O38" s="83">
        <f t="shared" si="16"/>
        <v>12.150375939849626</v>
      </c>
      <c r="P38" s="83">
        <f t="shared" si="16"/>
        <v>11.656206007450029</v>
      </c>
      <c r="Q38" s="83">
        <f t="shared" si="16"/>
        <v>13.740321095949751</v>
      </c>
      <c r="R38" s="83">
        <f t="shared" si="16"/>
        <v>13.592398741256751</v>
      </c>
      <c r="S38" s="83">
        <f t="shared" si="16"/>
        <v>12.730090189310248</v>
      </c>
      <c r="T38" s="83">
        <f t="shared" si="16"/>
        <v>10.775163932679867</v>
      </c>
      <c r="U38" s="83">
        <f t="shared" si="16"/>
        <v>10.141394281969362</v>
      </c>
      <c r="V38" s="83">
        <f t="shared" si="16"/>
        <v>10.6811486589525</v>
      </c>
      <c r="W38" s="83">
        <f t="shared" si="16"/>
        <v>10.674691162496043</v>
      </c>
      <c r="X38" s="83">
        <f t="shared" si="16"/>
        <v>12.350597609561751</v>
      </c>
      <c r="Y38" s="83">
        <f t="shared" si="16"/>
        <v>11.568220134874755</v>
      </c>
      <c r="Z38" s="83">
        <f>Z16/Z21*100</f>
        <v>9.078328259064488</v>
      </c>
      <c r="AA38" s="83">
        <v>11.707317073170731</v>
      </c>
      <c r="AB38" s="83">
        <v>9.5920021615779536</v>
      </c>
      <c r="AC38" s="83">
        <v>12.10711687913939</v>
      </c>
      <c r="AD38" s="83">
        <v>11</v>
      </c>
    </row>
    <row r="39" spans="1:30" x14ac:dyDescent="0.25">
      <c r="A39" s="15" t="s">
        <v>14</v>
      </c>
      <c r="B39" s="83">
        <f>B17/B21*100</f>
        <v>3.6417322834645676</v>
      </c>
      <c r="C39" s="83">
        <f t="shared" ref="C39:Y39" si="17">C17/C21*100</f>
        <v>1.735119701295849</v>
      </c>
      <c r="D39" s="83">
        <f t="shared" si="17"/>
        <v>2.1957913998170171</v>
      </c>
      <c r="E39" s="83">
        <f t="shared" si="17"/>
        <v>1.498422712933754</v>
      </c>
      <c r="F39" s="83">
        <f t="shared" si="17"/>
        <v>1.9856787640800573</v>
      </c>
      <c r="G39" s="83">
        <f t="shared" si="17"/>
        <v>1.7849698511002772</v>
      </c>
      <c r="H39" s="83">
        <f t="shared" si="17"/>
        <v>1.7855262697352572</v>
      </c>
      <c r="I39" s="83">
        <f t="shared" si="17"/>
        <v>1.3272362856728337</v>
      </c>
      <c r="J39" s="83">
        <f t="shared" si="17"/>
        <v>1.4604518861889357</v>
      </c>
      <c r="K39" s="83">
        <f t="shared" si="17"/>
        <v>1.0107391029690462</v>
      </c>
      <c r="L39" s="83">
        <f t="shared" si="17"/>
        <v>1.1105235325224749</v>
      </c>
      <c r="M39" s="83">
        <f t="shared" si="17"/>
        <v>1.3947847180109152</v>
      </c>
      <c r="N39" s="83">
        <f t="shared" si="17"/>
        <v>1.0542168674698793</v>
      </c>
      <c r="O39" s="83">
        <f t="shared" si="17"/>
        <v>0.48120300751879708</v>
      </c>
      <c r="P39" s="83">
        <f t="shared" si="17"/>
        <v>0.95961915396229358</v>
      </c>
      <c r="Q39" s="83">
        <f t="shared" si="17"/>
        <v>1.0849848386398095</v>
      </c>
      <c r="R39" s="83">
        <f t="shared" si="17"/>
        <v>0.60559653186946449</v>
      </c>
      <c r="S39" s="83">
        <f t="shared" si="17"/>
        <v>0.81724035783226279</v>
      </c>
      <c r="T39" s="83">
        <f t="shared" si="17"/>
        <v>0.81211606990367302</v>
      </c>
      <c r="U39" s="83">
        <f t="shared" si="17"/>
        <v>0.83820758581141974</v>
      </c>
      <c r="V39" s="83">
        <f t="shared" si="17"/>
        <v>0.74065100555402741</v>
      </c>
      <c r="W39" s="83">
        <f t="shared" si="17"/>
        <v>0.53848590433956289</v>
      </c>
      <c r="X39" s="83">
        <f t="shared" si="17"/>
        <v>0.45969966288691388</v>
      </c>
      <c r="Y39" s="83">
        <f t="shared" si="17"/>
        <v>0.80202312138728304</v>
      </c>
      <c r="Z39" s="83">
        <f>Z17/Z21*100</f>
        <v>0.99640188209244374</v>
      </c>
      <c r="AA39" s="83">
        <v>0.48780487804878042</v>
      </c>
      <c r="AB39" s="83">
        <v>0.45933531477978923</v>
      </c>
      <c r="AC39" s="83">
        <v>0.53277694830468458</v>
      </c>
      <c r="AD39" s="83">
        <v>0.4</v>
      </c>
    </row>
    <row r="40" spans="1:30" x14ac:dyDescent="0.25">
      <c r="A40" s="15" t="s">
        <v>15</v>
      </c>
      <c r="B40" s="83">
        <f t="shared" ref="B40:U40" si="18">B18/B21*100</f>
        <v>1.6486220472440947</v>
      </c>
      <c r="C40" s="83">
        <f t="shared" si="18"/>
        <v>1.0322864045684166</v>
      </c>
      <c r="D40" s="83">
        <f t="shared" si="18"/>
        <v>1.0978956999085085</v>
      </c>
      <c r="E40" s="83">
        <f t="shared" si="18"/>
        <v>1.1041009463722398</v>
      </c>
      <c r="F40" s="83">
        <f t="shared" si="18"/>
        <v>1.3530442816962645</v>
      </c>
      <c r="G40" s="83">
        <f t="shared" si="18"/>
        <v>1.2299861793400673</v>
      </c>
      <c r="H40" s="83">
        <f t="shared" si="18"/>
        <v>1.5491938139870776</v>
      </c>
      <c r="I40" s="83">
        <f t="shared" si="18"/>
        <v>1.4822596332099238</v>
      </c>
      <c r="J40" s="83">
        <f t="shared" si="18"/>
        <v>1.2907069903919697</v>
      </c>
      <c r="K40" s="83">
        <f t="shared" si="18"/>
        <v>2.0846493998736575</v>
      </c>
      <c r="L40" s="83">
        <f t="shared" si="18"/>
        <v>1.9830777366472767</v>
      </c>
      <c r="M40" s="83">
        <f t="shared" si="18"/>
        <v>1.1218920557913885</v>
      </c>
      <c r="N40" s="83">
        <f t="shared" si="18"/>
        <v>1.0291164658634535</v>
      </c>
      <c r="O40" s="83">
        <f t="shared" si="18"/>
        <v>1.9248120300751883</v>
      </c>
      <c r="P40" s="83">
        <f t="shared" si="18"/>
        <v>0.64684994582068889</v>
      </c>
      <c r="Q40" s="83">
        <f t="shared" si="18"/>
        <v>2.1053308425384452</v>
      </c>
      <c r="R40" s="83">
        <f t="shared" si="18"/>
        <v>0.70111139707369541</v>
      </c>
      <c r="S40" s="83">
        <f t="shared" si="18"/>
        <v>1.9488039302153961</v>
      </c>
      <c r="T40" s="83">
        <f t="shared" si="18"/>
        <v>1.0655768805031409</v>
      </c>
      <c r="U40" s="83">
        <f t="shared" si="18"/>
        <v>1.1200131072335548</v>
      </c>
      <c r="V40" s="83">
        <f>V18/V21*100</f>
        <v>1.6332289607541046</v>
      </c>
      <c r="W40" s="83">
        <f t="shared" ref="W40:Y40" si="19">W18/W21*100</f>
        <v>1.3937282229965158</v>
      </c>
      <c r="X40" s="83">
        <f t="shared" si="19"/>
        <v>1.3790989886607417</v>
      </c>
      <c r="Y40" s="83">
        <f t="shared" si="19"/>
        <v>1.7148362235067431</v>
      </c>
      <c r="Z40" s="83"/>
      <c r="AA40" s="83"/>
      <c r="AB40" s="83"/>
      <c r="AC40" s="83"/>
      <c r="AD40" s="83">
        <v>1.7</v>
      </c>
    </row>
    <row r="41" spans="1:30" x14ac:dyDescent="0.25">
      <c r="A41" s="15" t="s">
        <v>16</v>
      </c>
      <c r="B41" s="83">
        <f t="shared" ref="B41:U41" si="20">B19/B21*100</f>
        <v>0.12303149606299213</v>
      </c>
      <c r="C41" s="83">
        <f t="shared" si="20"/>
        <v>0.10981770261366133</v>
      </c>
      <c r="D41" s="83">
        <f t="shared" si="20"/>
        <v>9.149130832570905E-2</v>
      </c>
      <c r="E41" s="83">
        <f t="shared" si="20"/>
        <v>0.10515247108307046</v>
      </c>
      <c r="F41" s="83">
        <f t="shared" si="20"/>
        <v>0.11141758495590851</v>
      </c>
      <c r="G41" s="83">
        <f t="shared" si="20"/>
        <v>0.15470382973679611</v>
      </c>
      <c r="H41" s="83">
        <f t="shared" si="20"/>
        <v>0.30407401559524744</v>
      </c>
      <c r="I41" s="83">
        <f t="shared" si="20"/>
        <v>0.23508739877808288</v>
      </c>
      <c r="J41" s="83">
        <f t="shared" si="20"/>
        <v>0.1758495569327761</v>
      </c>
      <c r="K41" s="83">
        <f t="shared" si="20"/>
        <v>9.4756790903348084E-2</v>
      </c>
      <c r="L41" s="83">
        <f t="shared" si="20"/>
        <v>7.9323109465891065E-2</v>
      </c>
      <c r="M41" s="83">
        <f t="shared" si="20"/>
        <v>6.0642813826561545E-2</v>
      </c>
      <c r="N41" s="83">
        <f t="shared" si="20"/>
        <v>5.0200803212851398E-2</v>
      </c>
      <c r="O41" s="83">
        <f t="shared" si="20"/>
        <v>6.0150375939849635E-2</v>
      </c>
      <c r="P41" s="83">
        <f t="shared" si="20"/>
        <v>1.6809093719702357E-2</v>
      </c>
      <c r="Q41" s="83">
        <f t="shared" si="20"/>
        <v>7.2084145549057829E-2</v>
      </c>
      <c r="R41" s="83">
        <f t="shared" si="20"/>
        <v>3.505074558882184E-2</v>
      </c>
      <c r="S41" s="83">
        <f t="shared" si="20"/>
        <v>6.2864642910174059E-2</v>
      </c>
      <c r="T41" s="83">
        <f t="shared" si="20"/>
        <v>2.7489366410053742E-2</v>
      </c>
      <c r="U41" s="83">
        <f t="shared" si="20"/>
        <v>4.8169083312853286E-2</v>
      </c>
      <c r="V41" s="83">
        <f>V19/V21*100</f>
        <v>1.7587040887732254E-2</v>
      </c>
      <c r="W41" s="83">
        <f t="shared" ref="W41:Y41" si="21">W19/W21*100</f>
        <v>3.1675641431738996E-2</v>
      </c>
      <c r="X41" s="83">
        <f t="shared" si="21"/>
        <v>0</v>
      </c>
      <c r="Y41" s="83">
        <f t="shared" si="21"/>
        <v>5.1180154142581877E-3</v>
      </c>
      <c r="Z41" s="83"/>
      <c r="AA41" s="83"/>
      <c r="AB41" s="83"/>
      <c r="AC41" s="83"/>
      <c r="AD41" s="83">
        <v>0</v>
      </c>
    </row>
    <row r="42" spans="1:30" x14ac:dyDescent="0.25">
      <c r="A42" s="15" t="s">
        <v>561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>
        <f>Z20/Z21*100</f>
        <v>1.328535842789925</v>
      </c>
      <c r="AA42" s="83">
        <v>1.5176151761517611</v>
      </c>
      <c r="AB42" s="83">
        <v>1.1618481491488788</v>
      </c>
      <c r="AC42" s="83">
        <v>1.4</v>
      </c>
      <c r="AD42" s="83"/>
    </row>
    <row r="43" spans="1:30" ht="15.75" thickBot="1" x14ac:dyDescent="0.3">
      <c r="A43" s="267" t="s">
        <v>74</v>
      </c>
      <c r="B43" s="293">
        <f t="shared" ref="B43:Y43" si="22">SUM(B26:B42)</f>
        <v>100</v>
      </c>
      <c r="C43" s="293">
        <f t="shared" si="22"/>
        <v>100</v>
      </c>
      <c r="D43" s="293">
        <f t="shared" si="22"/>
        <v>99.999999999999986</v>
      </c>
      <c r="E43" s="293">
        <f t="shared" si="22"/>
        <v>100.00000000000001</v>
      </c>
      <c r="F43" s="293">
        <f t="shared" si="22"/>
        <v>99.999999999999986</v>
      </c>
      <c r="G43" s="293">
        <f t="shared" si="22"/>
        <v>99.999999999999986</v>
      </c>
      <c r="H43" s="293">
        <f t="shared" si="22"/>
        <v>100</v>
      </c>
      <c r="I43" s="293">
        <f t="shared" si="22"/>
        <v>100</v>
      </c>
      <c r="J43" s="293">
        <f t="shared" si="22"/>
        <v>99.999999999999986</v>
      </c>
      <c r="K43" s="293">
        <f t="shared" si="22"/>
        <v>99.999999999999986</v>
      </c>
      <c r="L43" s="293">
        <f t="shared" si="22"/>
        <v>100.00000000000001</v>
      </c>
      <c r="M43" s="293">
        <f t="shared" si="22"/>
        <v>99.999999999999986</v>
      </c>
      <c r="N43" s="293">
        <f t="shared" si="22"/>
        <v>99.999999999999957</v>
      </c>
      <c r="O43" s="293">
        <f t="shared" si="22"/>
        <v>100</v>
      </c>
      <c r="P43" s="293">
        <f t="shared" si="22"/>
        <v>100</v>
      </c>
      <c r="Q43" s="293">
        <f t="shared" si="22"/>
        <v>100.00000000000001</v>
      </c>
      <c r="R43" s="293">
        <f t="shared" si="22"/>
        <v>100</v>
      </c>
      <c r="S43" s="293">
        <f t="shared" si="22"/>
        <v>99.999999999999972</v>
      </c>
      <c r="T43" s="293">
        <f t="shared" si="22"/>
        <v>99.999999999999957</v>
      </c>
      <c r="U43" s="293">
        <f t="shared" si="22"/>
        <v>100.00000000000001</v>
      </c>
      <c r="V43" s="293">
        <f t="shared" si="22"/>
        <v>99.999999999999986</v>
      </c>
      <c r="W43" s="293">
        <f t="shared" si="22"/>
        <v>100.00000000000001</v>
      </c>
      <c r="X43" s="293">
        <f t="shared" si="22"/>
        <v>100</v>
      </c>
      <c r="Y43" s="293">
        <f t="shared" si="22"/>
        <v>99.999999999999943</v>
      </c>
      <c r="Z43" s="293">
        <f>SUM(Z26:Z42)</f>
        <v>99.999999999999972</v>
      </c>
      <c r="AA43" s="293">
        <v>99.999999999999986</v>
      </c>
      <c r="AB43" s="293">
        <v>100.00000000000001</v>
      </c>
      <c r="AC43" s="293">
        <v>100.00000000000001</v>
      </c>
      <c r="AD43" s="293">
        <v>100.00000000000001</v>
      </c>
    </row>
    <row r="44" spans="1:30" x14ac:dyDescent="0.25">
      <c r="AC44" s="83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3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4" name="Button 3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8FA36-DCC1-4D2A-A60D-8C5167B86536}">
  <sheetPr codeName="Ark17"/>
  <dimension ref="A1:AE44"/>
  <sheetViews>
    <sheetView zoomScaleNormal="100" workbookViewId="0">
      <pane xSplit="1" ySplit="3" topLeftCell="H4" activePane="bottomRight" state="frozen"/>
      <selection activeCell="C5" sqref="C5:I5"/>
      <selection pane="topRight" activeCell="C5" sqref="C5:I5"/>
      <selection pane="bottomLeft" activeCell="C5" sqref="C5:I5"/>
      <selection pane="bottomRight" activeCell="AE41" sqref="AE41"/>
    </sheetView>
  </sheetViews>
  <sheetFormatPr baseColWidth="10" defaultRowHeight="15" x14ac:dyDescent="0.25"/>
  <cols>
    <col min="1" max="1" width="22.85546875" customWidth="1"/>
    <col min="2" max="30" width="9.85546875" customWidth="1"/>
  </cols>
  <sheetData>
    <row r="1" spans="1:30" ht="21" x14ac:dyDescent="0.35">
      <c r="A1" s="3" t="s">
        <v>313</v>
      </c>
    </row>
    <row r="2" spans="1:30" ht="15.75" thickBot="1" x14ac:dyDescent="0.3"/>
    <row r="3" spans="1:30" ht="15.75" thickBot="1" x14ac:dyDescent="0.3">
      <c r="A3" s="14"/>
      <c r="B3" s="310">
        <v>1979</v>
      </c>
      <c r="C3" s="310">
        <v>1989</v>
      </c>
      <c r="D3" s="310">
        <v>1998</v>
      </c>
      <c r="E3" s="310">
        <v>1999</v>
      </c>
      <c r="F3" s="310">
        <v>2000</v>
      </c>
      <c r="G3" s="310">
        <v>2001</v>
      </c>
      <c r="H3" s="310">
        <v>2002</v>
      </c>
      <c r="I3" s="310">
        <v>2003</v>
      </c>
      <c r="J3" s="310">
        <v>2004</v>
      </c>
      <c r="K3" s="310">
        <v>2005</v>
      </c>
      <c r="L3" s="310">
        <v>2006</v>
      </c>
      <c r="M3" s="310">
        <v>2007</v>
      </c>
      <c r="N3" s="310">
        <v>2008</v>
      </c>
      <c r="O3" s="310">
        <v>2009</v>
      </c>
      <c r="P3" s="310">
        <v>2010</v>
      </c>
      <c r="Q3" s="310">
        <v>2011</v>
      </c>
      <c r="R3" s="310">
        <v>2012</v>
      </c>
      <c r="S3" s="310">
        <v>2013</v>
      </c>
      <c r="T3" s="310">
        <v>2014</v>
      </c>
      <c r="U3" s="310">
        <v>2015</v>
      </c>
      <c r="V3" s="310">
        <v>2016</v>
      </c>
      <c r="W3" s="310">
        <v>2017</v>
      </c>
      <c r="X3" s="310">
        <v>2018</v>
      </c>
      <c r="Y3" s="310">
        <v>2019</v>
      </c>
      <c r="Z3" s="310">
        <v>2020</v>
      </c>
      <c r="AA3" s="310">
        <v>2021</v>
      </c>
      <c r="AB3" s="310">
        <v>2022</v>
      </c>
      <c r="AC3" s="310">
        <v>2023</v>
      </c>
      <c r="AD3" s="310">
        <v>2024</v>
      </c>
    </row>
    <row r="4" spans="1:30" x14ac:dyDescent="0.25">
      <c r="A4" s="15" t="s">
        <v>0</v>
      </c>
      <c r="B4" s="83">
        <v>53.776000000000003</v>
      </c>
      <c r="C4" s="83">
        <v>43.337000000000003</v>
      </c>
      <c r="D4" s="83">
        <v>36.4</v>
      </c>
      <c r="E4" s="83">
        <v>35.552588999999998</v>
      </c>
      <c r="F4" s="83">
        <v>33</v>
      </c>
      <c r="G4" s="83">
        <v>32.109292000000003</v>
      </c>
      <c r="H4" s="83">
        <v>31.805591</v>
      </c>
      <c r="I4" s="83">
        <v>31.350013000000001</v>
      </c>
      <c r="J4" s="83">
        <v>32.426631</v>
      </c>
      <c r="K4" s="83">
        <v>31.814084000000001</v>
      </c>
      <c r="L4" s="83">
        <v>32.538514999999997</v>
      </c>
      <c r="M4" s="83">
        <v>33.097698999999999</v>
      </c>
      <c r="N4" s="83">
        <v>34.310014000000002</v>
      </c>
      <c r="O4" s="83">
        <v>33.554994000000001</v>
      </c>
      <c r="P4" s="83">
        <v>33.914920000000002</v>
      </c>
      <c r="Q4" s="83">
        <v>33.638178000000003</v>
      </c>
      <c r="R4" s="83">
        <v>35.338791999999998</v>
      </c>
      <c r="S4" s="83">
        <v>35.02122</v>
      </c>
      <c r="T4" s="83">
        <v>35.406193000000002</v>
      </c>
      <c r="U4" s="83">
        <v>36.237851999999997</v>
      </c>
      <c r="V4" s="83">
        <v>34.976565000000001</v>
      </c>
      <c r="W4" s="83">
        <v>34.087367</v>
      </c>
      <c r="X4" s="83">
        <v>34.124853000000002</v>
      </c>
      <c r="Y4" s="83">
        <v>33.036225000000002</v>
      </c>
      <c r="Z4" s="83"/>
      <c r="AA4" s="83"/>
      <c r="AB4" s="83"/>
      <c r="AC4" s="83"/>
      <c r="AD4" s="83">
        <v>30.202023000000001</v>
      </c>
    </row>
    <row r="5" spans="1:30" x14ac:dyDescent="0.25">
      <c r="A5" s="15" t="s">
        <v>676</v>
      </c>
      <c r="B5" s="83">
        <v>64.239999999999995</v>
      </c>
      <c r="C5" s="83">
        <v>30.475000000000001</v>
      </c>
      <c r="D5" s="83">
        <v>35.9</v>
      </c>
      <c r="E5" s="83">
        <v>33.612825999999998</v>
      </c>
      <c r="F5" s="83">
        <v>31.490966</v>
      </c>
      <c r="G5" s="83">
        <v>30.430862000000001</v>
      </c>
      <c r="H5" s="83">
        <v>29.434384000000001</v>
      </c>
      <c r="I5" s="83">
        <v>29.034410999999999</v>
      </c>
      <c r="J5" s="83">
        <v>29.766611000000001</v>
      </c>
      <c r="K5" s="83">
        <v>28.697474</v>
      </c>
      <c r="L5" s="83">
        <v>28.082158</v>
      </c>
      <c r="M5" s="83">
        <v>27.803908</v>
      </c>
      <c r="N5" s="83">
        <v>28.057130999999998</v>
      </c>
      <c r="O5" s="83">
        <v>27.258396999999999</v>
      </c>
      <c r="P5" s="83">
        <v>27.235492000000001</v>
      </c>
      <c r="Q5" s="83">
        <v>27.128779999999999</v>
      </c>
      <c r="R5" s="83">
        <v>27.981838</v>
      </c>
      <c r="S5" s="83">
        <v>28.728655</v>
      </c>
      <c r="T5" s="83">
        <v>28.465339</v>
      </c>
      <c r="U5" s="83">
        <v>28.348638000000001</v>
      </c>
      <c r="V5" s="83">
        <v>27.673181</v>
      </c>
      <c r="W5" s="83">
        <v>27.281334000000001</v>
      </c>
      <c r="X5" s="83">
        <v>27.548603</v>
      </c>
      <c r="Y5" s="83">
        <v>26.952003000000001</v>
      </c>
      <c r="Z5" s="83"/>
      <c r="AA5" s="83"/>
      <c r="AB5" s="83"/>
      <c r="AC5" s="83"/>
      <c r="AD5" s="83">
        <v>27.568265</v>
      </c>
    </row>
    <row r="6" spans="1:30" x14ac:dyDescent="0.25">
      <c r="A6" s="15" t="s">
        <v>9</v>
      </c>
      <c r="B6" s="83">
        <v>46.113</v>
      </c>
      <c r="C6" s="83">
        <v>44.85</v>
      </c>
      <c r="D6" s="83">
        <v>39.200000000000003</v>
      </c>
      <c r="E6" s="83">
        <v>37.663190799999995</v>
      </c>
      <c r="F6" s="83">
        <v>35.472452200000006</v>
      </c>
      <c r="G6" s="83">
        <v>34.788083999999998</v>
      </c>
      <c r="H6" s="83">
        <v>34.375486000000002</v>
      </c>
      <c r="I6" s="83">
        <v>34.540180399999997</v>
      </c>
      <c r="J6" s="83">
        <v>34.434175600000003</v>
      </c>
      <c r="K6" s="83">
        <v>33.831947</v>
      </c>
      <c r="L6" s="83">
        <v>32.552805999999997</v>
      </c>
      <c r="M6" s="83">
        <v>32.819955</v>
      </c>
      <c r="N6" s="83">
        <v>33.179327000000001</v>
      </c>
      <c r="O6" s="83">
        <v>32.834741000000001</v>
      </c>
      <c r="P6" s="83">
        <v>32.826287000000001</v>
      </c>
      <c r="Q6" s="83">
        <v>32.181758000000002</v>
      </c>
      <c r="R6" s="83">
        <v>32.680168999999999</v>
      </c>
      <c r="S6" s="83">
        <v>31.979012000000001</v>
      </c>
      <c r="T6" s="83">
        <v>30.709768</v>
      </c>
      <c r="U6" s="83">
        <v>31.690467999999999</v>
      </c>
      <c r="V6" s="83">
        <v>31.774311999999998</v>
      </c>
      <c r="W6" s="83">
        <v>31.343422</v>
      </c>
      <c r="X6" s="83">
        <v>31.967938</v>
      </c>
      <c r="Y6" s="83">
        <v>30.536345000000001</v>
      </c>
      <c r="Z6" s="83"/>
      <c r="AA6" s="83"/>
      <c r="AB6" s="83"/>
      <c r="AC6" s="83"/>
      <c r="AD6" s="83">
        <v>29.5</v>
      </c>
    </row>
    <row r="7" spans="1:30" x14ac:dyDescent="0.25">
      <c r="A7" s="15" t="s">
        <v>548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>
        <v>94.509744999999995</v>
      </c>
      <c r="AA7" s="83">
        <v>95.3</v>
      </c>
      <c r="AB7" s="83">
        <v>91.971187</v>
      </c>
      <c r="AC7" s="83">
        <v>87.629457000000002</v>
      </c>
      <c r="AD7" s="83"/>
    </row>
    <row r="8" spans="1:30" x14ac:dyDescent="0.25">
      <c r="A8" s="15" t="s">
        <v>549</v>
      </c>
      <c r="B8" s="83">
        <v>301.36</v>
      </c>
      <c r="C8" s="83">
        <v>312.05900000000003</v>
      </c>
      <c r="D8" s="83">
        <v>275.5</v>
      </c>
      <c r="E8" s="83">
        <v>282.2446928</v>
      </c>
      <c r="F8" s="83">
        <v>259.97369579999997</v>
      </c>
      <c r="G8" s="83">
        <v>255.89102400000002</v>
      </c>
      <c r="H8" s="83">
        <v>253.064052</v>
      </c>
      <c r="I8" s="83">
        <v>255.4968714</v>
      </c>
      <c r="J8" s="83">
        <v>255.23794520000001</v>
      </c>
      <c r="K8" s="83">
        <v>254.35566159999999</v>
      </c>
      <c r="L8" s="83">
        <v>252.62497400000001</v>
      </c>
      <c r="M8" s="83">
        <v>258.79059900000004</v>
      </c>
      <c r="N8" s="83">
        <v>260.15818400000001</v>
      </c>
      <c r="O8" s="83">
        <v>255.38904200000002</v>
      </c>
      <c r="P8" s="83">
        <v>257.23591099999999</v>
      </c>
      <c r="Q8" s="83">
        <v>251.66864800000002</v>
      </c>
      <c r="R8" s="83">
        <v>260.65323599999999</v>
      </c>
      <c r="S8" s="83">
        <v>265.127768</v>
      </c>
      <c r="T8" s="83">
        <v>263.24054000000001</v>
      </c>
      <c r="U8" s="83">
        <v>263.843863</v>
      </c>
      <c r="V8" s="83">
        <v>259.564526</v>
      </c>
      <c r="W8" s="83">
        <v>255.187094</v>
      </c>
      <c r="X8" s="83">
        <v>257.27804400000002</v>
      </c>
      <c r="Y8" s="83">
        <v>247.52259900000001</v>
      </c>
      <c r="Z8" s="83">
        <v>249.51482200000001</v>
      </c>
      <c r="AA8" s="83">
        <v>258</v>
      </c>
      <c r="AB8" s="83">
        <v>247.202527</v>
      </c>
      <c r="AC8" s="83">
        <v>234.67549</v>
      </c>
      <c r="AD8" s="83">
        <v>245</v>
      </c>
    </row>
    <row r="9" spans="1:30" x14ac:dyDescent="0.25">
      <c r="A9" s="15" t="s">
        <v>10</v>
      </c>
      <c r="B9" s="83">
        <v>23.172000000000001</v>
      </c>
      <c r="C9" s="83">
        <v>17.991</v>
      </c>
      <c r="D9" s="83">
        <v>18</v>
      </c>
      <c r="E9" s="83">
        <v>17.926639000000002</v>
      </c>
      <c r="F9" s="83">
        <v>16.966982999999999</v>
      </c>
      <c r="G9" s="83">
        <v>16.016936000000001</v>
      </c>
      <c r="H9" s="83">
        <v>14.992668</v>
      </c>
      <c r="I9" s="83">
        <v>14.819521999999999</v>
      </c>
      <c r="J9" s="83">
        <v>15.1196</v>
      </c>
      <c r="K9" s="83">
        <v>15.05416</v>
      </c>
      <c r="L9" s="83">
        <v>15.235728999999999</v>
      </c>
      <c r="M9" s="83">
        <v>15.476077999999999</v>
      </c>
      <c r="N9" s="83">
        <v>16.458777999999999</v>
      </c>
      <c r="O9" s="83">
        <v>16.400154000000001</v>
      </c>
      <c r="P9" s="83">
        <v>16.597757999999999</v>
      </c>
      <c r="Q9" s="83">
        <v>16.623301999999999</v>
      </c>
      <c r="R9" s="83">
        <v>16.947330999999998</v>
      </c>
      <c r="S9" s="83">
        <v>17.197451000000001</v>
      </c>
      <c r="T9" s="83">
        <v>17.089925999999998</v>
      </c>
      <c r="U9" s="83">
        <v>17.546419</v>
      </c>
      <c r="V9" s="83">
        <v>17.342746999999999</v>
      </c>
      <c r="W9" s="83">
        <v>17.219888999999998</v>
      </c>
      <c r="X9" s="83">
        <v>17.158372</v>
      </c>
      <c r="Y9" s="83">
        <v>16.808146000000001</v>
      </c>
      <c r="Z9" s="83"/>
      <c r="AA9" s="83"/>
      <c r="AB9" s="83"/>
      <c r="AC9" s="83"/>
      <c r="AD9" s="83">
        <v>16.100000000000001</v>
      </c>
    </row>
    <row r="10" spans="1:30" x14ac:dyDescent="0.25">
      <c r="A10" s="15" t="s">
        <v>11</v>
      </c>
      <c r="B10" s="83">
        <v>20.103999999999999</v>
      </c>
      <c r="C10" s="83">
        <v>18.931999999999999</v>
      </c>
      <c r="D10" s="83">
        <v>17.100000000000001</v>
      </c>
      <c r="E10" s="83">
        <v>16.537320399999999</v>
      </c>
      <c r="F10" s="83">
        <v>15.165889199999999</v>
      </c>
      <c r="G10" s="83">
        <v>14.544476</v>
      </c>
      <c r="H10" s="83">
        <v>14.144721000000001</v>
      </c>
      <c r="I10" s="83">
        <v>15.556857599999999</v>
      </c>
      <c r="J10" s="83">
        <v>13.894409</v>
      </c>
      <c r="K10" s="83">
        <v>13.688749</v>
      </c>
      <c r="L10" s="83">
        <v>13.601070999999999</v>
      </c>
      <c r="M10" s="83">
        <v>13.423463999999999</v>
      </c>
      <c r="N10" s="83">
        <v>13.502438</v>
      </c>
      <c r="O10" s="83">
        <v>13.167602</v>
      </c>
      <c r="P10" s="83">
        <v>13.126207000000001</v>
      </c>
      <c r="Q10" s="83">
        <v>12.650548000000001</v>
      </c>
      <c r="R10" s="83">
        <v>13.032439</v>
      </c>
      <c r="S10" s="83">
        <v>13.185945</v>
      </c>
      <c r="T10" s="83">
        <v>13.208269</v>
      </c>
      <c r="U10" s="83">
        <v>13.218840999999999</v>
      </c>
      <c r="V10" s="83">
        <v>13.377758</v>
      </c>
      <c r="W10" s="83">
        <v>13.480679</v>
      </c>
      <c r="X10" s="83">
        <v>13.548783999999999</v>
      </c>
      <c r="Y10" s="83">
        <v>13.079324</v>
      </c>
      <c r="Z10" s="83"/>
      <c r="AA10" s="83"/>
      <c r="AB10" s="83"/>
      <c r="AC10" s="83"/>
      <c r="AD10" s="83">
        <v>12.7</v>
      </c>
    </row>
    <row r="11" spans="1:30" x14ac:dyDescent="0.25">
      <c r="A11" s="15" t="s">
        <v>562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>
        <v>30.605412999999999</v>
      </c>
      <c r="AA11" s="83">
        <v>30.9</v>
      </c>
      <c r="AB11" s="83">
        <v>29.817395000000001</v>
      </c>
      <c r="AC11" s="83">
        <v>28.610676000000002</v>
      </c>
      <c r="AD11" s="83"/>
    </row>
    <row r="12" spans="1:30" x14ac:dyDescent="0.25">
      <c r="A12" s="15" t="s">
        <v>551</v>
      </c>
      <c r="B12" s="83">
        <v>47.09</v>
      </c>
      <c r="C12" s="83">
        <v>54.314</v>
      </c>
      <c r="D12" s="83">
        <v>54.1</v>
      </c>
      <c r="E12" s="83">
        <v>49.217041399999999</v>
      </c>
      <c r="F12" s="83">
        <v>49.007935800000006</v>
      </c>
      <c r="G12" s="83">
        <v>47.230159</v>
      </c>
      <c r="H12" s="83">
        <v>45.569800000000001</v>
      </c>
      <c r="I12" s="83">
        <v>46.241914399999999</v>
      </c>
      <c r="J12" s="83">
        <v>46.060768400000001</v>
      </c>
      <c r="K12" s="83">
        <v>45.424042999999998</v>
      </c>
      <c r="L12" s="83">
        <v>45.272025999999997</v>
      </c>
      <c r="M12" s="83">
        <v>45.138997000000003</v>
      </c>
      <c r="N12" s="83">
        <v>45.331674999999997</v>
      </c>
      <c r="O12" s="83">
        <v>44.329065</v>
      </c>
      <c r="P12" s="83">
        <v>44.952721000000004</v>
      </c>
      <c r="Q12" s="83">
        <v>43.502881000000002</v>
      </c>
      <c r="R12" s="83">
        <v>45.380088000000001</v>
      </c>
      <c r="S12" s="83">
        <v>46.126319000000002</v>
      </c>
      <c r="T12" s="83">
        <v>45.966127</v>
      </c>
      <c r="U12" s="83">
        <v>47.425260000000002</v>
      </c>
      <c r="V12" s="83">
        <v>43.586579</v>
      </c>
      <c r="W12" s="83">
        <v>42.414438000000004</v>
      </c>
      <c r="X12" s="83">
        <v>43.815707000000003</v>
      </c>
      <c r="Y12" s="83">
        <v>41.864865000000002</v>
      </c>
      <c r="Z12" s="83">
        <v>42.557648999999998</v>
      </c>
      <c r="AA12" s="83">
        <v>42.9</v>
      </c>
      <c r="AB12" s="83">
        <v>40.988639999999997</v>
      </c>
      <c r="AC12" s="83">
        <v>39.452354999999997</v>
      </c>
      <c r="AD12" s="83">
        <v>41.100703000000003</v>
      </c>
    </row>
    <row r="13" spans="1:30" x14ac:dyDescent="0.25">
      <c r="A13" s="15" t="s">
        <v>12</v>
      </c>
      <c r="B13" s="83">
        <v>303.40899999999999</v>
      </c>
      <c r="C13" s="83">
        <v>316.08300000000003</v>
      </c>
      <c r="D13" s="83">
        <v>288.8</v>
      </c>
      <c r="E13" s="83">
        <v>269.19660419999997</v>
      </c>
      <c r="F13" s="83">
        <v>270.74543719999997</v>
      </c>
      <c r="G13" s="83">
        <v>269.90113100000002</v>
      </c>
      <c r="H13" s="83">
        <v>268.003174</v>
      </c>
      <c r="I13" s="83">
        <v>270.83783939999995</v>
      </c>
      <c r="J13" s="83">
        <v>274.44978480000003</v>
      </c>
      <c r="K13" s="83">
        <v>273.65100899999999</v>
      </c>
      <c r="L13" s="83">
        <v>279.093862</v>
      </c>
      <c r="M13" s="83">
        <v>285.09009800000001</v>
      </c>
      <c r="N13" s="83">
        <v>283.93081999999998</v>
      </c>
      <c r="O13" s="83">
        <v>279.05036100000001</v>
      </c>
      <c r="P13" s="83">
        <v>278.36491899999999</v>
      </c>
      <c r="Q13" s="83">
        <v>273.52355999999997</v>
      </c>
      <c r="R13" s="83">
        <v>286.86661700000002</v>
      </c>
      <c r="S13" s="83">
        <v>282.80055499999997</v>
      </c>
      <c r="T13" s="83">
        <v>280.61544199999997</v>
      </c>
      <c r="U13" s="83">
        <v>288.60568899999998</v>
      </c>
      <c r="V13" s="83">
        <v>285.241601</v>
      </c>
      <c r="W13" s="83">
        <v>277.40888200000001</v>
      </c>
      <c r="X13" s="83">
        <v>288.78772900000001</v>
      </c>
      <c r="Y13" s="83">
        <v>279.59881899999999</v>
      </c>
      <c r="Z13" s="83">
        <v>286.94355100000001</v>
      </c>
      <c r="AA13" s="83">
        <v>292.89999999999998</v>
      </c>
      <c r="AB13" s="83">
        <v>274.66679499999998</v>
      </c>
      <c r="AC13" s="83">
        <v>263.17208499999998</v>
      </c>
      <c r="AD13" s="83">
        <v>289.73594600000001</v>
      </c>
    </row>
    <row r="14" spans="1:30" x14ac:dyDescent="0.25">
      <c r="A14" s="15" t="s">
        <v>552</v>
      </c>
      <c r="B14" s="83">
        <v>190.02199999999999</v>
      </c>
      <c r="C14" s="83">
        <v>232.529</v>
      </c>
      <c r="D14" s="83">
        <v>214.7</v>
      </c>
      <c r="E14" s="83">
        <v>222.138057</v>
      </c>
      <c r="F14" s="83">
        <v>202.00469440000001</v>
      </c>
      <c r="G14" s="83">
        <v>194.229175</v>
      </c>
      <c r="H14" s="83">
        <v>191.062905</v>
      </c>
      <c r="I14" s="83">
        <v>192.74966839999999</v>
      </c>
      <c r="J14" s="83">
        <v>190.72855099999998</v>
      </c>
      <c r="K14" s="83">
        <v>189.56036699999999</v>
      </c>
      <c r="L14" s="83">
        <v>179.89160900000002</v>
      </c>
      <c r="M14" s="83">
        <v>185.35829699999999</v>
      </c>
      <c r="N14" s="83">
        <v>181.47843399999999</v>
      </c>
      <c r="O14" s="83">
        <v>180.982381</v>
      </c>
      <c r="P14" s="83">
        <v>179.21745799999999</v>
      </c>
      <c r="Q14" s="83">
        <v>174.87642299999999</v>
      </c>
      <c r="R14" s="83">
        <v>182.12395700000002</v>
      </c>
      <c r="S14" s="83">
        <v>180.56910499999998</v>
      </c>
      <c r="T14" s="83">
        <v>175.742413</v>
      </c>
      <c r="U14" s="83">
        <v>178.80078800000001</v>
      </c>
      <c r="V14" s="83">
        <v>180.764815</v>
      </c>
      <c r="W14" s="83">
        <v>177.38887599999998</v>
      </c>
      <c r="X14" s="83">
        <v>179.82147000000001</v>
      </c>
      <c r="Y14" s="83">
        <v>174.874132</v>
      </c>
      <c r="Z14" s="83">
        <v>170.28450100000001</v>
      </c>
      <c r="AA14" s="83">
        <v>174.8</v>
      </c>
      <c r="AB14" s="83">
        <v>166.31385900000001</v>
      </c>
      <c r="AC14" s="83">
        <v>158.18987899999999</v>
      </c>
      <c r="AD14" s="83">
        <v>166.41047399999999</v>
      </c>
    </row>
    <row r="15" spans="1:30" x14ac:dyDescent="0.25">
      <c r="A15" s="15" t="s">
        <v>46</v>
      </c>
      <c r="B15" s="83">
        <v>173.07300000000001</v>
      </c>
      <c r="C15" s="83">
        <v>190.30500000000001</v>
      </c>
      <c r="D15" s="83">
        <v>165.4</v>
      </c>
      <c r="E15" s="83">
        <v>162.966025</v>
      </c>
      <c r="F15" s="83">
        <v>155.702395</v>
      </c>
      <c r="G15" s="83">
        <v>150.61004199999999</v>
      </c>
      <c r="H15" s="83">
        <v>148.68780000000001</v>
      </c>
      <c r="I15" s="83">
        <v>150.47027299999999</v>
      </c>
      <c r="J15" s="83">
        <v>150.189042</v>
      </c>
      <c r="K15" s="83">
        <v>150.27824899999999</v>
      </c>
      <c r="L15" s="83">
        <v>147.499483</v>
      </c>
      <c r="M15" s="83">
        <v>150.69106400000001</v>
      </c>
      <c r="N15" s="83">
        <v>145.974129</v>
      </c>
      <c r="O15" s="83">
        <v>144.77188799999999</v>
      </c>
      <c r="P15" s="83">
        <v>145.78732400000001</v>
      </c>
      <c r="Q15" s="83">
        <v>143.55059299999999</v>
      </c>
      <c r="R15" s="83">
        <v>147.00663700000001</v>
      </c>
      <c r="S15" s="83">
        <v>145.84512699999999</v>
      </c>
      <c r="T15" s="83">
        <v>144.31039899999999</v>
      </c>
      <c r="U15" s="83">
        <v>146.70614399999999</v>
      </c>
      <c r="V15" s="83">
        <v>148.98076800000001</v>
      </c>
      <c r="W15" s="83">
        <v>147.653955</v>
      </c>
      <c r="X15" s="83">
        <v>138.67717099999999</v>
      </c>
      <c r="Y15" s="83">
        <v>135.71198699999999</v>
      </c>
      <c r="Z15" s="83">
        <v>135.61675399999999</v>
      </c>
      <c r="AA15" s="83">
        <v>136.4</v>
      </c>
      <c r="AB15" s="83">
        <v>130.82866799999999</v>
      </c>
      <c r="AC15" s="83">
        <v>124.62945999999999</v>
      </c>
      <c r="AD15" s="83">
        <v>128.77580800000001</v>
      </c>
    </row>
    <row r="16" spans="1:30" x14ac:dyDescent="0.25">
      <c r="A16" s="15" t="s">
        <v>487</v>
      </c>
      <c r="B16" s="83">
        <v>351.59799999999996</v>
      </c>
      <c r="C16" s="83">
        <v>386.68600000000004</v>
      </c>
      <c r="D16" s="83">
        <v>349.4</v>
      </c>
      <c r="E16" s="83">
        <v>347.92022740000004</v>
      </c>
      <c r="F16" s="83">
        <v>326.14589999999998</v>
      </c>
      <c r="G16" s="83">
        <v>314.53654500000005</v>
      </c>
      <c r="H16" s="83">
        <v>316.218974</v>
      </c>
      <c r="I16" s="83">
        <v>320.67238739999999</v>
      </c>
      <c r="J16" s="83">
        <v>319.74564199999998</v>
      </c>
      <c r="K16" s="83">
        <v>318.93326200000001</v>
      </c>
      <c r="L16" s="83">
        <v>316.455825</v>
      </c>
      <c r="M16" s="83">
        <v>330.39900899999998</v>
      </c>
      <c r="N16" s="83">
        <v>323.74990300000002</v>
      </c>
      <c r="O16" s="83">
        <v>316.99812599999996</v>
      </c>
      <c r="P16" s="83">
        <v>320.84801400000003</v>
      </c>
      <c r="Q16" s="83">
        <v>315.26750100000004</v>
      </c>
      <c r="R16" s="83">
        <v>327.29735600000004</v>
      </c>
      <c r="S16" s="83">
        <v>324.10508199999998</v>
      </c>
      <c r="T16" s="83">
        <v>319.84147300000001</v>
      </c>
      <c r="U16" s="83">
        <v>327.41512399999999</v>
      </c>
      <c r="V16" s="83">
        <v>326.04917999999998</v>
      </c>
      <c r="W16" s="83">
        <v>319.46224500000005</v>
      </c>
      <c r="X16" s="83">
        <v>335.31912199999999</v>
      </c>
      <c r="Y16" s="83">
        <v>329.77621099999999</v>
      </c>
      <c r="Z16" s="83">
        <v>332.61281400000001</v>
      </c>
      <c r="AA16" s="83">
        <v>339</v>
      </c>
      <c r="AB16" s="83">
        <v>319.61129199999999</v>
      </c>
      <c r="AC16" s="83">
        <v>307.02488699999998</v>
      </c>
      <c r="AD16" s="83">
        <v>327.03272199999998</v>
      </c>
    </row>
    <row r="17" spans="1:30" x14ac:dyDescent="0.25">
      <c r="A17" s="15" t="s">
        <v>14</v>
      </c>
      <c r="B17" s="83">
        <v>109.514</v>
      </c>
      <c r="C17" s="83">
        <v>123.63800000000001</v>
      </c>
      <c r="D17" s="83">
        <v>115.5</v>
      </c>
      <c r="E17" s="83">
        <v>113.55761200000001</v>
      </c>
      <c r="F17" s="83">
        <v>107.89645540000001</v>
      </c>
      <c r="G17" s="83">
        <v>104.351466</v>
      </c>
      <c r="H17" s="83">
        <v>104.591911</v>
      </c>
      <c r="I17" s="83">
        <v>108.9273128</v>
      </c>
      <c r="J17" s="83">
        <v>105.0274512</v>
      </c>
      <c r="K17" s="83">
        <v>104.246797</v>
      </c>
      <c r="L17" s="83">
        <v>104.23020099999999</v>
      </c>
      <c r="M17" s="83">
        <v>109.177926</v>
      </c>
      <c r="N17" s="83">
        <v>107.72165699999999</v>
      </c>
      <c r="O17" s="83">
        <v>105.534333</v>
      </c>
      <c r="P17" s="83">
        <v>105.431989</v>
      </c>
      <c r="Q17" s="83">
        <v>102.393666</v>
      </c>
      <c r="R17" s="83">
        <v>105.029245</v>
      </c>
      <c r="S17" s="83">
        <v>103.788634</v>
      </c>
      <c r="T17" s="83">
        <v>103.92373600000001</v>
      </c>
      <c r="U17" s="83">
        <v>105.645999</v>
      </c>
      <c r="V17" s="83">
        <v>102.64402200000001</v>
      </c>
      <c r="W17" s="83">
        <v>101.95733300000001</v>
      </c>
      <c r="X17" s="83">
        <v>102.401696</v>
      </c>
      <c r="Y17" s="83">
        <v>100.068479</v>
      </c>
      <c r="Z17" s="83">
        <v>102.690971</v>
      </c>
      <c r="AA17" s="83">
        <v>104</v>
      </c>
      <c r="AB17" s="83">
        <v>98.385713999999993</v>
      </c>
      <c r="AC17" s="83">
        <v>95.474013999999997</v>
      </c>
      <c r="AD17" s="83">
        <v>100.49236500000001</v>
      </c>
    </row>
    <row r="18" spans="1:30" x14ac:dyDescent="0.25">
      <c r="A18" s="15" t="s">
        <v>15</v>
      </c>
      <c r="B18" s="83">
        <v>38.317</v>
      </c>
      <c r="C18" s="83">
        <v>41.789000000000001</v>
      </c>
      <c r="D18" s="83">
        <v>40.5</v>
      </c>
      <c r="E18" s="83">
        <v>38.983524000000003</v>
      </c>
      <c r="F18" s="83">
        <v>36.887321999999998</v>
      </c>
      <c r="G18" s="83">
        <v>34.810836999999999</v>
      </c>
      <c r="H18" s="83">
        <v>34.371653000000002</v>
      </c>
      <c r="I18" s="83">
        <v>34.735993999999998</v>
      </c>
      <c r="J18" s="83">
        <v>34.568339000000002</v>
      </c>
      <c r="K18" s="83">
        <v>34.819001</v>
      </c>
      <c r="L18" s="83">
        <v>34.496586999999998</v>
      </c>
      <c r="M18" s="83">
        <v>34.728769</v>
      </c>
      <c r="N18" s="83">
        <v>33.854874000000002</v>
      </c>
      <c r="O18" s="83">
        <v>32.994917999999998</v>
      </c>
      <c r="P18" s="83">
        <v>31.496862</v>
      </c>
      <c r="Q18" s="83">
        <v>30.355259</v>
      </c>
      <c r="R18" s="83">
        <v>31.613568999999998</v>
      </c>
      <c r="S18" s="83">
        <v>30.756595999999998</v>
      </c>
      <c r="T18" s="83">
        <v>30.977976999999999</v>
      </c>
      <c r="U18" s="83">
        <v>30.730533000000001</v>
      </c>
      <c r="V18" s="83">
        <v>30.623678000000002</v>
      </c>
      <c r="W18" s="83">
        <v>30.234887000000001</v>
      </c>
      <c r="X18" s="83">
        <v>31.181588999999999</v>
      </c>
      <c r="Y18" s="83">
        <v>30.926264</v>
      </c>
      <c r="Z18" s="83"/>
      <c r="AA18" s="83"/>
      <c r="AB18" s="83"/>
      <c r="AC18" s="83"/>
      <c r="AD18" s="83">
        <v>27.844650999999999</v>
      </c>
    </row>
    <row r="19" spans="1:30" x14ac:dyDescent="0.25">
      <c r="A19" s="15" t="s">
        <v>16</v>
      </c>
      <c r="B19" s="83">
        <v>20.131</v>
      </c>
      <c r="C19" s="83">
        <v>22.393999999999998</v>
      </c>
      <c r="D19" s="83">
        <v>20.7</v>
      </c>
      <c r="E19" s="83">
        <v>19.831761</v>
      </c>
      <c r="F19" s="83">
        <v>18.979835999999999</v>
      </c>
      <c r="G19" s="83">
        <v>17.955181</v>
      </c>
      <c r="H19" s="83">
        <v>18.40447</v>
      </c>
      <c r="I19" s="83">
        <v>18.673476999999998</v>
      </c>
      <c r="J19" s="83">
        <v>18.604600999999999</v>
      </c>
      <c r="K19" s="83">
        <v>18.028634</v>
      </c>
      <c r="L19" s="83">
        <v>18.83953</v>
      </c>
      <c r="M19" s="83">
        <v>19.323388999999999</v>
      </c>
      <c r="N19" s="83">
        <v>19.082856</v>
      </c>
      <c r="O19" s="83">
        <v>18.810005</v>
      </c>
      <c r="P19" s="83">
        <v>18.983443000000001</v>
      </c>
      <c r="Q19" s="83">
        <v>18.682155000000002</v>
      </c>
      <c r="R19" s="83">
        <v>19.281371</v>
      </c>
      <c r="S19" s="83">
        <v>19.759153000000001</v>
      </c>
      <c r="T19" s="83">
        <v>19.697557</v>
      </c>
      <c r="U19" s="83">
        <v>20.068586</v>
      </c>
      <c r="V19" s="83">
        <v>20.213705000000001</v>
      </c>
      <c r="W19" s="83">
        <v>19.774248</v>
      </c>
      <c r="X19" s="83">
        <v>20.360614000000002</v>
      </c>
      <c r="Y19" s="83">
        <v>19.927489000000001</v>
      </c>
      <c r="Z19" s="83"/>
      <c r="AA19" s="83"/>
      <c r="AB19" s="83"/>
      <c r="AC19" s="83"/>
      <c r="AD19" s="83">
        <v>19.885829999999999</v>
      </c>
    </row>
    <row r="20" spans="1:30" x14ac:dyDescent="0.25">
      <c r="A20" s="15" t="s">
        <v>561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>
        <v>51.581820999999998</v>
      </c>
      <c r="AA20" s="83">
        <v>51.2</v>
      </c>
      <c r="AB20" s="83">
        <v>48.583731999999998</v>
      </c>
      <c r="AC20" s="83">
        <v>46.675790999999997</v>
      </c>
      <c r="AD20" s="83"/>
    </row>
    <row r="21" spans="1:30" ht="15.75" thickBot="1" x14ac:dyDescent="0.3">
      <c r="A21" s="267" t="s">
        <v>74</v>
      </c>
      <c r="B21" s="293">
        <v>1741.9190000000001</v>
      </c>
      <c r="C21" s="293">
        <v>1835.3820000000001</v>
      </c>
      <c r="D21" s="293">
        <v>1671.2</v>
      </c>
      <c r="E21" s="293">
        <v>1647.3481100000001</v>
      </c>
      <c r="F21" s="293">
        <v>1559.4399619999999</v>
      </c>
      <c r="G21" s="293">
        <v>1517.4052100000001</v>
      </c>
      <c r="H21" s="293">
        <v>1504.7275890000001</v>
      </c>
      <c r="I21" s="293">
        <v>1524.1067217999998</v>
      </c>
      <c r="J21" s="293">
        <v>1520.2535511999999</v>
      </c>
      <c r="K21" s="293">
        <v>1512.3834376</v>
      </c>
      <c r="L21" s="293">
        <v>1500.4143760000002</v>
      </c>
      <c r="M21" s="293">
        <v>1541.3192520000002</v>
      </c>
      <c r="N21" s="293">
        <v>1526.7902200000003</v>
      </c>
      <c r="O21" s="293">
        <v>1502.0760070000001</v>
      </c>
      <c r="P21" s="293">
        <v>1506.019305</v>
      </c>
      <c r="Q21" s="293">
        <v>1476.0432519999997</v>
      </c>
      <c r="R21" s="293">
        <v>1531.2326449999998</v>
      </c>
      <c r="S21" s="293">
        <v>1524.990622</v>
      </c>
      <c r="T21" s="293">
        <v>1509.1951589999999</v>
      </c>
      <c r="U21" s="293">
        <v>1536.284204</v>
      </c>
      <c r="V21" s="293">
        <v>1522.8134369999998</v>
      </c>
      <c r="W21" s="293">
        <v>1494.8946490000003</v>
      </c>
      <c r="X21" s="293">
        <v>1521.9916920000001</v>
      </c>
      <c r="Y21" s="293">
        <v>1480.682888</v>
      </c>
      <c r="Z21" s="293">
        <v>1496.9180410000001</v>
      </c>
      <c r="AA21" s="293">
        <v>1525.4</v>
      </c>
      <c r="AB21" s="293">
        <v>1448.369809</v>
      </c>
      <c r="AC21" s="293">
        <v>1385.5340939999996</v>
      </c>
      <c r="AD21" s="293">
        <v>1462.2</v>
      </c>
    </row>
    <row r="22" spans="1:30" x14ac:dyDescent="0.25"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</row>
    <row r="23" spans="1:30" ht="15.75" thickBot="1" x14ac:dyDescent="0.3">
      <c r="A23" s="89" t="s">
        <v>563</v>
      </c>
    </row>
    <row r="24" spans="1:30" ht="15.75" thickBot="1" x14ac:dyDescent="0.3">
      <c r="A24" s="14"/>
      <c r="B24" s="310">
        <f t="shared" ref="B24:Z24" si="0">B3</f>
        <v>1979</v>
      </c>
      <c r="C24" s="310">
        <f t="shared" si="0"/>
        <v>1989</v>
      </c>
      <c r="D24" s="310">
        <f t="shared" si="0"/>
        <v>1998</v>
      </c>
      <c r="E24" s="310">
        <f t="shared" si="0"/>
        <v>1999</v>
      </c>
      <c r="F24" s="310">
        <f t="shared" si="0"/>
        <v>2000</v>
      </c>
      <c r="G24" s="310">
        <f t="shared" si="0"/>
        <v>2001</v>
      </c>
      <c r="H24" s="310">
        <f t="shared" si="0"/>
        <v>2002</v>
      </c>
      <c r="I24" s="310">
        <f t="shared" si="0"/>
        <v>2003</v>
      </c>
      <c r="J24" s="310">
        <f t="shared" si="0"/>
        <v>2004</v>
      </c>
      <c r="K24" s="310">
        <f t="shared" si="0"/>
        <v>2005</v>
      </c>
      <c r="L24" s="310">
        <f t="shared" si="0"/>
        <v>2006</v>
      </c>
      <c r="M24" s="310">
        <f t="shared" si="0"/>
        <v>2007</v>
      </c>
      <c r="N24" s="310">
        <f t="shared" si="0"/>
        <v>2008</v>
      </c>
      <c r="O24" s="310">
        <f t="shared" si="0"/>
        <v>2009</v>
      </c>
      <c r="P24" s="310">
        <f t="shared" si="0"/>
        <v>2010</v>
      </c>
      <c r="Q24" s="310">
        <f t="shared" si="0"/>
        <v>2011</v>
      </c>
      <c r="R24" s="310">
        <f t="shared" si="0"/>
        <v>2012</v>
      </c>
      <c r="S24" s="310">
        <f t="shared" si="0"/>
        <v>2013</v>
      </c>
      <c r="T24" s="310">
        <f t="shared" si="0"/>
        <v>2014</v>
      </c>
      <c r="U24" s="310">
        <f t="shared" si="0"/>
        <v>2015</v>
      </c>
      <c r="V24" s="310">
        <f t="shared" si="0"/>
        <v>2016</v>
      </c>
      <c r="W24" s="310">
        <f t="shared" si="0"/>
        <v>2017</v>
      </c>
      <c r="X24" s="310">
        <f t="shared" si="0"/>
        <v>2018</v>
      </c>
      <c r="Y24" s="310">
        <f t="shared" si="0"/>
        <v>2019</v>
      </c>
      <c r="Z24" s="310">
        <f t="shared" si="0"/>
        <v>2020</v>
      </c>
      <c r="AA24" s="310">
        <f>AA3</f>
        <v>2021</v>
      </c>
      <c r="AB24" s="310">
        <f>AB3</f>
        <v>2022</v>
      </c>
      <c r="AC24" s="310">
        <f>AC3</f>
        <v>2023</v>
      </c>
      <c r="AD24" s="310">
        <f>AD3</f>
        <v>2024</v>
      </c>
    </row>
    <row r="25" spans="1:30" x14ac:dyDescent="0.25">
      <c r="A25" s="15" t="s">
        <v>0</v>
      </c>
      <c r="B25" s="83">
        <f t="shared" ref="B25" si="1">B4/B21*100</f>
        <v>3.0871699545156805</v>
      </c>
      <c r="C25" s="83">
        <f t="shared" ref="C25:V25" si="2">C4/C21*100</f>
        <v>2.3611978323858467</v>
      </c>
      <c r="D25" s="83">
        <f t="shared" si="2"/>
        <v>2.1780756342747725</v>
      </c>
      <c r="E25" s="83">
        <f t="shared" si="2"/>
        <v>2.1581709891299172</v>
      </c>
      <c r="F25" s="83">
        <f t="shared" si="2"/>
        <v>2.1161443084783538</v>
      </c>
      <c r="G25" s="83">
        <f t="shared" si="2"/>
        <v>2.1160657541171881</v>
      </c>
      <c r="H25" s="83">
        <f t="shared" si="2"/>
        <v>2.113710895746725</v>
      </c>
      <c r="I25" s="83">
        <f t="shared" si="2"/>
        <v>2.056943424734393</v>
      </c>
      <c r="J25" s="83">
        <f t="shared" si="2"/>
        <v>2.1329751852514534</v>
      </c>
      <c r="K25" s="83">
        <f t="shared" si="2"/>
        <v>2.103572626429032</v>
      </c>
      <c r="L25" s="83">
        <f t="shared" si="2"/>
        <v>2.1686352464007577</v>
      </c>
      <c r="M25" s="83">
        <f t="shared" si="2"/>
        <v>2.1473616810438694</v>
      </c>
      <c r="N25" s="83">
        <f t="shared" si="2"/>
        <v>2.2471989635878065</v>
      </c>
      <c r="O25" s="83">
        <f t="shared" si="2"/>
        <v>2.2339078610953402</v>
      </c>
      <c r="P25" s="83">
        <f t="shared" si="2"/>
        <v>2.2519578525588688</v>
      </c>
      <c r="Q25" s="83">
        <f t="shared" si="2"/>
        <v>2.2789425685474431</v>
      </c>
      <c r="R25" s="83">
        <f t="shared" si="2"/>
        <v>2.3078656346175275</v>
      </c>
      <c r="S25" s="83">
        <f t="shared" si="2"/>
        <v>2.2964875648920549</v>
      </c>
      <c r="T25" s="83">
        <f t="shared" si="2"/>
        <v>2.3460314452280855</v>
      </c>
      <c r="U25" s="83">
        <f t="shared" si="2"/>
        <v>2.358798710918725</v>
      </c>
      <c r="V25" s="83">
        <f t="shared" si="2"/>
        <v>2.2968384800245234</v>
      </c>
      <c r="W25" s="83">
        <f>W4/W21*100</f>
        <v>2.2802521249776708</v>
      </c>
      <c r="X25" s="83">
        <f t="shared" ref="X25:Y25" si="3">X4/X21*100</f>
        <v>2.2421182178174468</v>
      </c>
      <c r="Y25" s="83">
        <f t="shared" si="3"/>
        <v>2.2311478891083127</v>
      </c>
      <c r="Z25" s="83"/>
      <c r="AA25" s="83"/>
      <c r="AB25" s="83"/>
      <c r="AC25" s="83"/>
      <c r="AD25" s="83">
        <v>2.0654943876322824</v>
      </c>
    </row>
    <row r="26" spans="1:30" x14ac:dyDescent="0.25">
      <c r="A26" s="15" t="s">
        <v>676</v>
      </c>
      <c r="B26" s="83">
        <f t="shared" ref="B26" si="4">B5/B21*100</f>
        <v>3.6878867501875803</v>
      </c>
      <c r="C26" s="83">
        <f t="shared" ref="C26:V26" si="5">C5/C21*100</f>
        <v>1.6604172864286564</v>
      </c>
      <c r="D26" s="83">
        <f t="shared" si="5"/>
        <v>2.1481570129248442</v>
      </c>
      <c r="E26" s="83">
        <f t="shared" si="5"/>
        <v>2.0404203456426702</v>
      </c>
      <c r="F26" s="83">
        <f t="shared" si="5"/>
        <v>2.0193766202844046</v>
      </c>
      <c r="G26" s="83">
        <f t="shared" si="5"/>
        <v>2.0054539024549678</v>
      </c>
      <c r="H26" s="83">
        <f t="shared" si="5"/>
        <v>1.9561270900576275</v>
      </c>
      <c r="I26" s="83">
        <f t="shared" si="5"/>
        <v>1.9050116756725404</v>
      </c>
      <c r="J26" s="83">
        <f t="shared" si="5"/>
        <v>1.9580030565627664</v>
      </c>
      <c r="K26" s="83">
        <f t="shared" si="5"/>
        <v>1.8974998857128451</v>
      </c>
      <c r="L26" s="83">
        <f t="shared" si="5"/>
        <v>1.8716268285075399</v>
      </c>
      <c r="M26" s="83">
        <f t="shared" si="5"/>
        <v>1.8039032448288652</v>
      </c>
      <c r="N26" s="83">
        <f t="shared" si="5"/>
        <v>1.837654618982298</v>
      </c>
      <c r="O26" s="83">
        <f t="shared" si="5"/>
        <v>1.8147148927863805</v>
      </c>
      <c r="P26" s="83">
        <f t="shared" si="5"/>
        <v>1.8084424223233979</v>
      </c>
      <c r="Q26" s="83">
        <f t="shared" si="5"/>
        <v>1.8379393668336761</v>
      </c>
      <c r="R26" s="83">
        <f t="shared" si="5"/>
        <v>1.8274060503719214</v>
      </c>
      <c r="S26" s="83">
        <f t="shared" si="5"/>
        <v>1.8838578143072673</v>
      </c>
      <c r="T26" s="83">
        <f t="shared" si="5"/>
        <v>1.8861271075678028</v>
      </c>
      <c r="U26" s="83">
        <f t="shared" si="5"/>
        <v>1.8452730247560365</v>
      </c>
      <c r="V26" s="83">
        <f t="shared" si="5"/>
        <v>1.8172404004076308</v>
      </c>
      <c r="W26" s="83">
        <f>W5/W21*100</f>
        <v>1.8249669980590046</v>
      </c>
      <c r="X26" s="83">
        <f t="shared" ref="X26:Y26" si="6">X5/X21*100</f>
        <v>1.8100363585953134</v>
      </c>
      <c r="Y26" s="83">
        <f t="shared" si="6"/>
        <v>1.8202414047213598</v>
      </c>
      <c r="Z26" s="83"/>
      <c r="AA26" s="83"/>
      <c r="AB26" s="83"/>
      <c r="AC26" s="83"/>
      <c r="AD26" s="83">
        <v>1.8853735934927101</v>
      </c>
    </row>
    <row r="27" spans="1:30" x14ac:dyDescent="0.25">
      <c r="A27" s="15" t="s">
        <v>9</v>
      </c>
      <c r="B27" s="83">
        <f t="shared" ref="B27" si="7">B6/B21*100</f>
        <v>2.6472528286332486</v>
      </c>
      <c r="C27" s="83">
        <f t="shared" ref="C27:V27" si="8">C6/C21*100</f>
        <v>2.4436329875742491</v>
      </c>
      <c r="D27" s="83">
        <f t="shared" si="8"/>
        <v>2.3456199138343705</v>
      </c>
      <c r="E27" s="83">
        <f t="shared" si="8"/>
        <v>2.2862921668693326</v>
      </c>
      <c r="F27" s="83">
        <f t="shared" si="8"/>
        <v>2.2746917524484993</v>
      </c>
      <c r="G27" s="83">
        <f t="shared" si="8"/>
        <v>2.2926034371530855</v>
      </c>
      <c r="H27" s="83">
        <f t="shared" si="8"/>
        <v>2.2844989519229184</v>
      </c>
      <c r="I27" s="83">
        <f t="shared" si="8"/>
        <v>2.2662573365733447</v>
      </c>
      <c r="J27" s="83">
        <f t="shared" si="8"/>
        <v>2.2650284600762594</v>
      </c>
      <c r="K27" s="83">
        <f t="shared" si="8"/>
        <v>2.2369953385424459</v>
      </c>
      <c r="L27" s="83">
        <f t="shared" si="8"/>
        <v>2.16958771661356</v>
      </c>
      <c r="M27" s="83">
        <f t="shared" si="8"/>
        <v>2.1293417932341505</v>
      </c>
      <c r="N27" s="83">
        <f t="shared" si="8"/>
        <v>2.1731424897390288</v>
      </c>
      <c r="O27" s="83">
        <f t="shared" si="8"/>
        <v>2.1859573581485217</v>
      </c>
      <c r="P27" s="83">
        <f t="shared" si="8"/>
        <v>2.1796723913841198</v>
      </c>
      <c r="Q27" s="83">
        <f t="shared" si="8"/>
        <v>2.1802720182077704</v>
      </c>
      <c r="R27" s="83">
        <f t="shared" si="8"/>
        <v>2.1342393075743238</v>
      </c>
      <c r="S27" s="83">
        <f t="shared" si="8"/>
        <v>2.0969972889446398</v>
      </c>
      <c r="T27" s="83">
        <f t="shared" si="8"/>
        <v>2.0348440569043733</v>
      </c>
      <c r="U27" s="83">
        <f t="shared" si="8"/>
        <v>2.0627998333568756</v>
      </c>
      <c r="V27" s="83">
        <f t="shared" si="8"/>
        <v>2.0865531671822253</v>
      </c>
      <c r="W27" s="83">
        <f>W6/W21*100</f>
        <v>2.096697718529327</v>
      </c>
      <c r="X27" s="83">
        <f t="shared" ref="X27:Y27" si="9">X6/X21*100</f>
        <v>2.1004016098137805</v>
      </c>
      <c r="Y27" s="83">
        <f t="shared" si="9"/>
        <v>2.0623149796271569</v>
      </c>
      <c r="Z27" s="83"/>
      <c r="AA27" s="83"/>
      <c r="AB27" s="83"/>
      <c r="AC27" s="83"/>
      <c r="AD27" s="83">
        <v>2.0141436183180024</v>
      </c>
    </row>
    <row r="28" spans="1:30" x14ac:dyDescent="0.25">
      <c r="A28" s="15" t="s">
        <v>548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>
        <v>6.3136218825222894</v>
      </c>
      <c r="AA28" s="83">
        <v>6.2498473415742248</v>
      </c>
      <c r="AB28" s="83">
        <v>6.3499795721024999</v>
      </c>
      <c r="AC28" s="83">
        <v>6.3245976681105045</v>
      </c>
      <c r="AD28" s="83"/>
    </row>
    <row r="29" spans="1:30" x14ac:dyDescent="0.25">
      <c r="A29" s="15" t="s">
        <v>549</v>
      </c>
      <c r="B29" s="83">
        <f t="shared" ref="B29:G29" si="10">B8/B21*100</f>
        <v>17.300460009908612</v>
      </c>
      <c r="C29" s="83">
        <f t="shared" si="10"/>
        <v>17.002400590176869</v>
      </c>
      <c r="D29" s="83">
        <f t="shared" si="10"/>
        <v>16.485160363810436</v>
      </c>
      <c r="E29" s="83">
        <f t="shared" si="10"/>
        <v>17.133275662057851</v>
      </c>
      <c r="F29" s="83">
        <f t="shared" si="10"/>
        <v>16.67096535518948</v>
      </c>
      <c r="G29" s="83">
        <f t="shared" si="10"/>
        <v>16.863723830235166</v>
      </c>
      <c r="H29" s="83">
        <f t="shared" ref="H29:W29" si="11">H8/H21*100</f>
        <v>16.817931288691216</v>
      </c>
      <c r="I29" s="83">
        <f t="shared" si="11"/>
        <v>16.763712655125175</v>
      </c>
      <c r="J29" s="83">
        <f t="shared" si="11"/>
        <v>16.789169477586814</v>
      </c>
      <c r="K29" s="83">
        <f t="shared" si="11"/>
        <v>16.818199358466714</v>
      </c>
      <c r="L29" s="83">
        <f t="shared" si="11"/>
        <v>16.837013697074841</v>
      </c>
      <c r="M29" s="83">
        <f t="shared" si="11"/>
        <v>16.790200905113977</v>
      </c>
      <c r="N29" s="83">
        <f t="shared" si="11"/>
        <v>17.039550069950014</v>
      </c>
      <c r="O29" s="83">
        <f t="shared" si="11"/>
        <v>17.002404725848201</v>
      </c>
      <c r="P29" s="83">
        <f t="shared" si="11"/>
        <v>17.080518831729051</v>
      </c>
      <c r="Q29" s="83">
        <f t="shared" si="11"/>
        <v>17.050221777647479</v>
      </c>
      <c r="R29" s="83">
        <f t="shared" si="11"/>
        <v>17.0224450772469</v>
      </c>
      <c r="S29" s="83">
        <f t="shared" si="11"/>
        <v>17.385534322321885</v>
      </c>
      <c r="T29" s="83">
        <f t="shared" si="11"/>
        <v>17.442445294777151</v>
      </c>
      <c r="U29" s="83">
        <f t="shared" si="11"/>
        <v>17.17415711969398</v>
      </c>
      <c r="V29" s="83">
        <f t="shared" si="11"/>
        <v>17.045064069788612</v>
      </c>
      <c r="W29" s="83">
        <f t="shared" si="11"/>
        <v>17.070573780614286</v>
      </c>
      <c r="X29" s="83">
        <v>16.904037344771524</v>
      </c>
      <c r="Y29" s="83">
        <v>16.716786626361014</v>
      </c>
      <c r="Z29" s="83">
        <v>16.668569364914212</v>
      </c>
      <c r="AA29" s="83">
        <v>16.915123778357373</v>
      </c>
      <c r="AB29" s="83">
        <v>17.067638766281409</v>
      </c>
      <c r="AC29" s="83">
        <v>16.937547117480026</v>
      </c>
      <c r="AD29" s="83">
        <v>16.753786484584477</v>
      </c>
    </row>
    <row r="30" spans="1:30" x14ac:dyDescent="0.25">
      <c r="A30" s="15" t="s">
        <v>10</v>
      </c>
      <c r="B30" s="83">
        <f t="shared" ref="B30:V30" si="12">B9/B21*100</f>
        <v>1.3302570326174754</v>
      </c>
      <c r="C30" s="83">
        <f t="shared" si="12"/>
        <v>0.98023190812593786</v>
      </c>
      <c r="D30" s="83">
        <f t="shared" si="12"/>
        <v>1.077070368597415</v>
      </c>
      <c r="E30" s="83">
        <f t="shared" si="12"/>
        <v>1.0882119505391001</v>
      </c>
      <c r="F30" s="83">
        <f t="shared" si="12"/>
        <v>1.088017712348454</v>
      </c>
      <c r="G30" s="83">
        <f t="shared" si="12"/>
        <v>1.0555477135866693</v>
      </c>
      <c r="H30" s="83">
        <f t="shared" si="12"/>
        <v>0.9963709118913483</v>
      </c>
      <c r="I30" s="83">
        <f t="shared" si="12"/>
        <v>0.97234148947902121</v>
      </c>
      <c r="J30" s="83">
        <f t="shared" si="12"/>
        <v>0.99454462632667195</v>
      </c>
      <c r="K30" s="83">
        <f t="shared" si="12"/>
        <v>0.99539307464841276</v>
      </c>
      <c r="L30" s="83">
        <f t="shared" si="12"/>
        <v>1.0154347521394314</v>
      </c>
      <c r="M30" s="83">
        <f t="shared" si="12"/>
        <v>1.0040799775853313</v>
      </c>
      <c r="N30" s="83">
        <f t="shared" si="12"/>
        <v>1.0779986526243268</v>
      </c>
      <c r="O30" s="83">
        <f t="shared" si="12"/>
        <v>1.0918324987265442</v>
      </c>
      <c r="P30" s="83">
        <f t="shared" si="12"/>
        <v>1.1020946374920471</v>
      </c>
      <c r="Q30" s="83">
        <f t="shared" si="12"/>
        <v>1.1262069710678102</v>
      </c>
      <c r="R30" s="83">
        <f t="shared" si="12"/>
        <v>1.1067770175445808</v>
      </c>
      <c r="S30" s="83">
        <f t="shared" si="12"/>
        <v>1.1277086397715566</v>
      </c>
      <c r="T30" s="83">
        <f t="shared" si="12"/>
        <v>1.1323867491944426</v>
      </c>
      <c r="U30" s="83">
        <f t="shared" si="12"/>
        <v>1.1421336595347822</v>
      </c>
      <c r="V30" s="83">
        <f t="shared" si="12"/>
        <v>1.1388622255767502</v>
      </c>
      <c r="W30" s="83">
        <f>W9/W21*100</f>
        <v>1.1519132141866404</v>
      </c>
      <c r="X30" s="83">
        <f t="shared" ref="X30:Y30" si="13">X9/X21*100</f>
        <v>1.1273630526493046</v>
      </c>
      <c r="Y30" s="83">
        <f t="shared" si="13"/>
        <v>1.1351617646303209</v>
      </c>
      <c r="Z30" s="83"/>
      <c r="AA30" s="83"/>
      <c r="AB30" s="83"/>
      <c r="AC30" s="83"/>
      <c r="AD30" s="83">
        <v>1.100177136012721</v>
      </c>
    </row>
    <row r="31" spans="1:30" x14ac:dyDescent="0.25">
      <c r="A31" s="15" t="s">
        <v>11</v>
      </c>
      <c r="B31" s="83">
        <f t="shared" ref="B31:V31" si="14">B10/B21*100</f>
        <v>1.1541294400026636</v>
      </c>
      <c r="C31" s="83">
        <f t="shared" si="14"/>
        <v>1.0315018889800596</v>
      </c>
      <c r="D31" s="83">
        <f t="shared" si="14"/>
        <v>1.0232168501675445</v>
      </c>
      <c r="E31" s="83">
        <f t="shared" si="14"/>
        <v>1.0038752768532935</v>
      </c>
      <c r="F31" s="83">
        <f t="shared" si="14"/>
        <v>0.97252151859373726</v>
      </c>
      <c r="G31" s="83">
        <f t="shared" si="14"/>
        <v>0.95850969168611178</v>
      </c>
      <c r="H31" s="83">
        <f t="shared" si="14"/>
        <v>0.94001871856421448</v>
      </c>
      <c r="I31" s="83">
        <f t="shared" si="14"/>
        <v>1.0207197027270536</v>
      </c>
      <c r="J31" s="83">
        <f t="shared" si="14"/>
        <v>0.91395339869672132</v>
      </c>
      <c r="K31" s="83">
        <f t="shared" si="14"/>
        <v>0.90511100952828882</v>
      </c>
      <c r="L31" s="83">
        <f t="shared" si="14"/>
        <v>0.90648764884934674</v>
      </c>
      <c r="M31" s="83">
        <f t="shared" si="14"/>
        <v>0.87090743741647603</v>
      </c>
      <c r="N31" s="83">
        <f t="shared" si="14"/>
        <v>0.8843675983200886</v>
      </c>
      <c r="O31" s="83">
        <f t="shared" si="14"/>
        <v>0.87662687764374891</v>
      </c>
      <c r="P31" s="83">
        <f t="shared" si="14"/>
        <v>0.87158291772362118</v>
      </c>
      <c r="Q31" s="83">
        <f t="shared" si="14"/>
        <v>0.85705808301070052</v>
      </c>
      <c r="R31" s="83">
        <f t="shared" si="14"/>
        <v>0.8511077034933513</v>
      </c>
      <c r="S31" s="83">
        <f t="shared" si="14"/>
        <v>0.8646574483656071</v>
      </c>
      <c r="T31" s="83">
        <f t="shared" si="14"/>
        <v>0.87518628198833237</v>
      </c>
      <c r="U31" s="83">
        <f t="shared" si="14"/>
        <v>0.86044242110817137</v>
      </c>
      <c r="V31" s="83">
        <f t="shared" si="14"/>
        <v>0.87848962157535782</v>
      </c>
      <c r="W31" s="83">
        <f>W10/W21*100</f>
        <v>0.90178120638921344</v>
      </c>
      <c r="X31" s="83">
        <f t="shared" ref="X31:Y31" si="15">X10/X21*100</f>
        <v>0.89020091707570237</v>
      </c>
      <c r="Y31" s="83">
        <f t="shared" si="15"/>
        <v>0.88333052985211502</v>
      </c>
      <c r="Z31" s="83"/>
      <c r="AA31" s="83"/>
      <c r="AB31" s="83"/>
      <c r="AC31" s="83"/>
      <c r="AD31" s="83">
        <v>0.86538917155687467</v>
      </c>
    </row>
    <row r="32" spans="1:30" x14ac:dyDescent="0.25">
      <c r="A32" s="15" t="s">
        <v>562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>
        <v>2.0445617035622323</v>
      </c>
      <c r="AA32" s="83">
        <v>2.0283439989146257</v>
      </c>
      <c r="AB32" s="83">
        <v>2.0586865878257203</v>
      </c>
      <c r="AC32" s="83">
        <v>2.0649564759104369</v>
      </c>
      <c r="AD32" s="83"/>
    </row>
    <row r="33" spans="1:31" x14ac:dyDescent="0.25">
      <c r="A33" s="15" t="s">
        <v>551</v>
      </c>
      <c r="B33" s="83">
        <f t="shared" ref="B33:G33" si="16">B12/B21*100</f>
        <v>2.7033403964248626</v>
      </c>
      <c r="C33" s="83">
        <f t="shared" si="16"/>
        <v>2.9592749629232498</v>
      </c>
      <c r="D33" s="83">
        <f t="shared" si="16"/>
        <v>3.2371948300622311</v>
      </c>
      <c r="E33" s="83">
        <f t="shared" si="16"/>
        <v>2.987652767574426</v>
      </c>
      <c r="F33" s="83">
        <f t="shared" si="16"/>
        <v>3.1426625579831078</v>
      </c>
      <c r="G33" s="83">
        <f t="shared" si="16"/>
        <v>3.1125607509941262</v>
      </c>
      <c r="H33" s="83">
        <f t="shared" ref="H33:W33" si="17">H12/H21*100</f>
        <v>3.028441847755607</v>
      </c>
      <c r="I33" s="83">
        <f t="shared" si="17"/>
        <v>3.034033886117069</v>
      </c>
      <c r="J33" s="83">
        <f t="shared" si="17"/>
        <v>3.029808308202425</v>
      </c>
      <c r="K33" s="83">
        <f t="shared" si="17"/>
        <v>3.0034739782712361</v>
      </c>
      <c r="L33" s="83">
        <f t="shared" si="17"/>
        <v>3.0173015351060588</v>
      </c>
      <c r="M33" s="83">
        <f t="shared" si="17"/>
        <v>2.9285948995594584</v>
      </c>
      <c r="N33" s="83">
        <f t="shared" si="17"/>
        <v>2.9690834016476728</v>
      </c>
      <c r="O33" s="83">
        <f t="shared" si="17"/>
        <v>2.9511865440508296</v>
      </c>
      <c r="P33" s="83">
        <f t="shared" si="17"/>
        <v>2.9848701707047507</v>
      </c>
      <c r="Q33" s="83">
        <f t="shared" si="17"/>
        <v>2.9472632960487264</v>
      </c>
      <c r="R33" s="83">
        <f t="shared" si="17"/>
        <v>2.9636311731062919</v>
      </c>
      <c r="S33" s="83">
        <f t="shared" si="17"/>
        <v>3.024695256125975</v>
      </c>
      <c r="T33" s="83">
        <f t="shared" si="17"/>
        <v>3.0457377712805136</v>
      </c>
      <c r="U33" s="83">
        <f t="shared" si="17"/>
        <v>3.0870108458135261</v>
      </c>
      <c r="V33" s="83">
        <f t="shared" si="17"/>
        <v>2.8622402417112376</v>
      </c>
      <c r="W33" s="83">
        <f t="shared" si="17"/>
        <v>2.8372860942657634</v>
      </c>
      <c r="X33" s="83">
        <v>2.8788400902782327</v>
      </c>
      <c r="Y33" s="83">
        <v>2.8274025005143439</v>
      </c>
      <c r="Z33" s="83">
        <v>2.8430179765600134</v>
      </c>
      <c r="AA33" s="83">
        <v>2.8097643066399365</v>
      </c>
      <c r="AB33" s="83">
        <v>2.8299844242334657</v>
      </c>
      <c r="AC33" s="83">
        <v>2.8474474335093478</v>
      </c>
      <c r="AD33" s="83">
        <v>2.8108471864365283</v>
      </c>
    </row>
    <row r="34" spans="1:31" x14ac:dyDescent="0.25">
      <c r="A34" s="15" t="s">
        <v>12</v>
      </c>
      <c r="B34" s="83">
        <f t="shared" ref="B34:G34" si="18">B13/B21*100</f>
        <v>17.418088900804225</v>
      </c>
      <c r="C34" s="83">
        <f t="shared" si="18"/>
        <v>17.221646501927122</v>
      </c>
      <c r="D34" s="83">
        <f t="shared" si="18"/>
        <v>17.280995691718527</v>
      </c>
      <c r="E34" s="83">
        <f t="shared" si="18"/>
        <v>16.341209399876018</v>
      </c>
      <c r="F34" s="83">
        <f t="shared" si="18"/>
        <v>17.361709575068591</v>
      </c>
      <c r="G34" s="83">
        <f t="shared" si="18"/>
        <v>17.787017549517969</v>
      </c>
      <c r="H34" s="83">
        <f t="shared" ref="H34:W34" si="19">H13/H21*100</f>
        <v>17.810743682722492</v>
      </c>
      <c r="I34" s="83">
        <f t="shared" si="19"/>
        <v>17.770267365538235</v>
      </c>
      <c r="J34" s="83">
        <f t="shared" si="19"/>
        <v>18.052895491239951</v>
      </c>
      <c r="K34" s="83">
        <f t="shared" si="19"/>
        <v>18.094023129098566</v>
      </c>
      <c r="L34" s="83">
        <f t="shared" si="19"/>
        <v>18.60111889517113</v>
      </c>
      <c r="M34" s="83">
        <f t="shared" si="19"/>
        <v>18.496498868100815</v>
      </c>
      <c r="N34" s="83">
        <f t="shared" si="19"/>
        <v>18.596583622339416</v>
      </c>
      <c r="O34" s="83">
        <f t="shared" si="19"/>
        <v>18.577645851445919</v>
      </c>
      <c r="P34" s="83">
        <f t="shared" si="19"/>
        <v>18.483489426451939</v>
      </c>
      <c r="Q34" s="83">
        <f t="shared" si="19"/>
        <v>18.530863484480061</v>
      </c>
      <c r="R34" s="83">
        <f t="shared" si="19"/>
        <v>18.734358749254596</v>
      </c>
      <c r="S34" s="83">
        <f t="shared" si="19"/>
        <v>18.544412727542657</v>
      </c>
      <c r="T34" s="83">
        <f t="shared" si="19"/>
        <v>18.593714691341649</v>
      </c>
      <c r="U34" s="83">
        <f t="shared" si="19"/>
        <v>18.785956937431351</v>
      </c>
      <c r="V34" s="83">
        <f t="shared" si="19"/>
        <v>18.731224329221625</v>
      </c>
      <c r="W34" s="83">
        <f t="shared" si="19"/>
        <v>18.557085757552937</v>
      </c>
      <c r="X34" s="83">
        <v>18.974330183137425</v>
      </c>
      <c r="Y34" s="83">
        <v>18.883099228468964</v>
      </c>
      <c r="Z34" s="83">
        <v>19.168955356320673</v>
      </c>
      <c r="AA34" s="83">
        <v>19.204364571021991</v>
      </c>
      <c r="AB34" s="83">
        <v>18.963858076387176</v>
      </c>
      <c r="AC34" s="83">
        <v>18.994269873232</v>
      </c>
      <c r="AD34" s="83">
        <v>19.814830627681136</v>
      </c>
    </row>
    <row r="35" spans="1:31" x14ac:dyDescent="0.25">
      <c r="A35" s="15" t="s">
        <v>552</v>
      </c>
      <c r="B35" s="83">
        <f t="shared" ref="B35:G35" si="20">B14/B21*100</f>
        <v>10.908773599690914</v>
      </c>
      <c r="C35" s="83">
        <f t="shared" si="20"/>
        <v>12.669242697160591</v>
      </c>
      <c r="D35" s="83">
        <f t="shared" si="20"/>
        <v>12.847056007659166</v>
      </c>
      <c r="E35" s="83">
        <f t="shared" si="20"/>
        <v>13.484585052275319</v>
      </c>
      <c r="F35" s="83">
        <f t="shared" si="20"/>
        <v>12.95366922243846</v>
      </c>
      <c r="G35" s="83">
        <f t="shared" si="20"/>
        <v>12.800086207691352</v>
      </c>
      <c r="H35" s="83">
        <f t="shared" ref="H35:W35" si="21">H14/H21*100</f>
        <v>12.697507934108861</v>
      </c>
      <c r="I35" s="83">
        <f t="shared" si="21"/>
        <v>12.646730418743832</v>
      </c>
      <c r="J35" s="83">
        <f t="shared" si="21"/>
        <v>12.545838215569367</v>
      </c>
      <c r="K35" s="83">
        <f t="shared" si="21"/>
        <v>12.53388276327683</v>
      </c>
      <c r="L35" s="83">
        <f t="shared" si="21"/>
        <v>11.989461836508024</v>
      </c>
      <c r="M35" s="83">
        <f t="shared" si="21"/>
        <v>12.025950935179779</v>
      </c>
      <c r="N35" s="83">
        <f t="shared" si="21"/>
        <v>11.886271710595576</v>
      </c>
      <c r="O35" s="83">
        <f t="shared" si="21"/>
        <v>12.048816448474167</v>
      </c>
      <c r="P35" s="83">
        <f t="shared" si="21"/>
        <v>11.900077071057199</v>
      </c>
      <c r="Q35" s="83">
        <f t="shared" si="21"/>
        <v>11.84764896035716</v>
      </c>
      <c r="R35" s="83">
        <f t="shared" si="21"/>
        <v>11.893944241242325</v>
      </c>
      <c r="S35" s="83">
        <f t="shared" si="21"/>
        <v>11.840669863476707</v>
      </c>
      <c r="T35" s="83">
        <f t="shared" si="21"/>
        <v>11.644777148400594</v>
      </c>
      <c r="U35" s="83">
        <f t="shared" si="21"/>
        <v>11.638522841962386</v>
      </c>
      <c r="V35" s="83">
        <f t="shared" si="21"/>
        <v>11.870450483817214</v>
      </c>
      <c r="W35" s="83">
        <f t="shared" si="21"/>
        <v>11.86631286148914</v>
      </c>
      <c r="X35" s="83">
        <v>11.81487855322669</v>
      </c>
      <c r="Y35" s="83">
        <v>11.810370297194925</v>
      </c>
      <c r="Z35" s="83">
        <v>11.375672971797659</v>
      </c>
      <c r="AA35" s="83">
        <v>11.456895944933915</v>
      </c>
      <c r="AB35" s="83">
        <v>11.482831108916052</v>
      </c>
      <c r="AC35" s="83">
        <v>11.417249108847983</v>
      </c>
      <c r="AD35" s="83">
        <v>11.380691289793001</v>
      </c>
    </row>
    <row r="36" spans="1:31" x14ac:dyDescent="0.25">
      <c r="A36" s="15" t="s">
        <v>46</v>
      </c>
      <c r="B36" s="83">
        <f t="shared" ref="B36:G36" si="22">B15/B21*100</f>
        <v>9.9357662440101979</v>
      </c>
      <c r="C36" s="83">
        <f t="shared" si="22"/>
        <v>10.368686191757357</v>
      </c>
      <c r="D36" s="83">
        <f t="shared" si="22"/>
        <v>9.8970799425562479</v>
      </c>
      <c r="E36" s="83">
        <f t="shared" si="22"/>
        <v>9.8926282800057361</v>
      </c>
      <c r="F36" s="83">
        <f t="shared" si="22"/>
        <v>9.9845071816878317</v>
      </c>
      <c r="G36" s="83">
        <f t="shared" si="22"/>
        <v>9.9254992013636212</v>
      </c>
      <c r="H36" s="83">
        <f t="shared" ref="H36:W36" si="23">H15/H21*100</f>
        <v>9.881376608427427</v>
      </c>
      <c r="I36" s="83">
        <f t="shared" si="23"/>
        <v>9.872686134622624</v>
      </c>
      <c r="J36" s="83">
        <f t="shared" si="23"/>
        <v>9.8792100752831313</v>
      </c>
      <c r="K36" s="83">
        <f t="shared" si="23"/>
        <v>9.9365177681710417</v>
      </c>
      <c r="L36" s="83">
        <f t="shared" si="23"/>
        <v>9.8305831615145749</v>
      </c>
      <c r="M36" s="83">
        <f t="shared" si="23"/>
        <v>9.7767586958032737</v>
      </c>
      <c r="N36" s="83">
        <f t="shared" si="23"/>
        <v>9.560850409429527</v>
      </c>
      <c r="O36" s="83">
        <f t="shared" si="23"/>
        <v>9.6381199969463314</v>
      </c>
      <c r="P36" s="83">
        <f t="shared" si="23"/>
        <v>9.6803091113098318</v>
      </c>
      <c r="Q36" s="83">
        <f t="shared" si="23"/>
        <v>9.7253649447936379</v>
      </c>
      <c r="R36" s="83">
        <f t="shared" si="23"/>
        <v>9.6005422481049596</v>
      </c>
      <c r="S36" s="83">
        <f t="shared" si="23"/>
        <v>9.5636736971356928</v>
      </c>
      <c r="T36" s="83">
        <f t="shared" si="23"/>
        <v>9.5620767227759185</v>
      </c>
      <c r="U36" s="83">
        <f t="shared" si="23"/>
        <v>9.549414334797131</v>
      </c>
      <c r="V36" s="83">
        <f t="shared" si="23"/>
        <v>9.7832580393759709</v>
      </c>
      <c r="W36" s="83">
        <f t="shared" si="23"/>
        <v>9.8772147655202396</v>
      </c>
      <c r="X36" s="83">
        <v>9.1115590005467642</v>
      </c>
      <c r="Y36" s="83">
        <v>9.165499790661455</v>
      </c>
      <c r="Z36" s="83">
        <v>9.0597314138456557</v>
      </c>
      <c r="AA36" s="83">
        <v>8.939639194584089</v>
      </c>
      <c r="AB36" s="83">
        <v>9.0328220863929918</v>
      </c>
      <c r="AC36" s="83">
        <v>8.9950482301159447</v>
      </c>
      <c r="AD36" s="83">
        <v>8.8068838530058873</v>
      </c>
    </row>
    <row r="37" spans="1:31" x14ac:dyDescent="0.25">
      <c r="A37" s="15" t="s">
        <v>487</v>
      </c>
      <c r="B37" s="83">
        <f t="shared" ref="B37:G37" si="24">B16/B21*100</f>
        <v>20.184520635000819</v>
      </c>
      <c r="C37" s="83">
        <f t="shared" si="24"/>
        <v>21.06842063396067</v>
      </c>
      <c r="D37" s="83">
        <f t="shared" si="24"/>
        <v>20.90713259932982</v>
      </c>
      <c r="E37" s="83">
        <f t="shared" si="24"/>
        <v>21.120018609788556</v>
      </c>
      <c r="F37" s="83">
        <f t="shared" si="24"/>
        <v>20.914296667228797</v>
      </c>
      <c r="G37" s="83">
        <f t="shared" si="24"/>
        <v>20.728579480757155</v>
      </c>
      <c r="H37" s="83">
        <f t="shared" ref="H37:W37" si="25">H16/H21*100</f>
        <v>21.015031312754111</v>
      </c>
      <c r="I37" s="83">
        <f t="shared" si="25"/>
        <v>21.040021857608476</v>
      </c>
      <c r="J37" s="83">
        <f t="shared" si="25"/>
        <v>21.032389087176366</v>
      </c>
      <c r="K37" s="83">
        <f t="shared" si="25"/>
        <v>21.088121839400394</v>
      </c>
      <c r="L37" s="83">
        <f t="shared" si="25"/>
        <v>21.091228534056647</v>
      </c>
      <c r="M37" s="83">
        <f t="shared" si="25"/>
        <v>21.436117700552796</v>
      </c>
      <c r="N37" s="83">
        <f t="shared" si="25"/>
        <v>21.204609432198222</v>
      </c>
      <c r="O37" s="83">
        <f t="shared" si="25"/>
        <v>21.104000365009487</v>
      </c>
      <c r="P37" s="83">
        <f t="shared" si="25"/>
        <v>21.30437590904587</v>
      </c>
      <c r="Q37" s="83">
        <f t="shared" si="25"/>
        <v>21.358960895815272</v>
      </c>
      <c r="R37" s="83">
        <f t="shared" si="25"/>
        <v>21.374763467115088</v>
      </c>
      <c r="S37" s="83">
        <f t="shared" si="25"/>
        <v>21.252922957319011</v>
      </c>
      <c r="T37" s="83">
        <f t="shared" si="25"/>
        <v>21.192850446984508</v>
      </c>
      <c r="U37" s="83">
        <f t="shared" si="25"/>
        <v>21.312145444671902</v>
      </c>
      <c r="V37" s="83">
        <f t="shared" si="25"/>
        <v>21.41097340474807</v>
      </c>
      <c r="W37" s="83">
        <f t="shared" si="25"/>
        <v>21.370217975808675</v>
      </c>
      <c r="X37" s="83">
        <v>22.031600025317353</v>
      </c>
      <c r="Y37" s="83">
        <v>22.271899923516912</v>
      </c>
      <c r="Z37" s="83">
        <v>22.21984136003876</v>
      </c>
      <c r="AA37" s="83">
        <v>22.224158748192988</v>
      </c>
      <c r="AB37" s="83">
        <v>22.066967290672103</v>
      </c>
      <c r="AC37" s="83">
        <v>22.15931663677992</v>
      </c>
      <c r="AD37" s="83">
        <v>22.365530013109002</v>
      </c>
    </row>
    <row r="38" spans="1:31" x14ac:dyDescent="0.25">
      <c r="A38" s="15" t="s">
        <v>14</v>
      </c>
      <c r="B38" s="83">
        <f t="shared" ref="B38:G38" si="26">B17/B21*100</f>
        <v>6.2869743082198424</v>
      </c>
      <c r="C38" s="83">
        <f t="shared" si="26"/>
        <v>6.7363633292687837</v>
      </c>
      <c r="D38" s="83">
        <f t="shared" si="26"/>
        <v>6.9112015318334139</v>
      </c>
      <c r="E38" s="83">
        <f t="shared" si="26"/>
        <v>6.8933585628115965</v>
      </c>
      <c r="F38" s="83">
        <f t="shared" si="26"/>
        <v>6.918923333324198</v>
      </c>
      <c r="G38" s="83">
        <f t="shared" si="26"/>
        <v>6.8769676888087137</v>
      </c>
      <c r="H38" s="83">
        <f t="shared" ref="H38:W38" si="27">H17/H21*100</f>
        <v>6.9508867760914033</v>
      </c>
      <c r="I38" s="83">
        <f t="shared" si="27"/>
        <v>7.1469609865216475</v>
      </c>
      <c r="J38" s="83">
        <f t="shared" si="27"/>
        <v>6.9085483218965305</v>
      </c>
      <c r="K38" s="83">
        <f t="shared" si="27"/>
        <v>6.8928814220174983</v>
      </c>
      <c r="L38" s="83">
        <f t="shared" si="27"/>
        <v>6.9467610193039082</v>
      </c>
      <c r="M38" s="83">
        <f t="shared" si="27"/>
        <v>7.0834076625158504</v>
      </c>
      <c r="N38" s="83">
        <f t="shared" si="27"/>
        <v>7.0554327365287923</v>
      </c>
      <c r="O38" s="83">
        <f t="shared" si="27"/>
        <v>7.025898323932152</v>
      </c>
      <c r="P38" s="83">
        <f t="shared" si="27"/>
        <v>7.0007063422072138</v>
      </c>
      <c r="Q38" s="83">
        <f t="shared" si="27"/>
        <v>6.9370369642799607</v>
      </c>
      <c r="R38" s="83">
        <f t="shared" si="27"/>
        <v>6.8591304752387909</v>
      </c>
      <c r="S38" s="83">
        <f t="shared" si="27"/>
        <v>6.8058539182282258</v>
      </c>
      <c r="T38" s="83">
        <f t="shared" si="27"/>
        <v>6.8860369303636242</v>
      </c>
      <c r="U38" s="83">
        <f t="shared" si="27"/>
        <v>6.8767223359409089</v>
      </c>
      <c r="V38" s="83">
        <f t="shared" si="27"/>
        <v>6.7404200347885439</v>
      </c>
      <c r="W38" s="83">
        <f t="shared" si="27"/>
        <v>6.8203691188675846</v>
      </c>
      <c r="X38" s="83">
        <v>6.7281376461022102</v>
      </c>
      <c r="Y38" s="83">
        <v>6.7582653795077832</v>
      </c>
      <c r="Z38" s="83">
        <v>6.8601598876714975</v>
      </c>
      <c r="AA38" s="83">
        <v>6.8180508605105743</v>
      </c>
      <c r="AB38" s="83">
        <v>6.7928586600357663</v>
      </c>
      <c r="AC38" s="83">
        <v>6.8907733424566295</v>
      </c>
      <c r="AD38" s="83">
        <v>6.8725997562280785</v>
      </c>
    </row>
    <row r="39" spans="1:31" x14ac:dyDescent="0.25">
      <c r="A39" s="15" t="s">
        <v>15</v>
      </c>
      <c r="B39" s="83">
        <f t="shared" ref="B39:F39" si="28">B18/B21*100</f>
        <v>2.1997004453134732</v>
      </c>
      <c r="C39" s="83">
        <f t="shared" si="28"/>
        <v>2.2768557172294379</v>
      </c>
      <c r="D39" s="83">
        <f t="shared" si="28"/>
        <v>2.4234083293441837</v>
      </c>
      <c r="E39" s="83">
        <f t="shared" si="28"/>
        <v>2.3664411767832116</v>
      </c>
      <c r="F39" s="83">
        <f t="shared" si="28"/>
        <v>2.3654211062214654</v>
      </c>
      <c r="G39" s="83">
        <f t="shared" ref="G39:V39" si="29">G18/G21*100</f>
        <v>2.2941029047870471</v>
      </c>
      <c r="H39" s="83">
        <f t="shared" si="29"/>
        <v>2.2842442214303018</v>
      </c>
      <c r="I39" s="83">
        <f t="shared" si="29"/>
        <v>2.2791050982949614</v>
      </c>
      <c r="J39" s="83">
        <f t="shared" si="29"/>
        <v>2.2738535274404561</v>
      </c>
      <c r="K39" s="83">
        <f t="shared" si="29"/>
        <v>2.3022601368376692</v>
      </c>
      <c r="L39" s="83">
        <f t="shared" si="29"/>
        <v>2.2991373284469248</v>
      </c>
      <c r="M39" s="83">
        <f t="shared" si="29"/>
        <v>2.2531846633937973</v>
      </c>
      <c r="N39" s="83">
        <f t="shared" si="29"/>
        <v>2.2173887123798841</v>
      </c>
      <c r="O39" s="83">
        <f t="shared" si="29"/>
        <v>2.1966210661934897</v>
      </c>
      <c r="P39" s="83">
        <f t="shared" si="29"/>
        <v>2.0913982905418336</v>
      </c>
      <c r="Q39" s="83">
        <f t="shared" si="29"/>
        <v>2.0565290995957892</v>
      </c>
      <c r="R39" s="83">
        <f t="shared" si="29"/>
        <v>2.0645830078942708</v>
      </c>
      <c r="S39" s="83">
        <f t="shared" si="29"/>
        <v>2.0168383697772008</v>
      </c>
      <c r="T39" s="83">
        <f t="shared" si="29"/>
        <v>2.0526157147579349</v>
      </c>
      <c r="U39" s="83">
        <f t="shared" si="29"/>
        <v>2.0003156264958903</v>
      </c>
      <c r="V39" s="83">
        <f t="shared" si="29"/>
        <v>2.0109934188872018</v>
      </c>
      <c r="W39" s="83">
        <f>W18/W21*100</f>
        <v>2.0225429946000157</v>
      </c>
      <c r="X39" s="83">
        <f t="shared" ref="X39:Y39" si="30">X18/X21*100</f>
        <v>2.0487358218772718</v>
      </c>
      <c r="Y39" s="83">
        <f t="shared" si="30"/>
        <v>2.08864870733888</v>
      </c>
      <c r="Z39" s="83"/>
      <c r="AA39" s="83"/>
      <c r="AB39" s="83"/>
      <c r="AC39" s="83"/>
      <c r="AD39" s="83">
        <v>1.9042754310226044</v>
      </c>
    </row>
    <row r="40" spans="1:31" x14ac:dyDescent="0.25">
      <c r="A40" s="15" t="s">
        <v>16</v>
      </c>
      <c r="B40" s="83">
        <f t="shared" ref="B40:F40" si="31">B19/B21*100</f>
        <v>1.155679454670395</v>
      </c>
      <c r="C40" s="83">
        <f t="shared" si="31"/>
        <v>1.2201274721011754</v>
      </c>
      <c r="D40" s="83">
        <f t="shared" si="31"/>
        <v>1.2386309238870272</v>
      </c>
      <c r="E40" s="83">
        <f t="shared" si="31"/>
        <v>1.2038597597929679</v>
      </c>
      <c r="F40" s="83">
        <f t="shared" si="31"/>
        <v>1.217093088704623</v>
      </c>
      <c r="G40" s="83">
        <f t="shared" ref="G40:V40" si="32">G19/G21*100</f>
        <v>1.1832818868468231</v>
      </c>
      <c r="H40" s="83">
        <f t="shared" si="32"/>
        <v>1.2231097598357386</v>
      </c>
      <c r="I40" s="83">
        <f t="shared" si="32"/>
        <v>1.225207968241637</v>
      </c>
      <c r="J40" s="83">
        <f t="shared" si="32"/>
        <v>1.2237827686910916</v>
      </c>
      <c r="K40" s="83">
        <f t="shared" si="32"/>
        <v>1.1920676695990289</v>
      </c>
      <c r="L40" s="83">
        <f t="shared" si="32"/>
        <v>1.2556218003072506</v>
      </c>
      <c r="M40" s="83">
        <f t="shared" si="32"/>
        <v>1.2536915356715468</v>
      </c>
      <c r="N40" s="83">
        <f t="shared" si="32"/>
        <v>1.2498675816773306</v>
      </c>
      <c r="O40" s="83">
        <f t="shared" si="32"/>
        <v>1.2522671896988766</v>
      </c>
      <c r="P40" s="83">
        <f t="shared" si="32"/>
        <v>1.2605046254702559</v>
      </c>
      <c r="Q40" s="83">
        <f t="shared" si="32"/>
        <v>1.265691569314529</v>
      </c>
      <c r="R40" s="83">
        <f t="shared" si="32"/>
        <v>1.259205847195088</v>
      </c>
      <c r="S40" s="83">
        <f t="shared" si="32"/>
        <v>1.2956901317915122</v>
      </c>
      <c r="T40" s="83">
        <f t="shared" si="32"/>
        <v>1.3051696384350779</v>
      </c>
      <c r="U40" s="83">
        <f t="shared" si="32"/>
        <v>1.3063068635183337</v>
      </c>
      <c r="V40" s="83">
        <f t="shared" si="32"/>
        <v>1.3273920828950503</v>
      </c>
      <c r="W40" s="83">
        <f>W19/W21*100</f>
        <v>1.3227853891394854</v>
      </c>
      <c r="X40" s="83">
        <f t="shared" ref="X40:Y40" si="33">X19/X21*100</f>
        <v>1.3377611787909813</v>
      </c>
      <c r="Y40" s="83">
        <f t="shared" si="33"/>
        <v>1.3458309784964571</v>
      </c>
      <c r="Z40" s="83"/>
      <c r="AA40" s="83"/>
      <c r="AB40" s="83"/>
      <c r="AC40" s="83"/>
      <c r="AD40" s="83">
        <v>1.35997745112669</v>
      </c>
    </row>
    <row r="41" spans="1:31" x14ac:dyDescent="0.25">
      <c r="A41" s="15" t="s">
        <v>561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>
        <v>3.4458680827669972</v>
      </c>
      <c r="AA41" s="83">
        <v>3.3538112552702981</v>
      </c>
      <c r="AB41" s="83">
        <v>3.3543734271528161</v>
      </c>
      <c r="AC41" s="83">
        <v>3.3687941135571933</v>
      </c>
      <c r="AD41" s="83"/>
    </row>
    <row r="42" spans="1:31" ht="15.75" thickBot="1" x14ac:dyDescent="0.3">
      <c r="A42" s="267" t="s">
        <v>76</v>
      </c>
      <c r="B42" s="293">
        <f t="shared" ref="B42:F42" si="34">SUM(B25:B41)</f>
        <v>99.999999999999986</v>
      </c>
      <c r="C42" s="293">
        <f t="shared" si="34"/>
        <v>100</v>
      </c>
      <c r="D42" s="293">
        <f t="shared" si="34"/>
        <v>100</v>
      </c>
      <c r="E42" s="293">
        <f t="shared" si="34"/>
        <v>100</v>
      </c>
      <c r="F42" s="293">
        <f t="shared" si="34"/>
        <v>100.00000000000001</v>
      </c>
      <c r="G42" s="293">
        <f>SUM(G25:G41)</f>
        <v>100</v>
      </c>
      <c r="H42" s="293">
        <f t="shared" ref="H42:Y42" si="35">SUM(H25:H41)</f>
        <v>99.999999999999986</v>
      </c>
      <c r="I42" s="293">
        <f t="shared" si="35"/>
        <v>100.00000000000001</v>
      </c>
      <c r="J42" s="293">
        <f t="shared" si="35"/>
        <v>100.00000000000001</v>
      </c>
      <c r="K42" s="293">
        <f t="shared" si="35"/>
        <v>100</v>
      </c>
      <c r="L42" s="293">
        <f t="shared" si="35"/>
        <v>99.999999999999986</v>
      </c>
      <c r="M42" s="293">
        <f t="shared" si="35"/>
        <v>100</v>
      </c>
      <c r="N42" s="293">
        <f t="shared" si="35"/>
        <v>100</v>
      </c>
      <c r="O42" s="293">
        <f t="shared" si="35"/>
        <v>99.999999999999972</v>
      </c>
      <c r="P42" s="293">
        <f t="shared" si="35"/>
        <v>100</v>
      </c>
      <c r="Q42" s="293">
        <f t="shared" si="35"/>
        <v>100.00000000000001</v>
      </c>
      <c r="R42" s="293">
        <f t="shared" si="35"/>
        <v>100.00000000000001</v>
      </c>
      <c r="S42" s="293">
        <f t="shared" si="35"/>
        <v>100</v>
      </c>
      <c r="T42" s="293">
        <f t="shared" si="35"/>
        <v>100</v>
      </c>
      <c r="U42" s="293">
        <f t="shared" si="35"/>
        <v>100</v>
      </c>
      <c r="V42" s="293">
        <f t="shared" si="35"/>
        <v>100.00000000000001</v>
      </c>
      <c r="W42" s="293">
        <f t="shared" si="35"/>
        <v>99.999999999999986</v>
      </c>
      <c r="X42" s="293">
        <f t="shared" si="35"/>
        <v>100</v>
      </c>
      <c r="Y42" s="293">
        <f t="shared" si="35"/>
        <v>100</v>
      </c>
      <c r="Z42" s="293">
        <v>99.999999999999986</v>
      </c>
      <c r="AA42" s="293">
        <v>100.00000000000003</v>
      </c>
      <c r="AB42" s="293">
        <v>100.00000000000001</v>
      </c>
      <c r="AC42" s="293">
        <v>99.999999999999972</v>
      </c>
      <c r="AD42" s="293">
        <v>100</v>
      </c>
    </row>
    <row r="44" spans="1:31" x14ac:dyDescent="0.25">
      <c r="Z44" s="83"/>
      <c r="AA44" s="83"/>
      <c r="AB44" s="83"/>
      <c r="AC44" s="83"/>
      <c r="AD44" s="83"/>
      <c r="AE44" s="83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3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4" name="Button 2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FB6D2-1533-4D07-B544-294BE665E3F0}">
  <sheetPr codeName="Ark37">
    <tabColor rgb="FF0070C0"/>
    <pageSetUpPr fitToPage="1"/>
  </sheetPr>
  <dimension ref="A1:L49"/>
  <sheetViews>
    <sheetView showGridLines="0" showRowColHeaders="0" tabSelected="1" topLeftCell="B1" workbookViewId="0">
      <pane ySplit="4" topLeftCell="A5" activePane="bottomLeft" state="frozen"/>
      <selection pane="bottomLeft" activeCell="C5" sqref="C5:I5"/>
    </sheetView>
  </sheetViews>
  <sheetFormatPr baseColWidth="10" defaultColWidth="0" defaultRowHeight="15" zeroHeight="1" x14ac:dyDescent="0.25"/>
  <cols>
    <col min="1" max="1" width="5.85546875" hidden="1" customWidth="1"/>
    <col min="2" max="2" width="1.85546875" style="117" customWidth="1"/>
    <col min="3" max="8" width="11.42578125" customWidth="1"/>
    <col min="9" max="9" width="46" customWidth="1"/>
    <col min="10" max="10" width="1.5703125" customWidth="1"/>
    <col min="11" max="16384" width="11.42578125" hidden="1"/>
  </cols>
  <sheetData>
    <row r="1" spans="1:12" ht="9" customHeight="1" x14ac:dyDescent="0.25">
      <c r="B1" s="176"/>
      <c r="C1" s="177"/>
      <c r="D1" s="177"/>
      <c r="E1" s="177"/>
      <c r="F1" s="177"/>
      <c r="G1" s="177"/>
      <c r="H1" s="177"/>
      <c r="I1" s="177"/>
      <c r="J1" s="178"/>
      <c r="K1" t="s">
        <v>471</v>
      </c>
      <c r="L1">
        <f>COUNT(A4:A49)</f>
        <v>44</v>
      </c>
    </row>
    <row r="2" spans="1:12" ht="36.75" customHeight="1" x14ac:dyDescent="0.25">
      <c r="B2" s="179"/>
      <c r="C2" s="129"/>
      <c r="D2" s="130"/>
      <c r="E2" s="130"/>
      <c r="F2" s="130"/>
      <c r="G2" s="130"/>
      <c r="H2" s="134">
        <v>1</v>
      </c>
      <c r="I2" s="131"/>
      <c r="J2" s="180"/>
    </row>
    <row r="3" spans="1:12" ht="23.25" customHeight="1" x14ac:dyDescent="0.35">
      <c r="B3" s="179"/>
      <c r="C3" s="132" t="str">
        <f>Admin!B3</f>
        <v>Meny for tabeller - resultatkontroll 2025</v>
      </c>
      <c r="D3" s="133"/>
      <c r="E3" s="133"/>
      <c r="F3" s="133"/>
      <c r="G3" s="133"/>
      <c r="H3" s="133" t="s">
        <v>345</v>
      </c>
      <c r="I3" s="135" t="str">
        <f>VLOOKUP(H2,A5:K48,11,FALSE)</f>
        <v>Jordbr.areal</v>
      </c>
      <c r="J3" s="180"/>
      <c r="K3" t="s">
        <v>378</v>
      </c>
      <c r="L3" t="str">
        <f>"A"&amp;VLOOKUP(H2,A5:L48,12,FALSE)</f>
        <v>A1</v>
      </c>
    </row>
    <row r="4" spans="1:12" ht="17.25" customHeight="1" x14ac:dyDescent="0.25">
      <c r="A4" s="127" t="s">
        <v>343</v>
      </c>
      <c r="B4" s="179"/>
      <c r="C4" s="184" t="s">
        <v>383</v>
      </c>
      <c r="D4" s="185"/>
      <c r="E4" s="185"/>
      <c r="F4" s="185"/>
      <c r="G4" s="185"/>
      <c r="H4" s="187"/>
      <c r="I4" s="186" t="s">
        <v>382</v>
      </c>
      <c r="J4" s="180"/>
      <c r="K4" s="128" t="s">
        <v>344</v>
      </c>
      <c r="L4" s="128" t="s">
        <v>377</v>
      </c>
    </row>
    <row r="5" spans="1:12" x14ac:dyDescent="0.25">
      <c r="A5" s="117">
        <v>1</v>
      </c>
      <c r="B5" s="179"/>
      <c r="C5" s="392" t="str">
        <f>A5&amp;"  "&amp;Jordbr.areal!A1</f>
        <v>1  Jordbruksarealet fordelt på fylker. 1 000 dekar</v>
      </c>
      <c r="D5" s="393"/>
      <c r="E5" s="393"/>
      <c r="F5" s="393"/>
      <c r="G5" s="393"/>
      <c r="H5" s="393"/>
      <c r="I5" s="394"/>
      <c r="J5" s="180"/>
      <c r="K5" t="s">
        <v>341</v>
      </c>
      <c r="L5">
        <v>1</v>
      </c>
    </row>
    <row r="6" spans="1:12" x14ac:dyDescent="0.25">
      <c r="A6" s="117">
        <f>A5+1</f>
        <v>2</v>
      </c>
      <c r="B6" s="179"/>
      <c r="C6" s="389" t="str">
        <f>A6&amp;"  "&amp;'J.areal, leid'!A1</f>
        <v>2  Leid jordbruksareal etter størrelsen på jordbruksbedriften. Fylkestall, 1000 dekar</v>
      </c>
      <c r="D6" s="390"/>
      <c r="E6" s="390"/>
      <c r="F6" s="390"/>
      <c r="G6" s="390"/>
      <c r="H6" s="390"/>
      <c r="I6" s="391"/>
      <c r="J6" s="180"/>
      <c r="K6" t="s">
        <v>342</v>
      </c>
      <c r="L6">
        <v>1</v>
      </c>
    </row>
    <row r="7" spans="1:12" x14ac:dyDescent="0.25">
      <c r="A7" s="117">
        <f t="shared" ref="A7:A48" si="0">A6+1</f>
        <v>3</v>
      </c>
      <c r="B7" s="179"/>
      <c r="C7" s="389" t="str">
        <f>A7&amp;"  "&amp;'Ant. jordbr.bedr.'!A1</f>
        <v>3  Antall jordbruksbedrifter i drift etter størrelse. Fylkestall, 1000 dekar</v>
      </c>
      <c r="D7" s="390"/>
      <c r="E7" s="390"/>
      <c r="F7" s="390"/>
      <c r="G7" s="390"/>
      <c r="H7" s="390"/>
      <c r="I7" s="391"/>
      <c r="J7" s="180"/>
      <c r="K7" t="s">
        <v>346</v>
      </c>
      <c r="L7">
        <v>1</v>
      </c>
    </row>
    <row r="8" spans="1:12" x14ac:dyDescent="0.25">
      <c r="A8" s="117">
        <f t="shared" si="0"/>
        <v>4</v>
      </c>
      <c r="B8" s="179"/>
      <c r="C8" s="389" t="str">
        <f>A8&amp;"  "&amp;'J.bedr. korn'!A1</f>
        <v>4  Antall jordbruksbedrifter med korn etter størrelsen på kornarealet. Fylkestall, 1000 dekar</v>
      </c>
      <c r="D8" s="390"/>
      <c r="E8" s="390"/>
      <c r="F8" s="390"/>
      <c r="G8" s="390"/>
      <c r="H8" s="390"/>
      <c r="I8" s="391"/>
      <c r="J8" s="180"/>
      <c r="K8" t="s">
        <v>347</v>
      </c>
      <c r="L8">
        <v>1</v>
      </c>
    </row>
    <row r="9" spans="1:12" x14ac:dyDescent="0.25">
      <c r="A9" s="117">
        <f t="shared" si="0"/>
        <v>5</v>
      </c>
      <c r="B9" s="179"/>
      <c r="C9" s="389" t="str">
        <f>A9&amp;"  "&amp;'J.bedr. potet'!A1</f>
        <v>5  Antall jordbruksbedrifter med poteter etter størrelsen på potetarealet. Fylkestall, 1000 dekar</v>
      </c>
      <c r="D9" s="390"/>
      <c r="E9" s="390"/>
      <c r="F9" s="390"/>
      <c r="G9" s="390"/>
      <c r="H9" s="390"/>
      <c r="I9" s="391"/>
      <c r="J9" s="180"/>
      <c r="K9" t="s">
        <v>348</v>
      </c>
      <c r="L9">
        <v>1</v>
      </c>
    </row>
    <row r="10" spans="1:12" x14ac:dyDescent="0.25">
      <c r="A10" s="117">
        <f t="shared" si="0"/>
        <v>6</v>
      </c>
      <c r="B10" s="179"/>
      <c r="C10" s="389" t="str">
        <f>A10&amp;"  "&amp;'J.bedr. grønnsak'!A1</f>
        <v>6  Antall jordbruksbedrifter med grønnsaker på friland etter størrelsen på grønnsakarealet. Fylkestall, 1000 dekar</v>
      </c>
      <c r="D10" s="390"/>
      <c r="E10" s="390"/>
      <c r="F10" s="390"/>
      <c r="G10" s="390"/>
      <c r="H10" s="390"/>
      <c r="I10" s="391"/>
      <c r="J10" s="180"/>
      <c r="K10" t="s">
        <v>349</v>
      </c>
      <c r="L10">
        <v>1</v>
      </c>
    </row>
    <row r="11" spans="1:12" x14ac:dyDescent="0.25">
      <c r="A11" s="117">
        <f t="shared" si="0"/>
        <v>7</v>
      </c>
      <c r="B11" s="179"/>
      <c r="C11" s="389" t="str">
        <f>A11&amp;"  "&amp;'J.bedr. eng'!A1</f>
        <v>7  Antall jordbruksbedrifter med engareal etter størrelsen på engarealet. Fylkestall, 1000 dekar</v>
      </c>
      <c r="D11" s="390"/>
      <c r="E11" s="390"/>
      <c r="F11" s="390"/>
      <c r="G11" s="390"/>
      <c r="H11" s="390"/>
      <c r="I11" s="391"/>
      <c r="J11" s="180"/>
      <c r="K11" t="s">
        <v>350</v>
      </c>
      <c r="L11">
        <v>1</v>
      </c>
    </row>
    <row r="12" spans="1:12" x14ac:dyDescent="0.25">
      <c r="A12" s="117">
        <f t="shared" si="0"/>
        <v>8</v>
      </c>
      <c r="B12" s="179"/>
      <c r="C12" s="389" t="str">
        <f>A12&amp;"  "&amp;'J.bedr. melkekyr'!A1</f>
        <v>8  Antall jordbruksbedrifter med melkekyr etter antall melkekyr. Fylkestall</v>
      </c>
      <c r="D12" s="390"/>
      <c r="E12" s="390"/>
      <c r="F12" s="390"/>
      <c r="G12" s="390"/>
      <c r="H12" s="390"/>
      <c r="I12" s="391"/>
      <c r="J12" s="180"/>
      <c r="K12" t="s">
        <v>351</v>
      </c>
      <c r="L12">
        <v>1</v>
      </c>
    </row>
    <row r="13" spans="1:12" x14ac:dyDescent="0.25">
      <c r="A13" s="117">
        <f t="shared" si="0"/>
        <v>9</v>
      </c>
      <c r="B13" s="179"/>
      <c r="C13" s="389" t="str">
        <f>A13&amp;"  "&amp;'J.bedr. ammekyr'!A1</f>
        <v>9  Antall jordbruksbedrifter med ammekyr etter antall ammekyr. Fylkestall</v>
      </c>
      <c r="D13" s="390"/>
      <c r="E13" s="390"/>
      <c r="F13" s="390"/>
      <c r="G13" s="390"/>
      <c r="H13" s="390"/>
      <c r="I13" s="391"/>
      <c r="J13" s="180"/>
      <c r="K13" t="s">
        <v>352</v>
      </c>
      <c r="L13">
        <v>1</v>
      </c>
    </row>
    <row r="14" spans="1:12" x14ac:dyDescent="0.25">
      <c r="A14" s="117">
        <f t="shared" si="0"/>
        <v>10</v>
      </c>
      <c r="B14" s="179"/>
      <c r="C14" s="389" t="str">
        <f>A14&amp;" "&amp;'J.bedr. sau'!A1</f>
        <v>10 Antall jordbruksbedrifter med sau etter antall vinterfôra sau. Fylkestall</v>
      </c>
      <c r="D14" s="390"/>
      <c r="E14" s="390"/>
      <c r="F14" s="390"/>
      <c r="G14" s="390"/>
      <c r="H14" s="390"/>
      <c r="I14" s="391"/>
      <c r="J14" s="180"/>
      <c r="K14" t="s">
        <v>353</v>
      </c>
      <c r="L14">
        <v>1</v>
      </c>
    </row>
    <row r="15" spans="1:12" x14ac:dyDescent="0.25">
      <c r="A15" s="117">
        <f t="shared" si="0"/>
        <v>11</v>
      </c>
      <c r="B15" s="179"/>
      <c r="C15" s="389" t="str">
        <f>A15&amp;" "&amp;'J.bedr. purker'!A1</f>
        <v>11 Antall jordbruksbedrifter med purker etter antall purker. Fylkestall</v>
      </c>
      <c r="D15" s="390"/>
      <c r="E15" s="390"/>
      <c r="F15" s="390"/>
      <c r="G15" s="390"/>
      <c r="H15" s="390"/>
      <c r="I15" s="391"/>
      <c r="J15" s="180"/>
      <c r="K15" t="s">
        <v>354</v>
      </c>
      <c r="L15">
        <v>1</v>
      </c>
    </row>
    <row r="16" spans="1:12" x14ac:dyDescent="0.25">
      <c r="A16" s="117">
        <f t="shared" si="0"/>
        <v>12</v>
      </c>
      <c r="B16" s="179"/>
      <c r="C16" s="389" t="str">
        <f>A16&amp;" "&amp;'J.bedr. høner'!A1</f>
        <v>12 Antall jordbruksbedrifter med verpehøner etter antall verpehøner. Fylkestall</v>
      </c>
      <c r="D16" s="390"/>
      <c r="E16" s="390"/>
      <c r="F16" s="390"/>
      <c r="G16" s="390"/>
      <c r="H16" s="390"/>
      <c r="I16" s="391"/>
      <c r="J16" s="180"/>
      <c r="K16" t="s">
        <v>355</v>
      </c>
      <c r="L16">
        <v>1</v>
      </c>
    </row>
    <row r="17" spans="1:12" x14ac:dyDescent="0.25">
      <c r="A17" s="117">
        <f t="shared" si="0"/>
        <v>13</v>
      </c>
      <c r="B17" s="179"/>
      <c r="C17" s="389" t="str">
        <f>A17&amp;" "&amp;'J.bedr. sl.kylling'!A1</f>
        <v>13 Antall jordbruksbedrifter med slaktekyllinger etter antall slakta kyllinger. Fylkestall</v>
      </c>
      <c r="D17" s="390"/>
      <c r="E17" s="390"/>
      <c r="F17" s="390"/>
      <c r="G17" s="390"/>
      <c r="H17" s="390"/>
      <c r="I17" s="391"/>
      <c r="J17" s="180"/>
      <c r="K17" t="s">
        <v>356</v>
      </c>
      <c r="L17">
        <v>1</v>
      </c>
    </row>
    <row r="18" spans="1:12" x14ac:dyDescent="0.25">
      <c r="A18" s="117">
        <f t="shared" si="0"/>
        <v>14</v>
      </c>
      <c r="B18" s="179"/>
      <c r="C18" s="389" t="str">
        <f>A18&amp;" "&amp;'Økologisk jordbruk'!A1</f>
        <v xml:space="preserve">14 Økologiske driftsenheter og økologisk jordbruksareal </v>
      </c>
      <c r="D18" s="390"/>
      <c r="E18" s="390"/>
      <c r="F18" s="390"/>
      <c r="G18" s="390"/>
      <c r="H18" s="390"/>
      <c r="I18" s="391"/>
      <c r="J18" s="180"/>
      <c r="K18" t="s">
        <v>357</v>
      </c>
      <c r="L18">
        <f>ROW('Økologisk jordbruk'!A1)</f>
        <v>1</v>
      </c>
    </row>
    <row r="19" spans="1:12" x14ac:dyDescent="0.25">
      <c r="A19" s="117">
        <f t="shared" si="0"/>
        <v>15</v>
      </c>
      <c r="B19" s="179"/>
      <c r="C19" s="389" t="str">
        <f>A19&amp;" "&amp;'Økologisk jordbruk'!A15</f>
        <v>15 Husdyrhold på økologisk godkjente driftsenheter. Antall dyr</v>
      </c>
      <c r="D19" s="390"/>
      <c r="E19" s="390"/>
      <c r="F19" s="390"/>
      <c r="G19" s="390"/>
      <c r="H19" s="390"/>
      <c r="I19" s="391"/>
      <c r="J19" s="180"/>
      <c r="K19" t="s">
        <v>357</v>
      </c>
      <c r="L19">
        <f>ROW('Økologisk jordbruk'!A15)</f>
        <v>15</v>
      </c>
    </row>
    <row r="20" spans="1:12" x14ac:dyDescent="0.25">
      <c r="A20" s="117">
        <f t="shared" si="0"/>
        <v>16</v>
      </c>
      <c r="B20" s="179"/>
      <c r="C20" s="389" t="str">
        <f>A20&amp;" "&amp;'Prod. korn'!A1</f>
        <v>16 Produksjon av korn, fylkestall. 1000 tonn</v>
      </c>
      <c r="D20" s="390"/>
      <c r="E20" s="390"/>
      <c r="F20" s="390"/>
      <c r="G20" s="390"/>
      <c r="H20" s="390"/>
      <c r="I20" s="391"/>
      <c r="J20" s="180"/>
      <c r="K20" t="s">
        <v>358</v>
      </c>
      <c r="L20">
        <v>1</v>
      </c>
    </row>
    <row r="21" spans="1:12" x14ac:dyDescent="0.25">
      <c r="A21" s="117">
        <f t="shared" si="0"/>
        <v>17</v>
      </c>
      <c r="B21" s="179"/>
      <c r="C21" s="389" t="str">
        <f>A21&amp;" "&amp;'Prod. poteter'!A1</f>
        <v>17 Produksjon av poteter, fylkestall. 1000 tonn</v>
      </c>
      <c r="D21" s="390"/>
      <c r="E21" s="390"/>
      <c r="F21" s="390"/>
      <c r="G21" s="390"/>
      <c r="H21" s="390"/>
      <c r="I21" s="391"/>
      <c r="J21" s="180"/>
      <c r="K21" t="s">
        <v>359</v>
      </c>
      <c r="L21">
        <v>1</v>
      </c>
    </row>
    <row r="22" spans="1:12" x14ac:dyDescent="0.25">
      <c r="A22" s="117">
        <f t="shared" si="0"/>
        <v>18</v>
      </c>
      <c r="B22" s="179"/>
      <c r="C22" s="389" t="str">
        <f>A22&amp;" "&amp;'Prod. kumelk'!A1</f>
        <v>18 Produksjon av kumelk. Meierileveranse inkl. inkl. gårdssmør beregnet som melk, fylkestall. Mill. liter</v>
      </c>
      <c r="D22" s="390"/>
      <c r="E22" s="390"/>
      <c r="F22" s="390"/>
      <c r="G22" s="390"/>
      <c r="H22" s="390"/>
      <c r="I22" s="391"/>
      <c r="J22" s="180"/>
      <c r="K22" t="s">
        <v>360</v>
      </c>
      <c r="L22">
        <v>1</v>
      </c>
    </row>
    <row r="23" spans="1:12" x14ac:dyDescent="0.25">
      <c r="A23" s="117">
        <f t="shared" si="0"/>
        <v>19</v>
      </c>
      <c r="B23" s="179"/>
      <c r="C23" s="389" t="str">
        <f>A23&amp;" "&amp;'Prod. storfe og kalv'!A1</f>
        <v>19 Produksjon av storfe- og kalvekjøtt, fylkestall. Tonn</v>
      </c>
      <c r="D23" s="390"/>
      <c r="E23" s="390"/>
      <c r="F23" s="390"/>
      <c r="G23" s="390"/>
      <c r="H23" s="390"/>
      <c r="I23" s="391"/>
      <c r="J23" s="180"/>
      <c r="K23" t="s">
        <v>361</v>
      </c>
      <c r="L23">
        <v>1</v>
      </c>
    </row>
    <row r="24" spans="1:12" x14ac:dyDescent="0.25">
      <c r="A24" s="117">
        <f t="shared" si="0"/>
        <v>20</v>
      </c>
      <c r="B24" s="179"/>
      <c r="C24" s="389" t="str">
        <f>A24&amp;" "&amp;'Prod. svinekj.'!A1</f>
        <v>20 Produksjon av svinekjøtt, fylkestall. Tonn</v>
      </c>
      <c r="D24" s="390"/>
      <c r="E24" s="390"/>
      <c r="F24" s="390"/>
      <c r="G24" s="390"/>
      <c r="H24" s="390"/>
      <c r="I24" s="391"/>
      <c r="J24" s="180"/>
      <c r="K24" t="s">
        <v>362</v>
      </c>
      <c r="L24">
        <v>1</v>
      </c>
    </row>
    <row r="25" spans="1:12" x14ac:dyDescent="0.25">
      <c r="A25" s="117">
        <f t="shared" si="0"/>
        <v>21</v>
      </c>
      <c r="B25" s="179"/>
      <c r="C25" s="389" t="str">
        <f>A25&amp;" "&amp;'Prod. sau og lam'!A1</f>
        <v>21 Produksjon av sau- og lammekjøtt, fylkestall. Tonn</v>
      </c>
      <c r="D25" s="390"/>
      <c r="E25" s="390"/>
      <c r="F25" s="390"/>
      <c r="G25" s="390"/>
      <c r="H25" s="390"/>
      <c r="I25" s="391"/>
      <c r="J25" s="180"/>
      <c r="K25" t="s">
        <v>472</v>
      </c>
      <c r="L25">
        <v>1</v>
      </c>
    </row>
    <row r="26" spans="1:12" x14ac:dyDescent="0.25">
      <c r="A26" s="117">
        <f t="shared" si="0"/>
        <v>22</v>
      </c>
      <c r="B26" s="179"/>
      <c r="C26" s="389" t="str">
        <f>A26&amp;" "&amp;'Prod. fjørfekj.'!A1</f>
        <v>22 Produksjon av fjørfekjøtt, fylkestall. Tonn</v>
      </c>
      <c r="D26" s="390"/>
      <c r="E26" s="390"/>
      <c r="F26" s="390"/>
      <c r="G26" s="390"/>
      <c r="H26" s="390"/>
      <c r="I26" s="391"/>
      <c r="J26" s="180"/>
      <c r="K26" t="s">
        <v>363</v>
      </c>
      <c r="L26">
        <v>1</v>
      </c>
    </row>
    <row r="27" spans="1:12" x14ac:dyDescent="0.25">
      <c r="A27" s="117">
        <f t="shared" si="0"/>
        <v>23</v>
      </c>
      <c r="B27" s="179"/>
      <c r="C27" s="389" t="str">
        <f>A27&amp;" "&amp;'Prod. egg'!A1</f>
        <v>23 Produksjon av egg, fylkestall. Tonn</v>
      </c>
      <c r="D27" s="390"/>
      <c r="E27" s="390"/>
      <c r="F27" s="390"/>
      <c r="G27" s="390"/>
      <c r="H27" s="390"/>
      <c r="I27" s="391"/>
      <c r="J27" s="180"/>
      <c r="K27" t="s">
        <v>364</v>
      </c>
      <c r="L27">
        <v>1</v>
      </c>
    </row>
    <row r="28" spans="1:12" x14ac:dyDescent="0.25">
      <c r="A28" s="117">
        <f t="shared" si="0"/>
        <v>24</v>
      </c>
      <c r="B28" s="179"/>
      <c r="C28" s="389" t="str">
        <f>A28&amp;" "&amp;'Handel kjøtt'!A1</f>
        <v>24 Handel med kjøtt. Mill. kg</v>
      </c>
      <c r="D28" s="390"/>
      <c r="E28" s="390"/>
      <c r="F28" s="390"/>
      <c r="G28" s="390"/>
      <c r="H28" s="390"/>
      <c r="I28" s="391"/>
      <c r="J28" s="180"/>
      <c r="K28" t="s">
        <v>365</v>
      </c>
      <c r="L28">
        <f>ROW('Handel kjøtt'!A1)</f>
        <v>1</v>
      </c>
    </row>
    <row r="29" spans="1:12" x14ac:dyDescent="0.25">
      <c r="A29" s="117">
        <f t="shared" si="0"/>
        <v>25</v>
      </c>
      <c r="B29" s="179"/>
      <c r="C29" s="389" t="str">
        <f>A29&amp;" "&amp;'Handel kjøtt'!A23</f>
        <v>25 Handel med storfekjøtt fordelt på land. Mill. kg</v>
      </c>
      <c r="D29" s="390"/>
      <c r="E29" s="390"/>
      <c r="F29" s="390"/>
      <c r="G29" s="390"/>
      <c r="H29" s="390"/>
      <c r="I29" s="391"/>
      <c r="J29" s="180"/>
      <c r="K29" t="s">
        <v>365</v>
      </c>
      <c r="L29">
        <f>ROW('Handel kjøtt'!A23)</f>
        <v>23</v>
      </c>
    </row>
    <row r="30" spans="1:12" x14ac:dyDescent="0.25">
      <c r="A30" s="117">
        <f t="shared" si="0"/>
        <v>26</v>
      </c>
      <c r="B30" s="179"/>
      <c r="C30" s="389" t="str">
        <f>A30&amp;" "&amp;'Handel kjøtt'!A40</f>
        <v>26 Handel med svin fordelt på land. Mill. kg</v>
      </c>
      <c r="D30" s="390"/>
      <c r="E30" s="390"/>
      <c r="F30" s="390"/>
      <c r="G30" s="390"/>
      <c r="H30" s="390"/>
      <c r="I30" s="391"/>
      <c r="J30" s="180"/>
      <c r="K30" t="s">
        <v>365</v>
      </c>
      <c r="L30">
        <f>ROW('Handel kjøtt'!A40)</f>
        <v>40</v>
      </c>
    </row>
    <row r="31" spans="1:12" x14ac:dyDescent="0.25">
      <c r="A31" s="117">
        <f t="shared" si="0"/>
        <v>27</v>
      </c>
      <c r="B31" s="179"/>
      <c r="C31" s="389" t="str">
        <f>A31&amp;" "&amp;'Handel egg'!A1</f>
        <v>27 Handel med egg og eggprodukter: Mill. kg</v>
      </c>
      <c r="D31" s="390"/>
      <c r="E31" s="390"/>
      <c r="F31" s="390"/>
      <c r="G31" s="390"/>
      <c r="H31" s="390"/>
      <c r="I31" s="391"/>
      <c r="J31" s="180"/>
      <c r="K31" t="s">
        <v>366</v>
      </c>
      <c r="L31">
        <f>ROW('Handel egg'!A1)</f>
        <v>1</v>
      </c>
    </row>
    <row r="32" spans="1:12" x14ac:dyDescent="0.25">
      <c r="A32" s="117">
        <f t="shared" si="0"/>
        <v>28</v>
      </c>
      <c r="B32" s="179"/>
      <c r="C32" s="389" t="str">
        <f>A32&amp;" "&amp;'Handel egg'!A17</f>
        <v>28 Handel med egg fordelt på land. Mill. kg</v>
      </c>
      <c r="D32" s="390"/>
      <c r="E32" s="390"/>
      <c r="F32" s="390"/>
      <c r="G32" s="390"/>
      <c r="H32" s="390"/>
      <c r="I32" s="391"/>
      <c r="J32" s="180"/>
      <c r="K32" t="s">
        <v>366</v>
      </c>
      <c r="L32">
        <f>ROW('Handel egg'!A17)</f>
        <v>17</v>
      </c>
    </row>
    <row r="33" spans="1:12" x14ac:dyDescent="0.25">
      <c r="A33" s="117">
        <f t="shared" si="0"/>
        <v>29</v>
      </c>
      <c r="B33" s="179"/>
      <c r="C33" s="389" t="str">
        <f>A33&amp;" "&amp;'Handel meiereiprodukter'!A1</f>
        <v>29 Handel med meieriprodukter. Mill. kg</v>
      </c>
      <c r="D33" s="390"/>
      <c r="E33" s="390"/>
      <c r="F33" s="390"/>
      <c r="G33" s="390"/>
      <c r="H33" s="390"/>
      <c r="I33" s="391"/>
      <c r="J33" s="180"/>
      <c r="K33" t="s">
        <v>367</v>
      </c>
      <c r="L33">
        <f>ROW('Handel meiereiprodukter'!A1)</f>
        <v>1</v>
      </c>
    </row>
    <row r="34" spans="1:12" x14ac:dyDescent="0.25">
      <c r="A34" s="117">
        <f t="shared" si="0"/>
        <v>30</v>
      </c>
      <c r="B34" s="179"/>
      <c r="C34" s="389" t="str">
        <f>A34&amp;" "&amp;'Handel meiereiprodukter'!A22</f>
        <v>30 Handel med meieriprodukter fordelt på land. Mill. kg</v>
      </c>
      <c r="D34" s="390"/>
      <c r="E34" s="390"/>
      <c r="F34" s="390"/>
      <c r="G34" s="390"/>
      <c r="H34" s="390"/>
      <c r="I34" s="391"/>
      <c r="J34" s="180"/>
      <c r="K34" t="s">
        <v>367</v>
      </c>
      <c r="L34">
        <f>ROW('Handel meiereiprodukter'!A22)</f>
        <v>22</v>
      </c>
    </row>
    <row r="35" spans="1:12" x14ac:dyDescent="0.25">
      <c r="A35" s="117">
        <f t="shared" si="0"/>
        <v>31</v>
      </c>
      <c r="B35" s="179"/>
      <c r="C35" s="389" t="str">
        <f>A35&amp;" "&amp;'Handel grønns, frukt og bær'!A1</f>
        <v>31 Handel med grønnsaker av grønnsaker etter sort. Mill. kg</v>
      </c>
      <c r="D35" s="390"/>
      <c r="E35" s="390"/>
      <c r="F35" s="390"/>
      <c r="G35" s="390"/>
      <c r="H35" s="390"/>
      <c r="I35" s="391"/>
      <c r="J35" s="180"/>
      <c r="K35" t="s">
        <v>368</v>
      </c>
      <c r="L35">
        <f>ROW('Handel grønns, frukt og bær'!A1)</f>
        <v>1</v>
      </c>
    </row>
    <row r="36" spans="1:12" x14ac:dyDescent="0.25">
      <c r="A36" s="117">
        <f t="shared" si="0"/>
        <v>32</v>
      </c>
      <c r="B36" s="179"/>
      <c r="C36" s="389" t="str">
        <f>A36&amp;" "&amp;'Handel grønns, frukt og bær'!A22</f>
        <v>32 Handel med frukt og bær. Mill. kg</v>
      </c>
      <c r="D36" s="390"/>
      <c r="E36" s="390"/>
      <c r="F36" s="390"/>
      <c r="G36" s="390"/>
      <c r="H36" s="390"/>
      <c r="I36" s="391"/>
      <c r="J36" s="180"/>
      <c r="K36" t="s">
        <v>368</v>
      </c>
      <c r="L36">
        <f>ROW('Handel grønns, frukt og bær'!A22)</f>
        <v>22</v>
      </c>
    </row>
    <row r="37" spans="1:12" x14ac:dyDescent="0.25">
      <c r="A37" s="117">
        <f t="shared" si="0"/>
        <v>33</v>
      </c>
      <c r="B37" s="179"/>
      <c r="C37" s="389" t="str">
        <f>A37&amp;" "&amp;'Handel RÅK-varer'!A1</f>
        <v>33 Handel med RÅK-varer. Mill. kg. (ekskl. dyrefôr)</v>
      </c>
      <c r="D37" s="390"/>
      <c r="E37" s="390"/>
      <c r="F37" s="390"/>
      <c r="G37" s="390"/>
      <c r="H37" s="390"/>
      <c r="I37" s="391"/>
      <c r="J37" s="180"/>
      <c r="K37" t="s">
        <v>369</v>
      </c>
      <c r="L37">
        <v>1</v>
      </c>
    </row>
    <row r="38" spans="1:12" x14ac:dyDescent="0.25">
      <c r="A38" s="117">
        <f t="shared" si="0"/>
        <v>34</v>
      </c>
      <c r="B38" s="179"/>
      <c r="C38" s="389" t="str">
        <f>A38&amp;" "&amp;'J.bedr. e. kommunekl. gml'!A1</f>
        <v>34 Antall jordbruksbedrifter fordelt på kommuneklasser, med inndelinger t.o.m. 2013</v>
      </c>
      <c r="D38" s="390"/>
      <c r="E38" s="390"/>
      <c r="F38" s="390"/>
      <c r="G38" s="390"/>
      <c r="H38" s="390"/>
      <c r="I38" s="391"/>
      <c r="J38" s="180"/>
      <c r="K38" t="s">
        <v>483</v>
      </c>
      <c r="L38">
        <v>1</v>
      </c>
    </row>
    <row r="39" spans="1:12" x14ac:dyDescent="0.25">
      <c r="A39" s="117">
        <f t="shared" si="0"/>
        <v>35</v>
      </c>
      <c r="B39" s="179"/>
      <c r="C39" s="389" t="str">
        <f>A39&amp;" "&amp;'J.bedr. e. kommunekl. 2014-16'!A1</f>
        <v>35 Antall jordbruksbedrifter fordelt på kommuneklasser,  2014-2016</v>
      </c>
      <c r="D39" s="390"/>
      <c r="E39" s="390"/>
      <c r="F39" s="390"/>
      <c r="G39" s="390"/>
      <c r="H39" s="390"/>
      <c r="I39" s="391"/>
      <c r="J39" s="180"/>
      <c r="K39" t="s">
        <v>482</v>
      </c>
      <c r="L39">
        <v>1</v>
      </c>
    </row>
    <row r="40" spans="1:12" x14ac:dyDescent="0.25">
      <c r="A40" s="117">
        <f t="shared" si="0"/>
        <v>36</v>
      </c>
      <c r="B40" s="179"/>
      <c r="C40" s="389" t="str">
        <f>A40&amp;" "&amp;'J.bedr. e. soner - gml'!A1</f>
        <v>36 Antall jordbruksbedrifter fordelt etter virkeområdene for distriktspolitiske virkemidler, med soneinndeling  t.o.m. 2013</v>
      </c>
      <c r="D40" s="390"/>
      <c r="E40" s="390"/>
      <c r="F40" s="390"/>
      <c r="G40" s="390"/>
      <c r="H40" s="390"/>
      <c r="I40" s="391"/>
      <c r="J40" s="180"/>
      <c r="K40" t="s">
        <v>484</v>
      </c>
      <c r="L40">
        <v>1</v>
      </c>
    </row>
    <row r="41" spans="1:12" x14ac:dyDescent="0.25">
      <c r="A41" s="117">
        <f t="shared" si="0"/>
        <v>37</v>
      </c>
      <c r="B41" s="179"/>
      <c r="C41" s="389" t="str">
        <f>A41&amp;" "&amp;'J.bedr. e. soner - ny'!A31</f>
        <v>37 Antall jordbruksbedrifter fordelt etter virkeområdene for distriktspolitiske virkemidler, med soneinndeling fra 2014-2018</v>
      </c>
      <c r="D41" s="390"/>
      <c r="E41" s="390"/>
      <c r="F41" s="390"/>
      <c r="G41" s="390"/>
      <c r="H41" s="390"/>
      <c r="I41" s="391"/>
      <c r="J41" s="180"/>
      <c r="K41" t="s">
        <v>485</v>
      </c>
      <c r="L41">
        <v>1</v>
      </c>
    </row>
    <row r="42" spans="1:12" x14ac:dyDescent="0.25">
      <c r="A42" s="117">
        <f t="shared" si="0"/>
        <v>38</v>
      </c>
      <c r="B42" s="179"/>
      <c r="C42" s="389" t="str">
        <f>A42&amp;" "&amp;'Brukere etter alder'!A1</f>
        <v>38 Antall personlige brukere etter alder, fylkestall</v>
      </c>
      <c r="D42" s="390"/>
      <c r="E42" s="390"/>
      <c r="F42" s="390"/>
      <c r="G42" s="390"/>
      <c r="H42" s="390"/>
      <c r="I42" s="391"/>
      <c r="J42" s="180"/>
      <c r="K42" t="s">
        <v>370</v>
      </c>
      <c r="L42">
        <v>1</v>
      </c>
    </row>
    <row r="43" spans="1:12" x14ac:dyDescent="0.25">
      <c r="A43" s="117">
        <f t="shared" si="0"/>
        <v>39</v>
      </c>
      <c r="B43" s="179"/>
      <c r="C43" s="389" t="str">
        <f>A43&amp;" "&amp;'Gj. sn. alder bruker'!A1</f>
        <v>39 Gjennomsnittlig alder på bruker etter arealgruppe, fylkestall</v>
      </c>
      <c r="D43" s="390"/>
      <c r="E43" s="390"/>
      <c r="F43" s="390"/>
      <c r="G43" s="390"/>
      <c r="H43" s="390"/>
      <c r="I43" s="391"/>
      <c r="J43" s="180"/>
      <c r="K43" t="s">
        <v>371</v>
      </c>
      <c r="L43">
        <v>1</v>
      </c>
    </row>
    <row r="44" spans="1:12" x14ac:dyDescent="0.25">
      <c r="A44" s="117">
        <f t="shared" si="0"/>
        <v>40</v>
      </c>
      <c r="B44" s="179"/>
      <c r="C44" s="389" t="str">
        <f>A44&amp;" "&amp;'Brukere etter kjønn'!A1</f>
        <v>40 Personlige brukere fordelt på kjønn, fylkestall</v>
      </c>
      <c r="D44" s="390"/>
      <c r="E44" s="390"/>
      <c r="F44" s="390"/>
      <c r="G44" s="390"/>
      <c r="H44" s="390"/>
      <c r="I44" s="391"/>
      <c r="J44" s="180"/>
      <c r="K44" t="s">
        <v>372</v>
      </c>
      <c r="L44">
        <v>1</v>
      </c>
    </row>
    <row r="45" spans="1:12" x14ac:dyDescent="0.25">
      <c r="A45" s="117">
        <f t="shared" si="0"/>
        <v>41</v>
      </c>
      <c r="B45" s="179"/>
      <c r="C45" s="389" t="str">
        <f>A45&amp;" "&amp;'Andel kvinner'!A1</f>
        <v>41 Andelen kvinner av personlige brukere etter fylke og areal. Prosent</v>
      </c>
      <c r="D45" s="390"/>
      <c r="E45" s="390"/>
      <c r="F45" s="390"/>
      <c r="G45" s="390"/>
      <c r="H45" s="390"/>
      <c r="I45" s="391"/>
      <c r="J45" s="180"/>
      <c r="K45" t="s">
        <v>373</v>
      </c>
      <c r="L45">
        <v>1</v>
      </c>
    </row>
    <row r="46" spans="1:12" x14ac:dyDescent="0.25">
      <c r="A46" s="117">
        <f t="shared" si="0"/>
        <v>42</v>
      </c>
      <c r="B46" s="179"/>
      <c r="C46" s="389" t="str">
        <f>A46&amp;" "&amp;'Arbeidsforbr. menn og kvinner'!A1</f>
        <v>42 Arbeidsforbruket fordelt på menn og kvinner. 1000 timer</v>
      </c>
      <c r="D46" s="390"/>
      <c r="E46" s="390"/>
      <c r="F46" s="390"/>
      <c r="G46" s="390"/>
      <c r="H46" s="390"/>
      <c r="I46" s="391"/>
      <c r="J46" s="180"/>
      <c r="K46" t="s">
        <v>374</v>
      </c>
      <c r="L46">
        <v>1</v>
      </c>
    </row>
    <row r="47" spans="1:12" x14ac:dyDescent="0.25">
      <c r="A47" s="117">
        <f t="shared" si="0"/>
        <v>43</v>
      </c>
      <c r="B47" s="179"/>
      <c r="C47" s="389" t="str">
        <f>A47&amp;" "&amp;Admin!B4</f>
        <v>43 Skattestatistikk 1992, 1995, 1999, 2005-2023. Alminnelig inntekt og personinntekt fordelt på bruker og ektefelle, og bruker</v>
      </c>
      <c r="D47" s="390"/>
      <c r="E47" s="390"/>
      <c r="F47" s="390"/>
      <c r="G47" s="390"/>
      <c r="H47" s="390"/>
      <c r="I47" s="391"/>
      <c r="J47" s="180"/>
      <c r="K47" t="s">
        <v>375</v>
      </c>
      <c r="L47">
        <v>1</v>
      </c>
    </row>
    <row r="48" spans="1:12" ht="30" customHeight="1" x14ac:dyDescent="0.25">
      <c r="A48" s="117">
        <f t="shared" si="0"/>
        <v>44</v>
      </c>
      <c r="B48" s="179"/>
      <c r="C48" s="395" t="str">
        <f>A48&amp;" "&amp;Admin!B5</f>
        <v>44 Skattestatistikk 2006-2023. Jordbruksbedrifter etter hvor stor del av bruttoinntekta som kommer fra næringsinntekt i jordbruket. Tall for bruker og ektefelle/samboer</v>
      </c>
      <c r="D48" s="396"/>
      <c r="E48" s="396"/>
      <c r="F48" s="396"/>
      <c r="G48" s="396"/>
      <c r="H48" s="396"/>
      <c r="I48" s="397"/>
      <c r="J48" s="180"/>
      <c r="K48" t="s">
        <v>376</v>
      </c>
      <c r="L48">
        <v>1</v>
      </c>
    </row>
    <row r="49" spans="2:10" ht="9" customHeight="1" thickBot="1" x14ac:dyDescent="0.3">
      <c r="B49" s="181"/>
      <c r="C49" s="182"/>
      <c r="D49" s="182"/>
      <c r="E49" s="182"/>
      <c r="F49" s="182"/>
      <c r="G49" s="182"/>
      <c r="H49" s="182"/>
      <c r="I49" s="182"/>
      <c r="J49" s="183"/>
    </row>
  </sheetData>
  <mergeCells count="44">
    <mergeCell ref="C35:I35"/>
    <mergeCell ref="C36:I36"/>
    <mergeCell ref="C37:I37"/>
    <mergeCell ref="C38:I38"/>
    <mergeCell ref="C29:I29"/>
    <mergeCell ref="C30:I30"/>
    <mergeCell ref="C34:I34"/>
    <mergeCell ref="C40:I40"/>
    <mergeCell ref="C42:I42"/>
    <mergeCell ref="C43:I43"/>
    <mergeCell ref="C48:I48"/>
    <mergeCell ref="C47:I47"/>
    <mergeCell ref="C44:I44"/>
    <mergeCell ref="C45:I45"/>
    <mergeCell ref="C46:I46"/>
    <mergeCell ref="C5:I5"/>
    <mergeCell ref="C6:I6"/>
    <mergeCell ref="C7:I7"/>
    <mergeCell ref="C8:I8"/>
    <mergeCell ref="C9:I9"/>
    <mergeCell ref="C27:I27"/>
    <mergeCell ref="C21:I21"/>
    <mergeCell ref="C10:I10"/>
    <mergeCell ref="C11:I11"/>
    <mergeCell ref="C12:I12"/>
    <mergeCell ref="C13:I13"/>
    <mergeCell ref="C14:I14"/>
    <mergeCell ref="C15:I15"/>
    <mergeCell ref="C28:I28"/>
    <mergeCell ref="C39:I39"/>
    <mergeCell ref="C41:I41"/>
    <mergeCell ref="C16:I16"/>
    <mergeCell ref="C17:I17"/>
    <mergeCell ref="C31:I31"/>
    <mergeCell ref="C32:I32"/>
    <mergeCell ref="C18:I18"/>
    <mergeCell ref="C19:I19"/>
    <mergeCell ref="C20:I20"/>
    <mergeCell ref="C33:I33"/>
    <mergeCell ref="C22:I22"/>
    <mergeCell ref="C23:I23"/>
    <mergeCell ref="C24:I24"/>
    <mergeCell ref="C25:I25"/>
    <mergeCell ref="C26:I26"/>
  </mergeCells>
  <pageMargins left="0.7" right="0.7" top="0.75" bottom="0.75" header="0.3" footer="0.3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 macro="[0]!VelgArk">
                <anchor moveWithCells="1">
                  <from>
                    <xdr:col>2</xdr:col>
                    <xdr:colOff>38100</xdr:colOff>
                    <xdr:row>1</xdr:row>
                    <xdr:rowOff>28575</xdr:rowOff>
                  </from>
                  <to>
                    <xdr:col>8</xdr:col>
                    <xdr:colOff>2581275</xdr:colOff>
                    <xdr:row>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CC139-F9EE-4D53-96BC-57BFE5B82C31}">
  <sheetPr codeName="Ark18"/>
  <dimension ref="A1:BA42"/>
  <sheetViews>
    <sheetView workbookViewId="0">
      <pane xSplit="1" ySplit="3" topLeftCell="H4" activePane="bottomRight" state="frozen"/>
      <selection activeCell="C5" sqref="C5:I5"/>
      <selection pane="topRight" activeCell="C5" sqref="C5:I5"/>
      <selection pane="bottomLeft" activeCell="C5" sqref="C5:I5"/>
      <selection pane="bottomRight" activeCell="Y35" sqref="Y35"/>
    </sheetView>
  </sheetViews>
  <sheetFormatPr baseColWidth="10" defaultRowHeight="15" x14ac:dyDescent="0.25"/>
  <cols>
    <col min="1" max="1" width="22.5703125" customWidth="1"/>
    <col min="2" max="30" width="9.5703125" customWidth="1"/>
  </cols>
  <sheetData>
    <row r="1" spans="1:53" ht="21" x14ac:dyDescent="0.35">
      <c r="A1" s="3" t="s">
        <v>314</v>
      </c>
    </row>
    <row r="2" spans="1:53" ht="15.75" thickBot="1" x14ac:dyDescent="0.3"/>
    <row r="3" spans="1:53" ht="15.75" thickBot="1" x14ac:dyDescent="0.3">
      <c r="A3" s="87"/>
      <c r="B3" s="86">
        <v>1986</v>
      </c>
      <c r="C3" s="86">
        <v>1989</v>
      </c>
      <c r="D3" s="86">
        <v>1998</v>
      </c>
      <c r="E3" s="86">
        <v>1999</v>
      </c>
      <c r="F3" s="86">
        <v>2000</v>
      </c>
      <c r="G3" s="86">
        <v>2001</v>
      </c>
      <c r="H3" s="86">
        <v>2002</v>
      </c>
      <c r="I3" s="86">
        <v>2003</v>
      </c>
      <c r="J3" s="86">
        <v>2004</v>
      </c>
      <c r="K3" s="86">
        <v>2005</v>
      </c>
      <c r="L3" s="86">
        <v>2006</v>
      </c>
      <c r="M3" s="86">
        <v>2007</v>
      </c>
      <c r="N3" s="86">
        <v>2008</v>
      </c>
      <c r="O3" s="86">
        <v>2009</v>
      </c>
      <c r="P3" s="86">
        <v>2010</v>
      </c>
      <c r="Q3" s="86">
        <v>2011</v>
      </c>
      <c r="R3" s="86">
        <v>2012</v>
      </c>
      <c r="S3" s="86">
        <v>2013</v>
      </c>
      <c r="T3" s="86">
        <v>2014</v>
      </c>
      <c r="U3" s="86">
        <v>2015</v>
      </c>
      <c r="V3" s="86">
        <v>2016</v>
      </c>
      <c r="W3" s="86">
        <v>2017</v>
      </c>
      <c r="X3" s="86">
        <v>2018</v>
      </c>
      <c r="Y3" s="86">
        <v>2019</v>
      </c>
      <c r="Z3" s="86">
        <v>2020</v>
      </c>
      <c r="AA3" s="86">
        <v>2021</v>
      </c>
      <c r="AB3" s="86">
        <v>2022</v>
      </c>
      <c r="AC3" s="86">
        <v>2023</v>
      </c>
      <c r="AD3" s="86">
        <v>2024</v>
      </c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x14ac:dyDescent="0.25">
      <c r="A4" s="15" t="s">
        <v>0</v>
      </c>
      <c r="B4" s="2">
        <v>1897</v>
      </c>
      <c r="C4" s="2">
        <v>1835</v>
      </c>
      <c r="D4" s="2">
        <v>2323</v>
      </c>
      <c r="E4" s="2">
        <v>2409.1</v>
      </c>
      <c r="F4" s="2">
        <v>2182</v>
      </c>
      <c r="G4" s="2">
        <v>1944.6999999999998</v>
      </c>
      <c r="H4" s="2">
        <v>1856.3</v>
      </c>
      <c r="I4" s="2">
        <v>1773.3</v>
      </c>
      <c r="J4" s="2">
        <v>1800.3</v>
      </c>
      <c r="K4" s="2">
        <v>1747</v>
      </c>
      <c r="L4" s="2">
        <v>1752</v>
      </c>
      <c r="M4" s="2">
        <v>1703</v>
      </c>
      <c r="N4" s="2">
        <v>1732</v>
      </c>
      <c r="O4" s="2">
        <v>1807</v>
      </c>
      <c r="P4" s="2">
        <v>1646.7670000000001</v>
      </c>
      <c r="Q4" s="2">
        <v>1578.134</v>
      </c>
      <c r="R4" s="2">
        <v>1607.9296999999999</v>
      </c>
      <c r="S4" s="2">
        <v>1642.4591</v>
      </c>
      <c r="T4" s="2">
        <v>1655.0418999999999</v>
      </c>
      <c r="U4" s="2">
        <v>1738.3808999999999</v>
      </c>
      <c r="V4" s="2">
        <v>1819.6706999999999</v>
      </c>
      <c r="W4" s="2">
        <v>1989.8810000000001</v>
      </c>
      <c r="X4" s="2">
        <v>2244.2786000000001</v>
      </c>
      <c r="Y4" s="2">
        <v>1922.8910000000001</v>
      </c>
      <c r="Z4" s="2"/>
      <c r="AA4" s="2"/>
      <c r="AB4" s="2"/>
      <c r="AC4" s="2"/>
      <c r="AD4" s="2">
        <v>1823</v>
      </c>
    </row>
    <row r="5" spans="1:53" x14ac:dyDescent="0.25">
      <c r="A5" s="15" t="s">
        <v>676</v>
      </c>
      <c r="B5" s="2">
        <v>2241</v>
      </c>
      <c r="C5" s="2">
        <v>3796</v>
      </c>
      <c r="D5" s="2">
        <v>2355</v>
      </c>
      <c r="E5" s="2">
        <v>2589.7000000000003</v>
      </c>
      <c r="F5" s="2">
        <v>2482</v>
      </c>
      <c r="G5" s="2">
        <v>2208.0000000000005</v>
      </c>
      <c r="H5" s="2">
        <v>2192.3000000000002</v>
      </c>
      <c r="I5" s="2">
        <v>1928.1999999999998</v>
      </c>
      <c r="J5" s="2">
        <v>1961.1000000000001</v>
      </c>
      <c r="K5" s="2">
        <v>1964</v>
      </c>
      <c r="L5" s="2">
        <v>1922</v>
      </c>
      <c r="M5" s="2">
        <v>1838</v>
      </c>
      <c r="N5" s="2">
        <v>1927</v>
      </c>
      <c r="O5" s="2">
        <v>2054</v>
      </c>
      <c r="P5" s="2">
        <v>2020.482</v>
      </c>
      <c r="Q5" s="2">
        <v>1918.5989999999999</v>
      </c>
      <c r="R5" s="2">
        <v>1847.5978</v>
      </c>
      <c r="S5" s="2">
        <v>1885.79</v>
      </c>
      <c r="T5" s="2">
        <v>1950.2333000000001</v>
      </c>
      <c r="U5" s="2">
        <v>1743.7674000000002</v>
      </c>
      <c r="V5" s="2">
        <v>1838.1817000000001</v>
      </c>
      <c r="W5" s="2">
        <v>1974.2606000000001</v>
      </c>
      <c r="X5" s="2">
        <v>2190.6788999999999</v>
      </c>
      <c r="Y5" s="2">
        <v>2126.5100000000002</v>
      </c>
      <c r="Z5" s="2"/>
      <c r="AA5" s="2"/>
      <c r="AB5" s="2"/>
      <c r="AC5" s="2"/>
      <c r="AD5" s="2">
        <v>2585</v>
      </c>
    </row>
    <row r="6" spans="1:53" x14ac:dyDescent="0.25">
      <c r="A6" s="15" t="s">
        <v>9</v>
      </c>
      <c r="B6" s="2">
        <v>1775</v>
      </c>
      <c r="C6" s="2">
        <v>860</v>
      </c>
      <c r="D6" s="2">
        <v>2091</v>
      </c>
      <c r="E6" s="2">
        <v>2287</v>
      </c>
      <c r="F6" s="2">
        <v>2242</v>
      </c>
      <c r="G6" s="2">
        <v>2042.1999999999998</v>
      </c>
      <c r="H6" s="2">
        <v>2090</v>
      </c>
      <c r="I6" s="2">
        <v>2013</v>
      </c>
      <c r="J6" s="2">
        <v>2096</v>
      </c>
      <c r="K6" s="2">
        <v>2117</v>
      </c>
      <c r="L6" s="2">
        <v>2162</v>
      </c>
      <c r="M6" s="2">
        <v>1968</v>
      </c>
      <c r="N6" s="2">
        <v>2008</v>
      </c>
      <c r="O6" s="2">
        <v>2058</v>
      </c>
      <c r="P6" s="2">
        <v>1969.2289999999998</v>
      </c>
      <c r="Q6" s="2">
        <v>2052.002</v>
      </c>
      <c r="R6" s="2">
        <v>1940.9661999999998</v>
      </c>
      <c r="S6" s="2">
        <v>2147.2044000000005</v>
      </c>
      <c r="T6" s="2">
        <v>2217.1313</v>
      </c>
      <c r="U6" s="2">
        <v>2127.2208999999998</v>
      </c>
      <c r="V6" s="2">
        <v>2098.0353</v>
      </c>
      <c r="W6" s="2">
        <v>2294.5871999999999</v>
      </c>
      <c r="X6" s="2">
        <v>2757.4171999999999</v>
      </c>
      <c r="Y6" s="2">
        <v>2381.8159999999998</v>
      </c>
      <c r="Z6" s="2"/>
      <c r="AA6" s="2"/>
      <c r="AB6" s="2"/>
      <c r="AC6" s="2"/>
      <c r="AD6" s="2">
        <v>2168</v>
      </c>
    </row>
    <row r="7" spans="1:53" x14ac:dyDescent="0.25">
      <c r="A7" s="15" t="s">
        <v>548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>
        <v>6661.1</v>
      </c>
      <c r="AA7" s="2">
        <v>7103.2579999999998</v>
      </c>
      <c r="AB7" s="2">
        <v>7424.5159999999996</v>
      </c>
      <c r="AC7" s="2">
        <v>7772.8209999999999</v>
      </c>
      <c r="AD7" s="2"/>
    </row>
    <row r="8" spans="1:53" x14ac:dyDescent="0.25">
      <c r="A8" s="15" t="s">
        <v>549</v>
      </c>
      <c r="B8" s="2">
        <v>12430</v>
      </c>
      <c r="C8" s="2">
        <v>10804</v>
      </c>
      <c r="D8" s="2">
        <v>15710</v>
      </c>
      <c r="E8" s="2">
        <v>17134.100000000002</v>
      </c>
      <c r="F8" s="2">
        <v>16193</v>
      </c>
      <c r="G8" s="2">
        <v>15413</v>
      </c>
      <c r="H8" s="2">
        <v>15709.400000000001</v>
      </c>
      <c r="I8" s="2">
        <v>15773</v>
      </c>
      <c r="J8" s="2">
        <v>16442</v>
      </c>
      <c r="K8" s="2">
        <v>16489.3</v>
      </c>
      <c r="L8" s="2">
        <v>16702.7</v>
      </c>
      <c r="M8" s="2">
        <v>15727.2</v>
      </c>
      <c r="N8" s="2">
        <v>16892</v>
      </c>
      <c r="O8" s="2">
        <v>17284.759000000002</v>
      </c>
      <c r="P8" s="2">
        <v>16517.472999999998</v>
      </c>
      <c r="Q8" s="2">
        <v>16451.835999999999</v>
      </c>
      <c r="R8" s="2">
        <v>16042.657999999999</v>
      </c>
      <c r="S8" s="2">
        <v>17566.772999999997</v>
      </c>
      <c r="T8" s="2">
        <v>17344.506199999996</v>
      </c>
      <c r="U8" s="2">
        <v>16946.032599999999</v>
      </c>
      <c r="V8" s="2">
        <v>17656.921900000001</v>
      </c>
      <c r="W8" s="2">
        <v>18679.180199999999</v>
      </c>
      <c r="X8" s="2">
        <v>20359.4172</v>
      </c>
      <c r="Y8" s="2">
        <v>18548.489000000001</v>
      </c>
      <c r="Z8" s="2">
        <v>17800.835999999999</v>
      </c>
      <c r="AA8" s="2">
        <v>18977.734</v>
      </c>
      <c r="AB8" s="2">
        <v>20112.393</v>
      </c>
      <c r="AC8" s="2">
        <v>20267.437999999998</v>
      </c>
      <c r="AD8" s="2">
        <v>18351</v>
      </c>
    </row>
    <row r="9" spans="1:53" x14ac:dyDescent="0.25">
      <c r="A9" s="15" t="s">
        <v>10</v>
      </c>
      <c r="B9" s="2">
        <v>955</v>
      </c>
      <c r="C9" s="2">
        <v>1646</v>
      </c>
      <c r="D9" s="2">
        <v>1297</v>
      </c>
      <c r="E9" s="2">
        <v>1390.6</v>
      </c>
      <c r="F9" s="2">
        <v>1286</v>
      </c>
      <c r="G9" s="2">
        <v>1222.1999999999998</v>
      </c>
      <c r="H9" s="2">
        <v>1171</v>
      </c>
      <c r="I9" s="2">
        <v>1058</v>
      </c>
      <c r="J9" s="2">
        <v>1054</v>
      </c>
      <c r="K9" s="2">
        <v>1036</v>
      </c>
      <c r="L9" s="2">
        <v>1140</v>
      </c>
      <c r="M9" s="2">
        <v>1105</v>
      </c>
      <c r="N9" s="2">
        <v>1147</v>
      </c>
      <c r="O9" s="2">
        <v>1235</v>
      </c>
      <c r="P9" s="2">
        <v>1135.3829999999998</v>
      </c>
      <c r="Q9" s="2">
        <v>1187.3030000000001</v>
      </c>
      <c r="R9" s="2">
        <v>1116.2660000000001</v>
      </c>
      <c r="S9" s="2">
        <v>1163.5925</v>
      </c>
      <c r="T9" s="2">
        <v>1218.9032</v>
      </c>
      <c r="U9" s="2">
        <v>1205.2271000000001</v>
      </c>
      <c r="V9" s="2">
        <v>1260.694</v>
      </c>
      <c r="W9" s="2">
        <v>1399.2040999999999</v>
      </c>
      <c r="X9" s="2">
        <v>1663.3222000000001</v>
      </c>
      <c r="Y9" s="2">
        <v>1348.4390000000001</v>
      </c>
      <c r="Z9" s="2"/>
      <c r="AA9" s="2"/>
      <c r="AB9" s="2"/>
      <c r="AC9" s="2"/>
      <c r="AD9" s="2">
        <v>1742</v>
      </c>
    </row>
    <row r="10" spans="1:53" x14ac:dyDescent="0.25">
      <c r="A10" s="15" t="s">
        <v>11</v>
      </c>
      <c r="B10" s="2">
        <v>907</v>
      </c>
      <c r="C10" s="2">
        <v>850</v>
      </c>
      <c r="D10" s="2">
        <v>1173</v>
      </c>
      <c r="E10" s="2">
        <v>1338.2</v>
      </c>
      <c r="F10" s="2">
        <v>1268</v>
      </c>
      <c r="G10" s="2">
        <v>1162.8</v>
      </c>
      <c r="H10" s="2">
        <v>1200</v>
      </c>
      <c r="I10" s="2">
        <v>1131</v>
      </c>
      <c r="J10" s="2">
        <v>1150</v>
      </c>
      <c r="K10" s="2">
        <v>1139</v>
      </c>
      <c r="L10" s="2">
        <v>1203</v>
      </c>
      <c r="M10" s="2">
        <v>1076</v>
      </c>
      <c r="N10" s="2">
        <v>1124</v>
      </c>
      <c r="O10" s="2">
        <v>1162</v>
      </c>
      <c r="P10" s="2">
        <v>1160.201</v>
      </c>
      <c r="Q10" s="2">
        <v>1219.0039999999999</v>
      </c>
      <c r="R10" s="2">
        <v>1157.7231999999997</v>
      </c>
      <c r="S10" s="2">
        <v>1286.5605999999998</v>
      </c>
      <c r="T10" s="2">
        <v>1151.9094000000002</v>
      </c>
      <c r="U10" s="2">
        <v>1179.9167000000002</v>
      </c>
      <c r="V10" s="2">
        <v>1130.7543000000001</v>
      </c>
      <c r="W10" s="2">
        <v>1284.9251000000002</v>
      </c>
      <c r="X10" s="2">
        <v>1531.845</v>
      </c>
      <c r="Y10" s="2">
        <v>1335.7850000000001</v>
      </c>
      <c r="Z10" s="2"/>
      <c r="AA10" s="2"/>
      <c r="AB10" s="2"/>
      <c r="AC10" s="2"/>
      <c r="AD10" s="2">
        <v>1363</v>
      </c>
    </row>
    <row r="11" spans="1:53" x14ac:dyDescent="0.25">
      <c r="A11" s="15" t="s">
        <v>562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>
        <v>2981.297</v>
      </c>
      <c r="AA11" s="2">
        <v>3355.89</v>
      </c>
      <c r="AB11" s="2">
        <v>3405.0880000000002</v>
      </c>
      <c r="AC11" s="2">
        <v>3452.0050000000001</v>
      </c>
      <c r="AD11" s="2"/>
    </row>
    <row r="12" spans="1:53" x14ac:dyDescent="0.25">
      <c r="A12" s="15" t="s">
        <v>551</v>
      </c>
      <c r="B12" s="2">
        <v>2544</v>
      </c>
      <c r="C12" s="2">
        <v>2399</v>
      </c>
      <c r="D12" s="2">
        <v>3256</v>
      </c>
      <c r="E12" s="2">
        <v>3363</v>
      </c>
      <c r="F12" s="2">
        <v>3153</v>
      </c>
      <c r="G12" s="2">
        <v>3078.8999999999996</v>
      </c>
      <c r="H12" s="2">
        <v>2930</v>
      </c>
      <c r="I12" s="2">
        <v>2781.4</v>
      </c>
      <c r="J12" s="2">
        <v>2967.6000000000004</v>
      </c>
      <c r="K12" s="2">
        <v>2982.9</v>
      </c>
      <c r="L12" s="2">
        <v>3094.8</v>
      </c>
      <c r="M12" s="2">
        <v>2913.7</v>
      </c>
      <c r="N12" s="2">
        <v>3005</v>
      </c>
      <c r="O12" s="2">
        <v>2987.7099999999996</v>
      </c>
      <c r="P12" s="2">
        <v>2914.8130000000001</v>
      </c>
      <c r="Q12" s="2">
        <v>2763.1469999999999</v>
      </c>
      <c r="R12" s="2">
        <v>2540.6379999999999</v>
      </c>
      <c r="S12" s="2">
        <v>2962.7530000000002</v>
      </c>
      <c r="T12" s="2">
        <v>2944.7049999999999</v>
      </c>
      <c r="U12" s="2">
        <v>2898.9254000000001</v>
      </c>
      <c r="V12" s="2">
        <v>2925.1073999999999</v>
      </c>
      <c r="W12" s="2">
        <v>3214.4481000000001</v>
      </c>
      <c r="X12" s="2">
        <v>3548.1509000000005</v>
      </c>
      <c r="Y12" s="2">
        <v>3383.3959999999997</v>
      </c>
      <c r="Z12" s="2">
        <v>3324.3130000000001</v>
      </c>
      <c r="AA12" s="2">
        <v>3543.549</v>
      </c>
      <c r="AB12" s="2">
        <v>3695.846</v>
      </c>
      <c r="AC12" s="2">
        <v>3911.8240000000001</v>
      </c>
      <c r="AD12" s="2">
        <v>3633.047</v>
      </c>
    </row>
    <row r="13" spans="1:53" x14ac:dyDescent="0.25">
      <c r="A13" s="15" t="s">
        <v>12</v>
      </c>
      <c r="B13" s="2">
        <v>11997</v>
      </c>
      <c r="C13" s="2">
        <v>11416</v>
      </c>
      <c r="D13" s="2">
        <v>15397</v>
      </c>
      <c r="E13" s="2">
        <v>15716.800000000001</v>
      </c>
      <c r="F13" s="2">
        <v>14691</v>
      </c>
      <c r="G13" s="2">
        <v>13840</v>
      </c>
      <c r="H13" s="2">
        <v>14462.3</v>
      </c>
      <c r="I13" s="2">
        <v>14018</v>
      </c>
      <c r="J13" s="2">
        <v>14327.9</v>
      </c>
      <c r="K13" s="2">
        <v>14571.7</v>
      </c>
      <c r="L13" s="2">
        <v>14610.3</v>
      </c>
      <c r="M13" s="2">
        <v>13824.8</v>
      </c>
      <c r="N13" s="2">
        <v>14495</v>
      </c>
      <c r="O13" s="2">
        <v>14305.017999999998</v>
      </c>
      <c r="P13" s="2">
        <v>14404.687</v>
      </c>
      <c r="Q13" s="2">
        <v>14216.308000000001</v>
      </c>
      <c r="R13" s="2">
        <v>13210.470100000002</v>
      </c>
      <c r="S13" s="2">
        <v>14391.588600000001</v>
      </c>
      <c r="T13" s="2">
        <v>12904.353799999999</v>
      </c>
      <c r="U13" s="2">
        <v>13288.224100000001</v>
      </c>
      <c r="V13" s="2">
        <v>13406.195099999999</v>
      </c>
      <c r="W13" s="2">
        <v>14117.480600000001</v>
      </c>
      <c r="X13" s="2">
        <v>14576.31</v>
      </c>
      <c r="Y13" s="2">
        <v>14647.746999999999</v>
      </c>
      <c r="Z13" s="2">
        <v>14306.502</v>
      </c>
      <c r="AA13" s="2">
        <v>15327.01</v>
      </c>
      <c r="AB13" s="2">
        <v>16016.18</v>
      </c>
      <c r="AC13" s="2">
        <v>15773.396000000001</v>
      </c>
      <c r="AD13" s="2">
        <v>15478.473</v>
      </c>
    </row>
    <row r="14" spans="1:53" x14ac:dyDescent="0.25">
      <c r="A14" s="15" t="s">
        <v>552</v>
      </c>
      <c r="B14" s="2">
        <v>9748</v>
      </c>
      <c r="C14" s="2">
        <v>11521</v>
      </c>
      <c r="D14" s="2">
        <v>10708</v>
      </c>
      <c r="E14" s="2">
        <v>11104.2</v>
      </c>
      <c r="F14" s="2">
        <v>10684</v>
      </c>
      <c r="G14" s="2">
        <v>10194.1</v>
      </c>
      <c r="H14" s="2">
        <v>9532.7999999999993</v>
      </c>
      <c r="I14" s="2">
        <v>9524.4</v>
      </c>
      <c r="J14" s="2">
        <v>9399.9000000000015</v>
      </c>
      <c r="K14" s="2">
        <v>9690.1</v>
      </c>
      <c r="L14" s="2">
        <v>9433.4</v>
      </c>
      <c r="M14" s="2">
        <v>9131.7000000000007</v>
      </c>
      <c r="N14" s="2">
        <v>9081</v>
      </c>
      <c r="O14" s="2">
        <v>8734.07</v>
      </c>
      <c r="P14" s="2">
        <v>8616.1509999999998</v>
      </c>
      <c r="Q14" s="2">
        <v>8672.16</v>
      </c>
      <c r="R14" s="2">
        <v>7903.9160000000002</v>
      </c>
      <c r="S14" s="2">
        <v>8570.2956999999988</v>
      </c>
      <c r="T14" s="2">
        <v>7784.5975199999993</v>
      </c>
      <c r="U14" s="2">
        <v>7939.4977999999992</v>
      </c>
      <c r="V14" s="2">
        <v>8096.2602999999999</v>
      </c>
      <c r="W14" s="2">
        <v>8256.5404999999992</v>
      </c>
      <c r="X14" s="2">
        <v>8122.0793000000012</v>
      </c>
      <c r="Y14" s="2">
        <v>7924.8209999999999</v>
      </c>
      <c r="Z14" s="2">
        <v>7589.9960000000001</v>
      </c>
      <c r="AA14" s="2">
        <v>7582.9049999999997</v>
      </c>
      <c r="AB14" s="2">
        <v>8021.2870000000003</v>
      </c>
      <c r="AC14" s="2">
        <v>7692.2669999999998</v>
      </c>
      <c r="AD14" s="2">
        <v>6982.1710000000003</v>
      </c>
    </row>
    <row r="15" spans="1:53" x14ac:dyDescent="0.25">
      <c r="A15" s="15" t="s">
        <v>46</v>
      </c>
      <c r="B15" s="2">
        <v>7499</v>
      </c>
      <c r="C15" s="2">
        <v>7996</v>
      </c>
      <c r="D15" s="2">
        <v>8955</v>
      </c>
      <c r="E15" s="2">
        <v>9255.0999999999985</v>
      </c>
      <c r="F15" s="2">
        <v>8983</v>
      </c>
      <c r="G15" s="2">
        <v>8436.5</v>
      </c>
      <c r="H15" s="2">
        <v>8207.4</v>
      </c>
      <c r="I15" s="2">
        <v>8134.4</v>
      </c>
      <c r="J15" s="2">
        <v>8157.5999999999995</v>
      </c>
      <c r="K15" s="2">
        <v>8417.4</v>
      </c>
      <c r="L15" s="2">
        <v>8142.9000000000005</v>
      </c>
      <c r="M15" s="2">
        <v>7767.8</v>
      </c>
      <c r="N15" s="2">
        <v>7711</v>
      </c>
      <c r="O15" s="2">
        <v>7365.6639999999998</v>
      </c>
      <c r="P15" s="2">
        <v>7482.9939999999997</v>
      </c>
      <c r="Q15" s="2">
        <v>7094.86</v>
      </c>
      <c r="R15" s="2">
        <v>6683.5494999999992</v>
      </c>
      <c r="S15" s="2">
        <v>7022.975300000001</v>
      </c>
      <c r="T15" s="2">
        <v>6282.487000000001</v>
      </c>
      <c r="U15" s="2">
        <v>6443.1835999999994</v>
      </c>
      <c r="V15" s="2">
        <v>6821.8929000000007</v>
      </c>
      <c r="W15" s="2">
        <v>6806.9211999999998</v>
      </c>
      <c r="X15" s="2">
        <v>7092.1253000000006</v>
      </c>
      <c r="Y15" s="2">
        <v>6744.009</v>
      </c>
      <c r="Z15" s="2">
        <v>6528.0450000000001</v>
      </c>
      <c r="AA15" s="2">
        <v>6483.0619999999999</v>
      </c>
      <c r="AB15" s="2">
        <v>6768.7860000000001</v>
      </c>
      <c r="AC15" s="2">
        <v>6304.096590000001</v>
      </c>
      <c r="AD15" s="2">
        <v>6045.393</v>
      </c>
    </row>
    <row r="16" spans="1:53" x14ac:dyDescent="0.25">
      <c r="A16" s="15" t="s">
        <v>487</v>
      </c>
      <c r="B16" s="2">
        <v>14910</v>
      </c>
      <c r="C16" s="2">
        <v>14980</v>
      </c>
      <c r="D16" s="2">
        <v>18675</v>
      </c>
      <c r="E16" s="2">
        <v>19819.599999999999</v>
      </c>
      <c r="F16" s="2">
        <v>18924</v>
      </c>
      <c r="G16" s="2">
        <v>17582.8</v>
      </c>
      <c r="H16" s="2">
        <v>18220.900000000001</v>
      </c>
      <c r="I16" s="2">
        <v>18341.5</v>
      </c>
      <c r="J16" s="2">
        <v>18292.2</v>
      </c>
      <c r="K16" s="2">
        <v>18379.3</v>
      </c>
      <c r="L16" s="2">
        <v>18435.3</v>
      </c>
      <c r="M16" s="2">
        <v>18703.900000000001</v>
      </c>
      <c r="N16" s="2">
        <v>18026</v>
      </c>
      <c r="O16" s="2">
        <v>17070.941999999999</v>
      </c>
      <c r="P16" s="2">
        <v>17059.991999999998</v>
      </c>
      <c r="Q16" s="2">
        <v>16655.448</v>
      </c>
      <c r="R16" s="2">
        <v>15982.888300000002</v>
      </c>
      <c r="S16" s="2">
        <v>16763.8815</v>
      </c>
      <c r="T16" s="2">
        <v>15179.9355</v>
      </c>
      <c r="U16" s="2">
        <v>15971.123299999999</v>
      </c>
      <c r="V16" s="2">
        <v>16528.509400000003</v>
      </c>
      <c r="W16" s="2">
        <v>17087.834899999998</v>
      </c>
      <c r="X16" s="2">
        <v>16893.225899999998</v>
      </c>
      <c r="Y16" s="2">
        <v>18255.37</v>
      </c>
      <c r="Z16" s="2">
        <v>17724.769</v>
      </c>
      <c r="AA16" s="2">
        <v>17248.125</v>
      </c>
      <c r="AB16" s="2">
        <v>18226.374</v>
      </c>
      <c r="AC16" s="2">
        <v>17744.617999999999</v>
      </c>
      <c r="AD16" s="2">
        <v>16938.895</v>
      </c>
    </row>
    <row r="17" spans="1:30" x14ac:dyDescent="0.25">
      <c r="A17" s="15" t="s">
        <v>14</v>
      </c>
      <c r="B17" s="2">
        <v>4798</v>
      </c>
      <c r="C17" s="2">
        <v>5390</v>
      </c>
      <c r="D17" s="2">
        <v>6317</v>
      </c>
      <c r="E17" s="2">
        <v>6613</v>
      </c>
      <c r="F17" s="2">
        <v>6210</v>
      </c>
      <c r="G17" s="2">
        <v>6151.9000000000005</v>
      </c>
      <c r="H17" s="2">
        <v>6098</v>
      </c>
      <c r="I17" s="2">
        <v>6179</v>
      </c>
      <c r="J17" s="2">
        <v>6269.8</v>
      </c>
      <c r="K17" s="2">
        <v>6361.7999999999993</v>
      </c>
      <c r="L17" s="2">
        <v>6382.1</v>
      </c>
      <c r="M17" s="2">
        <v>6374.3</v>
      </c>
      <c r="N17" s="2">
        <v>6709</v>
      </c>
      <c r="O17" s="2">
        <v>6451.3230000000003</v>
      </c>
      <c r="P17" s="2">
        <v>6435.7090000000007</v>
      </c>
      <c r="Q17" s="2">
        <v>6088.7150000000001</v>
      </c>
      <c r="R17" s="2">
        <v>6172.6815999999999</v>
      </c>
      <c r="S17" s="2">
        <v>6394.5111999999999</v>
      </c>
      <c r="T17" s="2">
        <v>6233.5667000000003</v>
      </c>
      <c r="U17" s="2">
        <v>6229.5300999999999</v>
      </c>
      <c r="V17" s="2">
        <v>6152.6274999999996</v>
      </c>
      <c r="W17" s="2">
        <v>6181.7675999999992</v>
      </c>
      <c r="X17" s="2">
        <v>6310.9006000000008</v>
      </c>
      <c r="Y17" s="2">
        <v>6328.4189999999999</v>
      </c>
      <c r="Z17" s="2">
        <v>6252.2510000000002</v>
      </c>
      <c r="AA17" s="2">
        <v>6154.72</v>
      </c>
      <c r="AB17" s="2">
        <v>6350.2269999999999</v>
      </c>
      <c r="AC17" s="2">
        <v>5927.8670000000002</v>
      </c>
      <c r="AD17" s="2">
        <v>5698.0730000000003</v>
      </c>
    </row>
    <row r="18" spans="1:30" x14ac:dyDescent="0.25">
      <c r="A18" s="15" t="s">
        <v>15</v>
      </c>
      <c r="B18" s="2">
        <v>1305</v>
      </c>
      <c r="C18" s="2">
        <v>1251</v>
      </c>
      <c r="D18" s="2">
        <v>1772</v>
      </c>
      <c r="E18" s="2">
        <v>1723.3999999999999</v>
      </c>
      <c r="F18" s="2">
        <v>1612</v>
      </c>
      <c r="G18" s="2">
        <v>1550.4</v>
      </c>
      <c r="H18" s="2">
        <v>1570</v>
      </c>
      <c r="I18" s="2">
        <v>1556</v>
      </c>
      <c r="J18" s="2">
        <v>1527</v>
      </c>
      <c r="K18" s="2">
        <v>1460</v>
      </c>
      <c r="L18" s="2">
        <v>1584</v>
      </c>
      <c r="M18" s="2">
        <v>1470</v>
      </c>
      <c r="N18" s="2">
        <v>1531</v>
      </c>
      <c r="O18" s="2">
        <v>1587</v>
      </c>
      <c r="P18" s="2">
        <v>1531.471</v>
      </c>
      <c r="Q18" s="2">
        <v>1194.0119999999999</v>
      </c>
      <c r="R18" s="2">
        <v>1255.2998</v>
      </c>
      <c r="S18" s="2">
        <v>1305.9063000000001</v>
      </c>
      <c r="T18" s="2">
        <v>1289.5854999999999</v>
      </c>
      <c r="U18" s="2">
        <v>1336.3266000000001</v>
      </c>
      <c r="V18" s="2">
        <v>1302.2190999999998</v>
      </c>
      <c r="W18" s="2">
        <v>1274.3042999999998</v>
      </c>
      <c r="X18" s="2">
        <v>1388.9218000000001</v>
      </c>
      <c r="Y18" s="2">
        <v>1381.221</v>
      </c>
      <c r="Z18" s="2"/>
      <c r="AA18" s="2"/>
      <c r="AB18" s="2"/>
      <c r="AC18" s="2"/>
      <c r="AD18" s="2">
        <v>1223.1479999999999</v>
      </c>
    </row>
    <row r="19" spans="1:30" x14ac:dyDescent="0.25">
      <c r="A19" s="15" t="s">
        <v>16</v>
      </c>
      <c r="B19" s="2">
        <v>492</v>
      </c>
      <c r="C19" s="2">
        <v>614</v>
      </c>
      <c r="D19" s="2">
        <v>640</v>
      </c>
      <c r="E19" s="2">
        <v>670.5</v>
      </c>
      <c r="F19" s="2">
        <v>659</v>
      </c>
      <c r="G19" s="2">
        <v>545.6</v>
      </c>
      <c r="H19" s="2">
        <v>588</v>
      </c>
      <c r="I19" s="2">
        <v>597</v>
      </c>
      <c r="J19" s="2">
        <v>628</v>
      </c>
      <c r="K19" s="2">
        <v>605</v>
      </c>
      <c r="L19" s="2">
        <v>671</v>
      </c>
      <c r="M19" s="2">
        <v>641</v>
      </c>
      <c r="N19" s="2">
        <v>709</v>
      </c>
      <c r="O19" s="2">
        <v>681</v>
      </c>
      <c r="P19" s="2">
        <v>609.67500000000007</v>
      </c>
      <c r="Q19" s="2">
        <v>546.43299999999999</v>
      </c>
      <c r="R19" s="2">
        <v>519.43470000000002</v>
      </c>
      <c r="S19" s="2">
        <v>546.68340000000001</v>
      </c>
      <c r="T19" s="2">
        <v>575.27670000000001</v>
      </c>
      <c r="U19" s="2">
        <v>624.97410000000002</v>
      </c>
      <c r="V19" s="2">
        <v>638.94389999999999</v>
      </c>
      <c r="W19" s="2">
        <v>636.80070000000001</v>
      </c>
      <c r="X19" s="2">
        <v>716.00490000000002</v>
      </c>
      <c r="Y19" s="2">
        <v>679.35400000000004</v>
      </c>
      <c r="Z19" s="2"/>
      <c r="AA19" s="2"/>
      <c r="AB19" s="2"/>
      <c r="AC19" s="2"/>
      <c r="AD19" s="2">
        <v>601.61699999999996</v>
      </c>
    </row>
    <row r="20" spans="1:30" x14ac:dyDescent="0.25">
      <c r="A20" s="15" t="s">
        <v>561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>
        <v>2125.5189999999998</v>
      </c>
      <c r="AA20" s="2">
        <v>1960.22</v>
      </c>
      <c r="AB20" s="2">
        <v>2077.5450000000001</v>
      </c>
      <c r="AC20" s="2">
        <v>2090.2860000000001</v>
      </c>
      <c r="AD20" s="2"/>
    </row>
    <row r="21" spans="1:30" ht="15.75" thickBot="1" x14ac:dyDescent="0.3">
      <c r="A21" s="66" t="s">
        <v>74</v>
      </c>
      <c r="B21" s="64">
        <v>73498</v>
      </c>
      <c r="C21" s="64">
        <v>75358</v>
      </c>
      <c r="D21" s="64">
        <v>90669</v>
      </c>
      <c r="E21" s="64">
        <v>95414.299999999988</v>
      </c>
      <c r="F21" s="64">
        <v>90569</v>
      </c>
      <c r="G21" s="64">
        <v>85373.099999999991</v>
      </c>
      <c r="H21" s="64">
        <v>85828</v>
      </c>
      <c r="I21" s="64">
        <v>84807.200000000012</v>
      </c>
      <c r="J21" s="64">
        <v>86073.8</v>
      </c>
      <c r="K21" s="64">
        <v>86959.8</v>
      </c>
      <c r="L21" s="64">
        <v>87234.700000000012</v>
      </c>
      <c r="M21" s="64">
        <v>84244.1</v>
      </c>
      <c r="N21" s="64">
        <v>86097</v>
      </c>
      <c r="O21" s="64">
        <v>84782.520999999993</v>
      </c>
      <c r="P21" s="64">
        <v>83505.026999999987</v>
      </c>
      <c r="Q21" s="64">
        <v>81637.96100000001</v>
      </c>
      <c r="R21" s="64">
        <v>77982.018899999995</v>
      </c>
      <c r="S21" s="64">
        <v>83650.974599999987</v>
      </c>
      <c r="T21" s="64">
        <v>78732.23302</v>
      </c>
      <c r="U21" s="64">
        <v>79672.330600000001</v>
      </c>
      <c r="V21" s="64">
        <v>81676.013500000001</v>
      </c>
      <c r="W21" s="64">
        <v>85198.136099999989</v>
      </c>
      <c r="X21" s="64">
        <v>89394.67779999999</v>
      </c>
      <c r="Y21" s="64">
        <v>87008.266999999993</v>
      </c>
      <c r="Z21" s="64">
        <v>85294.627999999997</v>
      </c>
      <c r="AA21" s="64">
        <v>87736.472999999998</v>
      </c>
      <c r="AB21" s="64">
        <v>92098.241999999998</v>
      </c>
      <c r="AC21" s="64">
        <v>90936.618589999998</v>
      </c>
      <c r="AD21" s="64">
        <v>84633</v>
      </c>
    </row>
    <row r="22" spans="1:30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15.75" thickBot="1" x14ac:dyDescent="0.3">
      <c r="A23" s="15" t="s">
        <v>563</v>
      </c>
      <c r="Q23" s="212"/>
      <c r="R23" s="212"/>
      <c r="S23" s="212"/>
      <c r="T23" s="212"/>
      <c r="V23" s="212"/>
      <c r="W23" s="212"/>
      <c r="X23" s="212"/>
      <c r="Y23" s="212"/>
      <c r="Z23" s="212"/>
      <c r="AA23" s="212"/>
      <c r="AB23" s="212"/>
      <c r="AC23" s="212"/>
      <c r="AD23" s="212"/>
    </row>
    <row r="24" spans="1:30" ht="15.75" thickBot="1" x14ac:dyDescent="0.3">
      <c r="A24" s="14"/>
      <c r="B24" s="310">
        <f t="shared" ref="B24:Z24" si="0">B3</f>
        <v>1986</v>
      </c>
      <c r="C24" s="310">
        <f t="shared" si="0"/>
        <v>1989</v>
      </c>
      <c r="D24" s="310">
        <f t="shared" si="0"/>
        <v>1998</v>
      </c>
      <c r="E24" s="310">
        <f t="shared" si="0"/>
        <v>1999</v>
      </c>
      <c r="F24" s="310">
        <f t="shared" si="0"/>
        <v>2000</v>
      </c>
      <c r="G24" s="310">
        <f t="shared" si="0"/>
        <v>2001</v>
      </c>
      <c r="H24" s="310">
        <f t="shared" si="0"/>
        <v>2002</v>
      </c>
      <c r="I24" s="310">
        <f t="shared" si="0"/>
        <v>2003</v>
      </c>
      <c r="J24" s="310">
        <f t="shared" si="0"/>
        <v>2004</v>
      </c>
      <c r="K24" s="310">
        <f t="shared" si="0"/>
        <v>2005</v>
      </c>
      <c r="L24" s="310">
        <f t="shared" si="0"/>
        <v>2006</v>
      </c>
      <c r="M24" s="310">
        <f t="shared" si="0"/>
        <v>2007</v>
      </c>
      <c r="N24" s="310">
        <f t="shared" si="0"/>
        <v>2008</v>
      </c>
      <c r="O24" s="310">
        <f t="shared" si="0"/>
        <v>2009</v>
      </c>
      <c r="P24" s="310">
        <f t="shared" si="0"/>
        <v>2010</v>
      </c>
      <c r="Q24" s="310">
        <f t="shared" si="0"/>
        <v>2011</v>
      </c>
      <c r="R24" s="310">
        <f t="shared" si="0"/>
        <v>2012</v>
      </c>
      <c r="S24" s="310">
        <f t="shared" si="0"/>
        <v>2013</v>
      </c>
      <c r="T24" s="310">
        <f t="shared" si="0"/>
        <v>2014</v>
      </c>
      <c r="U24" s="310">
        <f t="shared" si="0"/>
        <v>2015</v>
      </c>
      <c r="V24" s="310">
        <f t="shared" si="0"/>
        <v>2016</v>
      </c>
      <c r="W24" s="310">
        <f t="shared" si="0"/>
        <v>2017</v>
      </c>
      <c r="X24" s="310">
        <f t="shared" si="0"/>
        <v>2018</v>
      </c>
      <c r="Y24" s="310">
        <f t="shared" si="0"/>
        <v>2019</v>
      </c>
      <c r="Z24" s="310">
        <f t="shared" si="0"/>
        <v>2020</v>
      </c>
      <c r="AA24" s="310">
        <f>AA3</f>
        <v>2021</v>
      </c>
      <c r="AB24" s="310">
        <f>AB3</f>
        <v>2022</v>
      </c>
      <c r="AC24" s="310">
        <f>AC3</f>
        <v>2023</v>
      </c>
      <c r="AD24" s="310">
        <f>AD3</f>
        <v>2024</v>
      </c>
    </row>
    <row r="25" spans="1:30" x14ac:dyDescent="0.25">
      <c r="A25" s="15" t="s">
        <v>0</v>
      </c>
      <c r="B25" s="83">
        <f t="shared" ref="B25:T25" si="1">B4/B21*100</f>
        <v>2.5810226128602136</v>
      </c>
      <c r="C25" s="83">
        <f t="shared" si="1"/>
        <v>2.4350433928713606</v>
      </c>
      <c r="D25" s="83">
        <f t="shared" si="1"/>
        <v>2.5620664174083756</v>
      </c>
      <c r="E25" s="83">
        <f t="shared" si="1"/>
        <v>2.5248835866321926</v>
      </c>
      <c r="F25" s="83">
        <f t="shared" si="1"/>
        <v>2.4092128653291969</v>
      </c>
      <c r="G25" s="83">
        <f t="shared" si="1"/>
        <v>2.2778837830651577</v>
      </c>
      <c r="H25" s="83">
        <f t="shared" si="1"/>
        <v>2.1628140000932095</v>
      </c>
      <c r="I25" s="83">
        <f t="shared" si="1"/>
        <v>2.090978124498863</v>
      </c>
      <c r="J25" s="83">
        <f t="shared" si="1"/>
        <v>2.0915772279137204</v>
      </c>
      <c r="K25" s="83">
        <f t="shared" si="1"/>
        <v>2.008974261670335</v>
      </c>
      <c r="L25" s="83">
        <f t="shared" si="1"/>
        <v>2.0083751076119936</v>
      </c>
      <c r="M25" s="83">
        <f t="shared" si="1"/>
        <v>2.0215065506071048</v>
      </c>
      <c r="N25" s="83">
        <f t="shared" si="1"/>
        <v>2.011684495394729</v>
      </c>
      <c r="O25" s="83">
        <f t="shared" si="1"/>
        <v>2.1313355378993744</v>
      </c>
      <c r="P25" s="83">
        <f t="shared" si="1"/>
        <v>1.9720573229681133</v>
      </c>
      <c r="Q25" s="83">
        <f t="shared" si="1"/>
        <v>1.9330884562391262</v>
      </c>
      <c r="R25" s="83">
        <f t="shared" si="1"/>
        <v>2.0619236622508113</v>
      </c>
      <c r="S25" s="83">
        <f t="shared" si="1"/>
        <v>1.9634667830875461</v>
      </c>
      <c r="T25" s="83">
        <f t="shared" si="1"/>
        <v>2.1021147711885386</v>
      </c>
      <c r="U25" s="83">
        <f>U4/U21*100</f>
        <v>2.181912951345244</v>
      </c>
      <c r="V25" s="83">
        <f t="shared" ref="V25:Y25" si="2">V4/V21*100</f>
        <v>2.22791321714055</v>
      </c>
      <c r="W25" s="83">
        <f t="shared" si="2"/>
        <v>2.3355921750029931</v>
      </c>
      <c r="X25" s="83">
        <f t="shared" si="2"/>
        <v>2.5105282050694973</v>
      </c>
      <c r="Y25" s="83">
        <f t="shared" si="2"/>
        <v>2.2100095385189089</v>
      </c>
      <c r="Z25" s="83"/>
      <c r="AA25" s="83"/>
      <c r="AB25" s="83"/>
      <c r="AC25" s="83"/>
      <c r="AD25" s="83">
        <v>2.1542382483482325</v>
      </c>
    </row>
    <row r="26" spans="1:30" x14ac:dyDescent="0.25">
      <c r="A26" s="15" t="s">
        <v>676</v>
      </c>
      <c r="B26" s="83">
        <f t="shared" ref="B26:T26" si="3">B5/B21*100</f>
        <v>3.0490625595254293</v>
      </c>
      <c r="C26" s="83">
        <f t="shared" si="3"/>
        <v>5.0372886753894743</v>
      </c>
      <c r="D26" s="83">
        <f t="shared" si="3"/>
        <v>2.5973596267743111</v>
      </c>
      <c r="E26" s="83">
        <f t="shared" si="3"/>
        <v>2.7141633906028768</v>
      </c>
      <c r="F26" s="83">
        <f t="shared" si="3"/>
        <v>2.740452031048151</v>
      </c>
      <c r="G26" s="83">
        <f t="shared" si="3"/>
        <v>2.5862947462373986</v>
      </c>
      <c r="H26" s="83">
        <f t="shared" si="3"/>
        <v>2.5542946357831946</v>
      </c>
      <c r="I26" s="83">
        <f t="shared" si="3"/>
        <v>2.273627710854738</v>
      </c>
      <c r="J26" s="83">
        <f t="shared" si="3"/>
        <v>2.2783936575357426</v>
      </c>
      <c r="K26" s="83">
        <f t="shared" si="3"/>
        <v>2.2585148539900044</v>
      </c>
      <c r="L26" s="83">
        <f t="shared" si="3"/>
        <v>2.2032516876884998</v>
      </c>
      <c r="M26" s="83">
        <f t="shared" si="3"/>
        <v>2.1817551614890536</v>
      </c>
      <c r="N26" s="83">
        <f t="shared" si="3"/>
        <v>2.2381732232249671</v>
      </c>
      <c r="O26" s="83">
        <f t="shared" si="3"/>
        <v>2.4226691725762675</v>
      </c>
      <c r="P26" s="83">
        <f t="shared" si="3"/>
        <v>2.4195932539486518</v>
      </c>
      <c r="Q26" s="83">
        <f t="shared" si="3"/>
        <v>2.350130964196913</v>
      </c>
      <c r="R26" s="83">
        <f t="shared" si="3"/>
        <v>2.369261306724133</v>
      </c>
      <c r="S26" s="83">
        <f t="shared" si="3"/>
        <v>2.2543550855413468</v>
      </c>
      <c r="T26" s="83">
        <f t="shared" si="3"/>
        <v>2.477045582467591</v>
      </c>
      <c r="U26" s="83">
        <f>U5/U21*100</f>
        <v>2.188673767753444</v>
      </c>
      <c r="V26" s="83">
        <f t="shared" ref="V26:Y26" si="4">V5/V21*100</f>
        <v>2.2505771538421131</v>
      </c>
      <c r="W26" s="83">
        <f t="shared" si="4"/>
        <v>2.3172579710931029</v>
      </c>
      <c r="X26" s="83">
        <f t="shared" si="4"/>
        <v>2.4505697138940863</v>
      </c>
      <c r="Y26" s="83">
        <f t="shared" si="4"/>
        <v>2.4440321285792308</v>
      </c>
      <c r="Z26" s="83"/>
      <c r="AA26" s="83"/>
      <c r="AB26" s="83"/>
      <c r="AC26" s="83"/>
      <c r="AD26" s="83">
        <v>3.0537833607927305</v>
      </c>
    </row>
    <row r="27" spans="1:30" x14ac:dyDescent="0.25">
      <c r="A27" s="15" t="s">
        <v>9</v>
      </c>
      <c r="B27" s="83">
        <f t="shared" ref="B27:T27" si="5">B6/B21*100</f>
        <v>2.4150317015428993</v>
      </c>
      <c r="C27" s="83">
        <f t="shared" si="5"/>
        <v>1.1412192467952971</v>
      </c>
      <c r="D27" s="83">
        <f t="shared" si="5"/>
        <v>2.3061906495053437</v>
      </c>
      <c r="E27" s="83">
        <f t="shared" si="5"/>
        <v>2.3969153470706175</v>
      </c>
      <c r="F27" s="83">
        <f t="shared" si="5"/>
        <v>2.4754606984729874</v>
      </c>
      <c r="G27" s="83">
        <f t="shared" si="5"/>
        <v>2.3920883744411299</v>
      </c>
      <c r="H27" s="83">
        <f t="shared" si="5"/>
        <v>2.435102763666869</v>
      </c>
      <c r="I27" s="83">
        <f t="shared" si="5"/>
        <v>2.3736192210095366</v>
      </c>
      <c r="J27" s="83">
        <f t="shared" si="5"/>
        <v>2.4351196298989937</v>
      </c>
      <c r="K27" s="83">
        <f t="shared" si="5"/>
        <v>2.4344582209250709</v>
      </c>
      <c r="L27" s="83">
        <f t="shared" si="5"/>
        <v>2.4783715654435672</v>
      </c>
      <c r="M27" s="83">
        <f t="shared" si="5"/>
        <v>2.3360686386346341</v>
      </c>
      <c r="N27" s="83">
        <f t="shared" si="5"/>
        <v>2.3322531563236817</v>
      </c>
      <c r="O27" s="83">
        <f t="shared" si="5"/>
        <v>2.4273871261742737</v>
      </c>
      <c r="P27" s="83">
        <f t="shared" si="5"/>
        <v>2.3582161107498356</v>
      </c>
      <c r="Q27" s="83">
        <f t="shared" si="5"/>
        <v>2.5135390140378444</v>
      </c>
      <c r="R27" s="83">
        <f t="shared" si="5"/>
        <v>2.4889919847920225</v>
      </c>
      <c r="S27" s="83">
        <f t="shared" si="5"/>
        <v>2.5668611875324174</v>
      </c>
      <c r="T27" s="83">
        <f t="shared" si="5"/>
        <v>2.8160401591007735</v>
      </c>
      <c r="U27" s="83">
        <f>U6/U21*100</f>
        <v>2.6699619353171022</v>
      </c>
      <c r="V27" s="83">
        <f t="shared" ref="V27:Y27" si="6">V6/V21*100</f>
        <v>2.5687288226916216</v>
      </c>
      <c r="W27" s="83">
        <f t="shared" si="6"/>
        <v>2.6932363840762479</v>
      </c>
      <c r="X27" s="83">
        <f t="shared" si="6"/>
        <v>3.0845429144776224</v>
      </c>
      <c r="Y27" s="83">
        <f t="shared" si="6"/>
        <v>2.7374594186550114</v>
      </c>
      <c r="Z27" s="83"/>
      <c r="AA27" s="83"/>
      <c r="AB27" s="83"/>
      <c r="AC27" s="83"/>
      <c r="AD27" s="83">
        <v>2.5618797051657225</v>
      </c>
    </row>
    <row r="28" spans="1:30" x14ac:dyDescent="0.25">
      <c r="A28" s="15" t="s">
        <v>548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>
        <v>7.8095187893896441</v>
      </c>
      <c r="AA28" s="83">
        <v>8.0961289610992218</v>
      </c>
      <c r="AB28" s="83">
        <v>8.0615176128986263</v>
      </c>
      <c r="AC28" s="83">
        <v>8.5475148741177751</v>
      </c>
      <c r="AD28" s="83"/>
    </row>
    <row r="29" spans="1:30" x14ac:dyDescent="0.25">
      <c r="A29" s="15" t="s">
        <v>549</v>
      </c>
      <c r="B29" s="83">
        <f t="shared" ref="B29:V29" si="7">B8/B21*100</f>
        <v>16.912024817001821</v>
      </c>
      <c r="C29" s="83">
        <f t="shared" si="7"/>
        <v>14.336898537646967</v>
      </c>
      <c r="D29" s="83">
        <f t="shared" si="7"/>
        <v>17.326759973088929</v>
      </c>
      <c r="E29" s="83">
        <f t="shared" si="7"/>
        <v>17.957580781916342</v>
      </c>
      <c r="F29" s="83">
        <f t="shared" si="7"/>
        <v>17.879186034956774</v>
      </c>
      <c r="G29" s="83">
        <f>G8/G21*100</f>
        <v>18.053696070542127</v>
      </c>
      <c r="H29" s="83">
        <f t="shared" si="7"/>
        <v>18.303350887822159</v>
      </c>
      <c r="I29" s="83">
        <f t="shared" si="7"/>
        <v>18.598656717825843</v>
      </c>
      <c r="J29" s="83">
        <f t="shared" si="7"/>
        <v>19.102212287595062</v>
      </c>
      <c r="K29" s="83">
        <f t="shared" si="7"/>
        <v>18.96198013334897</v>
      </c>
      <c r="L29" s="83">
        <f t="shared" si="7"/>
        <v>19.146853259081535</v>
      </c>
      <c r="M29" s="83">
        <f t="shared" si="7"/>
        <v>18.668607059722877</v>
      </c>
      <c r="N29" s="83">
        <f t="shared" si="7"/>
        <v>19.61973123337631</v>
      </c>
      <c r="O29" s="83">
        <f t="shared" si="7"/>
        <v>20.387172728680721</v>
      </c>
      <c r="P29" s="83">
        <f t="shared" si="7"/>
        <v>19.780213950472707</v>
      </c>
      <c r="Q29" s="83">
        <f t="shared" si="7"/>
        <v>20.15218875934444</v>
      </c>
      <c r="R29" s="83">
        <f t="shared" si="7"/>
        <v>20.572252714529299</v>
      </c>
      <c r="S29" s="83">
        <f t="shared" si="7"/>
        <v>21.000081689424814</v>
      </c>
      <c r="T29" s="83">
        <f t="shared" si="7"/>
        <v>22.029739961260908</v>
      </c>
      <c r="U29" s="83">
        <f>U8/U21*100</f>
        <v>21.269658452792893</v>
      </c>
      <c r="V29" s="83">
        <f t="shared" si="7"/>
        <v>21.618246463510367</v>
      </c>
      <c r="W29" s="83">
        <v>21.924400057385764</v>
      </c>
      <c r="X29" s="83">
        <v>22.774753152027134</v>
      </c>
      <c r="Y29" s="83">
        <v>21.318076591503658</v>
      </c>
      <c r="Z29" s="83">
        <v>20.869820781679241</v>
      </c>
      <c r="AA29" s="83">
        <v>21.630381699980123</v>
      </c>
      <c r="AB29" s="83">
        <v>21.837977102755122</v>
      </c>
      <c r="AC29" s="83">
        <v>22.287433065197281</v>
      </c>
      <c r="AD29" s="83">
        <v>21.683004199651904</v>
      </c>
    </row>
    <row r="30" spans="1:30" x14ac:dyDescent="0.25">
      <c r="A30" s="15" t="s">
        <v>10</v>
      </c>
      <c r="B30" s="83">
        <f t="shared" ref="B30:T30" si="8">B9/B21*100</f>
        <v>1.2993550844920951</v>
      </c>
      <c r="C30" s="83">
        <f t="shared" si="8"/>
        <v>2.1842405584012314</v>
      </c>
      <c r="D30" s="83">
        <f t="shared" si="8"/>
        <v>1.4304778921130705</v>
      </c>
      <c r="E30" s="83">
        <f t="shared" si="8"/>
        <v>1.4574335293556628</v>
      </c>
      <c r="F30" s="83">
        <f t="shared" si="8"/>
        <v>1.4199118903819188</v>
      </c>
      <c r="G30" s="83">
        <f t="shared" si="8"/>
        <v>1.4315984777406465</v>
      </c>
      <c r="H30" s="83">
        <f t="shared" si="8"/>
        <v>1.3643566202171786</v>
      </c>
      <c r="I30" s="83">
        <f t="shared" si="8"/>
        <v>1.2475355866011375</v>
      </c>
      <c r="J30" s="83">
        <f t="shared" si="8"/>
        <v>1.224530577248826</v>
      </c>
      <c r="K30" s="83">
        <f t="shared" si="8"/>
        <v>1.1913550859132611</v>
      </c>
      <c r="L30" s="83">
        <f t="shared" si="8"/>
        <v>1.3068194193365712</v>
      </c>
      <c r="M30" s="83">
        <f t="shared" si="8"/>
        <v>1.3116645557374342</v>
      </c>
      <c r="N30" s="83">
        <f t="shared" si="8"/>
        <v>1.3322183119040152</v>
      </c>
      <c r="O30" s="83">
        <f t="shared" si="8"/>
        <v>1.4566681733844646</v>
      </c>
      <c r="P30" s="83">
        <f t="shared" si="8"/>
        <v>1.3596582634480197</v>
      </c>
      <c r="Q30" s="83">
        <f t="shared" si="8"/>
        <v>1.4543516097860405</v>
      </c>
      <c r="R30" s="83">
        <f t="shared" si="8"/>
        <v>1.431440241924796</v>
      </c>
      <c r="S30" s="83">
        <f t="shared" si="8"/>
        <v>1.3910088980601072</v>
      </c>
      <c r="T30" s="83">
        <f t="shared" si="8"/>
        <v>1.5481628721115626</v>
      </c>
      <c r="U30" s="83">
        <f>U9/U21*100</f>
        <v>1.5127298158891815</v>
      </c>
      <c r="V30" s="83">
        <f t="shared" ref="V30:Y30" si="9">V9/V21*100</f>
        <v>1.5435302801599149</v>
      </c>
      <c r="W30" s="83">
        <f t="shared" si="9"/>
        <v>1.6422942614116649</v>
      </c>
      <c r="X30" s="83">
        <f t="shared" si="9"/>
        <v>1.8606501426419373</v>
      </c>
      <c r="Y30" s="83">
        <f t="shared" si="9"/>
        <v>1.5497826200813771</v>
      </c>
      <c r="Z30" s="83"/>
      <c r="AA30" s="83"/>
      <c r="AB30" s="83"/>
      <c r="AC30" s="83"/>
      <c r="AD30" s="83">
        <v>2.0585136776250494</v>
      </c>
    </row>
    <row r="31" spans="1:30" x14ac:dyDescent="0.25">
      <c r="A31" s="15" t="s">
        <v>11</v>
      </c>
      <c r="B31" s="83">
        <f t="shared" ref="B31:T31" si="10">B10/B21*100</f>
        <v>1.2340471849574139</v>
      </c>
      <c r="C31" s="83">
        <f t="shared" si="10"/>
        <v>1.1279492555534913</v>
      </c>
      <c r="D31" s="83">
        <f t="shared" si="10"/>
        <v>1.2937167058200707</v>
      </c>
      <c r="E31" s="83">
        <f t="shared" si="10"/>
        <v>1.4025151366199826</v>
      </c>
      <c r="F31" s="83">
        <f t="shared" si="10"/>
        <v>1.4000375404387815</v>
      </c>
      <c r="G31" s="83">
        <f t="shared" si="10"/>
        <v>1.3620215266869775</v>
      </c>
      <c r="H31" s="83">
        <f t="shared" si="10"/>
        <v>1.3981451274642307</v>
      </c>
      <c r="I31" s="83">
        <f t="shared" si="10"/>
        <v>1.3336131837862821</v>
      </c>
      <c r="J31" s="83">
        <f t="shared" si="10"/>
        <v>1.3360627740380928</v>
      </c>
      <c r="K31" s="83">
        <f t="shared" si="10"/>
        <v>1.3098006205166066</v>
      </c>
      <c r="L31" s="83">
        <f t="shared" si="10"/>
        <v>1.3790383872472765</v>
      </c>
      <c r="M31" s="83">
        <f t="shared" si="10"/>
        <v>1.2772407800664971</v>
      </c>
      <c r="N31" s="83">
        <f t="shared" si="10"/>
        <v>1.3055042568266026</v>
      </c>
      <c r="O31" s="83">
        <f t="shared" si="10"/>
        <v>1.3705655202208484</v>
      </c>
      <c r="P31" s="83">
        <f t="shared" si="10"/>
        <v>1.3893786298638047</v>
      </c>
      <c r="Q31" s="83">
        <f t="shared" si="10"/>
        <v>1.493182809894039</v>
      </c>
      <c r="R31" s="83">
        <f t="shared" si="10"/>
        <v>1.4846027537253204</v>
      </c>
      <c r="S31" s="83">
        <f t="shared" si="10"/>
        <v>1.5380102935465381</v>
      </c>
      <c r="T31" s="83">
        <f t="shared" si="10"/>
        <v>1.4630721825295947</v>
      </c>
      <c r="U31" s="83">
        <f>U10/U21*100</f>
        <v>1.480961697887121</v>
      </c>
      <c r="V31" s="83">
        <f t="shared" ref="V31:Y31" si="11">V10/V21*100</f>
        <v>1.3844386516244456</v>
      </c>
      <c r="W31" s="83">
        <f t="shared" si="11"/>
        <v>1.5081610453212724</v>
      </c>
      <c r="X31" s="83">
        <f t="shared" si="11"/>
        <v>1.7135751676706643</v>
      </c>
      <c r="Y31" s="83">
        <f t="shared" si="11"/>
        <v>1.5352391744568366</v>
      </c>
      <c r="Z31" s="83"/>
      <c r="AA31" s="83"/>
      <c r="AB31" s="83"/>
      <c r="AC31" s="83"/>
      <c r="AD31" s="83">
        <v>1.6109790074356301</v>
      </c>
    </row>
    <row r="32" spans="1:30" x14ac:dyDescent="0.25">
      <c r="A32" s="15" t="s">
        <v>562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>
        <v>3.4952928102341922</v>
      </c>
      <c r="AA32" s="83">
        <v>3.8249657015503686</v>
      </c>
      <c r="AB32" s="83">
        <v>3.6972345248457619</v>
      </c>
      <c r="AC32" s="83">
        <v>3.7960560371876477</v>
      </c>
      <c r="AD32" s="83"/>
    </row>
    <row r="33" spans="1:31" x14ac:dyDescent="0.25">
      <c r="A33" s="15" t="s">
        <v>551</v>
      </c>
      <c r="B33" s="83">
        <f t="shared" ref="B33:T33" si="12">B12/B21*100</f>
        <v>3.461318675338104</v>
      </c>
      <c r="C33" s="83">
        <f t="shared" si="12"/>
        <v>3.1834708989092069</v>
      </c>
      <c r="D33" s="83">
        <f t="shared" si="12"/>
        <v>3.5910840529839305</v>
      </c>
      <c r="E33" s="83">
        <f t="shared" si="12"/>
        <v>3.5246289078261857</v>
      </c>
      <c r="F33" s="83">
        <f t="shared" si="12"/>
        <v>3.4813236317062133</v>
      </c>
      <c r="G33" s="83">
        <f t="shared" si="12"/>
        <v>3.6064052962818498</v>
      </c>
      <c r="H33" s="83">
        <f t="shared" si="12"/>
        <v>3.4138043528918303</v>
      </c>
      <c r="I33" s="83">
        <f t="shared" si="12"/>
        <v>3.2796743672707032</v>
      </c>
      <c r="J33" s="83">
        <f t="shared" si="12"/>
        <v>3.447739033248213</v>
      </c>
      <c r="K33" s="83">
        <f t="shared" si="12"/>
        <v>3.4302056812458166</v>
      </c>
      <c r="L33" s="83">
        <f t="shared" si="12"/>
        <v>3.5476708236515968</v>
      </c>
      <c r="M33" s="83">
        <f t="shared" si="12"/>
        <v>3.4586398335313682</v>
      </c>
      <c r="N33" s="83">
        <f t="shared" si="12"/>
        <v>3.4902493698967447</v>
      </c>
      <c r="O33" s="83">
        <f t="shared" si="12"/>
        <v>3.5239692860748977</v>
      </c>
      <c r="P33" s="83">
        <f t="shared" si="12"/>
        <v>3.4905838662862778</v>
      </c>
      <c r="Q33" s="83">
        <f t="shared" si="12"/>
        <v>3.3846349984169737</v>
      </c>
      <c r="R33" s="83">
        <f t="shared" si="12"/>
        <v>3.257979257061784</v>
      </c>
      <c r="S33" s="83">
        <f t="shared" si="12"/>
        <v>3.5418033252657413</v>
      </c>
      <c r="T33" s="83">
        <f t="shared" si="12"/>
        <v>3.7401517612893938</v>
      </c>
      <c r="U33" s="83">
        <f>U12/U21*100</f>
        <v>3.6385598088679485</v>
      </c>
      <c r="V33" s="83">
        <f t="shared" ref="V33:AD33" si="13">V12/V21*100</f>
        <v>3.5813542736142479</v>
      </c>
      <c r="W33" s="83">
        <f t="shared" si="13"/>
        <v>3.7729089474763762</v>
      </c>
      <c r="X33" s="83">
        <f t="shared" si="13"/>
        <v>3.969085170750513</v>
      </c>
      <c r="Y33" s="83">
        <f t="shared" si="13"/>
        <v>3.8885914139629976</v>
      </c>
      <c r="Z33" s="83">
        <f t="shared" si="13"/>
        <v>3.8974470936200114</v>
      </c>
      <c r="AA33" s="83">
        <f t="shared" si="13"/>
        <v>4.038855083677686</v>
      </c>
      <c r="AB33" s="83">
        <f t="shared" si="13"/>
        <v>4.0129387051709413</v>
      </c>
      <c r="AC33" s="83">
        <f t="shared" si="13"/>
        <v>4.3017038247672108</v>
      </c>
      <c r="AD33" s="83">
        <f t="shared" si="13"/>
        <v>4.2927073363817891</v>
      </c>
    </row>
    <row r="34" spans="1:31" x14ac:dyDescent="0.25">
      <c r="A34" s="15" t="s">
        <v>12</v>
      </c>
      <c r="B34" s="83">
        <f t="shared" ref="B34:V34" si="14">B13/B21*100</f>
        <v>16.322893139949386</v>
      </c>
      <c r="C34" s="83">
        <f t="shared" si="14"/>
        <v>15.149022001645479</v>
      </c>
      <c r="D34" s="83">
        <f t="shared" si="14"/>
        <v>16.981548268978372</v>
      </c>
      <c r="E34" s="83">
        <f t="shared" si="14"/>
        <v>16.472164025727803</v>
      </c>
      <c r="F34" s="83">
        <f t="shared" si="14"/>
        <v>16.220781945257208</v>
      </c>
      <c r="G34" s="83">
        <f t="shared" si="14"/>
        <v>16.211195329676446</v>
      </c>
      <c r="H34" s="83">
        <f t="shared" si="14"/>
        <v>16.850328564104952</v>
      </c>
      <c r="I34" s="83">
        <f t="shared" si="14"/>
        <v>16.529256949881614</v>
      </c>
      <c r="J34" s="83">
        <f t="shared" si="14"/>
        <v>16.646064191426426</v>
      </c>
      <c r="K34" s="83">
        <f t="shared" si="14"/>
        <v>16.756823267762805</v>
      </c>
      <c r="L34" s="83">
        <f t="shared" si="14"/>
        <v>16.748266458186933</v>
      </c>
      <c r="M34" s="83">
        <f t="shared" si="14"/>
        <v>16.410407375709397</v>
      </c>
      <c r="N34" s="83">
        <f t="shared" si="14"/>
        <v>16.835662102047692</v>
      </c>
      <c r="O34" s="83">
        <f t="shared" si="14"/>
        <v>16.872602785661446</v>
      </c>
      <c r="P34" s="83">
        <f t="shared" si="14"/>
        <v>17.250083638677228</v>
      </c>
      <c r="Q34" s="83">
        <f t="shared" si="14"/>
        <v>17.413845012616129</v>
      </c>
      <c r="R34" s="83">
        <f t="shared" si="14"/>
        <v>16.940405347725619</v>
      </c>
      <c r="S34" s="83">
        <f t="shared" si="14"/>
        <v>17.204328663015964</v>
      </c>
      <c r="T34" s="83">
        <f t="shared" si="14"/>
        <v>16.390178844186934</v>
      </c>
      <c r="U34" s="83">
        <f t="shared" si="14"/>
        <v>16.678593433791182</v>
      </c>
      <c r="V34" s="83">
        <f t="shared" si="14"/>
        <v>16.413870517811205</v>
      </c>
      <c r="W34" s="83">
        <v>16.570175412558118</v>
      </c>
      <c r="X34" s="83">
        <v>16.305568025661589</v>
      </c>
      <c r="Y34" s="83">
        <v>16.834891102933934</v>
      </c>
      <c r="Z34" s="83">
        <v>16.77303991524531</v>
      </c>
      <c r="AA34" s="83">
        <v>17.469371033412752</v>
      </c>
      <c r="AB34" s="83">
        <v>17.390321087779288</v>
      </c>
      <c r="AC34" s="83">
        <v>17.345483309772582</v>
      </c>
      <c r="AD34" s="83">
        <v>18.288837664326145</v>
      </c>
    </row>
    <row r="35" spans="1:31" x14ac:dyDescent="0.25">
      <c r="A35" s="15" t="s">
        <v>552</v>
      </c>
      <c r="B35" s="83">
        <f t="shared" ref="B35:AD35" si="15">B14/B21*100</f>
        <v>13.262945930501511</v>
      </c>
      <c r="C35" s="83">
        <f t="shared" si="15"/>
        <v>15.288356909684438</v>
      </c>
      <c r="D35" s="83">
        <f t="shared" si="15"/>
        <v>11.809990184076145</v>
      </c>
      <c r="E35" s="83">
        <f t="shared" si="15"/>
        <v>11.637878179685856</v>
      </c>
      <c r="F35" s="83">
        <f t="shared" si="15"/>
        <v>11.796530821804369</v>
      </c>
      <c r="G35" s="83">
        <f t="shared" si="15"/>
        <v>11.940646409700481</v>
      </c>
      <c r="H35" s="83">
        <f t="shared" si="15"/>
        <v>11.10686489257585</v>
      </c>
      <c r="I35" s="83">
        <f t="shared" si="15"/>
        <v>11.230650227810845</v>
      </c>
      <c r="J35" s="83">
        <f t="shared" si="15"/>
        <v>10.920744756244062</v>
      </c>
      <c r="K35" s="83">
        <f t="shared" si="15"/>
        <v>11.143194901552212</v>
      </c>
      <c r="L35" s="83">
        <f>L14/L21*100</f>
        <v>10.813816061727728</v>
      </c>
      <c r="M35" s="83">
        <f t="shared" si="15"/>
        <v>10.839572148079213</v>
      </c>
      <c r="N35" s="83">
        <f t="shared" si="15"/>
        <v>10.547405832955851</v>
      </c>
      <c r="O35" s="83">
        <f t="shared" si="15"/>
        <v>10.301734245434858</v>
      </c>
      <c r="P35" s="83">
        <f t="shared" si="15"/>
        <v>10.318122524527777</v>
      </c>
      <c r="Q35" s="83">
        <f t="shared" si="15"/>
        <v>10.622705287801098</v>
      </c>
      <c r="R35" s="83">
        <f t="shared" si="15"/>
        <v>10.135562160984268</v>
      </c>
      <c r="S35" s="83">
        <f t="shared" si="15"/>
        <v>10.245302868234605</v>
      </c>
      <c r="T35" s="83">
        <f t="shared" si="15"/>
        <v>9.8874339281378099</v>
      </c>
      <c r="U35" s="83">
        <f t="shared" si="15"/>
        <v>9.9651883410575159</v>
      </c>
      <c r="V35" s="83">
        <f t="shared" si="15"/>
        <v>9.9126536091284621</v>
      </c>
      <c r="W35" s="83">
        <f t="shared" si="15"/>
        <v>9.6909872421493031</v>
      </c>
      <c r="X35" s="83">
        <f t="shared" si="15"/>
        <v>9.0856407784938646</v>
      </c>
      <c r="Y35" s="83">
        <f t="shared" si="15"/>
        <v>9.1081241739937209</v>
      </c>
      <c r="Z35" s="83">
        <f t="shared" si="15"/>
        <v>8.8985627559100209</v>
      </c>
      <c r="AA35" s="83">
        <f t="shared" si="15"/>
        <v>8.642819503355236</v>
      </c>
      <c r="AB35" s="83">
        <f t="shared" si="15"/>
        <v>8.7094898076338971</v>
      </c>
      <c r="AC35" s="83">
        <f t="shared" si="15"/>
        <v>8.458932297319766</v>
      </c>
      <c r="AD35" s="83">
        <f t="shared" si="15"/>
        <v>8.249939149031702</v>
      </c>
    </row>
    <row r="36" spans="1:31" x14ac:dyDescent="0.25">
      <c r="A36" s="15" t="s">
        <v>46</v>
      </c>
      <c r="B36" s="83">
        <f t="shared" ref="B36:V36" si="16">B15/B21*100</f>
        <v>10.202998721053634</v>
      </c>
      <c r="C36" s="83">
        <f t="shared" si="16"/>
        <v>10.610684996947901</v>
      </c>
      <c r="D36" s="83">
        <f t="shared" si="16"/>
        <v>9.8765840584984943</v>
      </c>
      <c r="E36" s="83">
        <f t="shared" si="16"/>
        <v>9.6999087138929916</v>
      </c>
      <c r="F36" s="83">
        <f t="shared" si="16"/>
        <v>9.9184047521778975</v>
      </c>
      <c r="G36" s="83">
        <f t="shared" si="16"/>
        <v>9.8819183091629572</v>
      </c>
      <c r="H36" s="83">
        <f t="shared" si="16"/>
        <v>9.5626135992916055</v>
      </c>
      <c r="I36" s="83">
        <f t="shared" si="16"/>
        <v>9.5916384457923378</v>
      </c>
      <c r="J36" s="83">
        <f t="shared" si="16"/>
        <v>9.4774484221679529</v>
      </c>
      <c r="K36" s="83">
        <f t="shared" si="16"/>
        <v>9.6796450773805809</v>
      </c>
      <c r="L36" s="83">
        <f t="shared" si="16"/>
        <v>9.3344735523822511</v>
      </c>
      <c r="M36" s="83">
        <f t="shared" si="16"/>
        <v>9.2205863674726185</v>
      </c>
      <c r="N36" s="83">
        <f t="shared" si="16"/>
        <v>8.9561773348664868</v>
      </c>
      <c r="O36" s="83">
        <f t="shared" si="16"/>
        <v>8.687715242626485</v>
      </c>
      <c r="P36" s="83">
        <f t="shared" si="16"/>
        <v>8.9611299688580441</v>
      </c>
      <c r="Q36" s="83">
        <f t="shared" si="16"/>
        <v>8.690638415136311</v>
      </c>
      <c r="R36" s="83">
        <f t="shared" si="16"/>
        <v>8.5706289658525368</v>
      </c>
      <c r="S36" s="83">
        <f t="shared" si="16"/>
        <v>8.3955690099036833</v>
      </c>
      <c r="T36" s="83">
        <f t="shared" si="16"/>
        <v>7.9795615582300181</v>
      </c>
      <c r="U36" s="83">
        <f t="shared" si="16"/>
        <v>8.087103203179046</v>
      </c>
      <c r="V36" s="83">
        <f t="shared" si="16"/>
        <v>8.352382306220175</v>
      </c>
      <c r="W36" s="83">
        <v>7.9895189162477465</v>
      </c>
      <c r="X36" s="83">
        <v>7.9334983631430473</v>
      </c>
      <c r="Y36" s="83">
        <v>7.7509979597685827</v>
      </c>
      <c r="Z36" s="83">
        <v>7.6535242055337891</v>
      </c>
      <c r="AA36" s="83">
        <v>7.3892439236758465</v>
      </c>
      <c r="AB36" s="83">
        <v>7.3495279095555377</v>
      </c>
      <c r="AC36" s="83">
        <v>6.9324070850081538</v>
      </c>
      <c r="AD36" s="83">
        <v>7.1430309174589537</v>
      </c>
    </row>
    <row r="37" spans="1:31" x14ac:dyDescent="0.25">
      <c r="A37" s="15" t="s">
        <v>487</v>
      </c>
      <c r="B37" s="83">
        <f t="shared" ref="B37:V37" si="17">B16/B21*100</f>
        <v>20.286266292960352</v>
      </c>
      <c r="C37" s="83">
        <f t="shared" si="17"/>
        <v>19.878446880225059</v>
      </c>
      <c r="D37" s="83">
        <f t="shared" si="17"/>
        <v>20.596896403401381</v>
      </c>
      <c r="E37" s="83">
        <f t="shared" si="17"/>
        <v>20.772148409619941</v>
      </c>
      <c r="F37" s="83">
        <f t="shared" si="17"/>
        <v>20.894566573551657</v>
      </c>
      <c r="G37" s="83">
        <f t="shared" si="17"/>
        <v>20.595246043542993</v>
      </c>
      <c r="H37" s="83">
        <f t="shared" si="17"/>
        <v>21.229552127510836</v>
      </c>
      <c r="I37" s="83">
        <f t="shared" si="17"/>
        <v>21.627291079059322</v>
      </c>
      <c r="J37" s="83">
        <f t="shared" si="17"/>
        <v>21.251763021964873</v>
      </c>
      <c r="K37" s="83">
        <f t="shared" si="17"/>
        <v>21.13539819548803</v>
      </c>
      <c r="L37" s="83">
        <f t="shared" si="17"/>
        <v>21.132989509908324</v>
      </c>
      <c r="M37" s="83">
        <f t="shared" si="17"/>
        <v>22.202029578332489</v>
      </c>
      <c r="N37" s="83">
        <f t="shared" si="17"/>
        <v>20.936850296758308</v>
      </c>
      <c r="O37" s="83">
        <f t="shared" si="17"/>
        <v>20.134978057564485</v>
      </c>
      <c r="P37" s="83">
        <f t="shared" si="17"/>
        <v>20.429898190440678</v>
      </c>
      <c r="Q37" s="83">
        <f t="shared" si="17"/>
        <v>20.401597242243714</v>
      </c>
      <c r="R37" s="83">
        <f t="shared" si="17"/>
        <v>20.49560722516765</v>
      </c>
      <c r="S37" s="83">
        <f t="shared" si="17"/>
        <v>20.040270397519077</v>
      </c>
      <c r="T37" s="83">
        <f t="shared" si="17"/>
        <v>19.280458482796885</v>
      </c>
      <c r="U37" s="83">
        <f t="shared" si="17"/>
        <v>20.046009925558771</v>
      </c>
      <c r="V37" s="83">
        <f t="shared" si="17"/>
        <v>20.236674993938095</v>
      </c>
      <c r="W37" s="83">
        <v>20.056583021890781</v>
      </c>
      <c r="X37" s="83">
        <v>18.897350844302725</v>
      </c>
      <c r="Y37" s="83">
        <v>20.981190212649565</v>
      </c>
      <c r="Z37" s="83">
        <v>20.780639315291932</v>
      </c>
      <c r="AA37" s="83">
        <v>19.659013418512959</v>
      </c>
      <c r="AB37" s="83">
        <v>19.790143225535182</v>
      </c>
      <c r="AC37" s="83">
        <v>19.513171124169464</v>
      </c>
      <c r="AD37" s="83">
        <v>20.014422667408201</v>
      </c>
    </row>
    <row r="38" spans="1:31" ht="13.5" customHeight="1" x14ac:dyDescent="0.25">
      <c r="A38" s="15" t="s">
        <v>14</v>
      </c>
      <c r="B38" s="83">
        <f t="shared" ref="B38:V38" si="18">B17/B21*100</f>
        <v>6.5280687909875095</v>
      </c>
      <c r="C38" s="83">
        <f t="shared" si="18"/>
        <v>7.1525252793333163</v>
      </c>
      <c r="D38" s="83">
        <f t="shared" si="18"/>
        <v>6.9671001113941919</v>
      </c>
      <c r="E38" s="83">
        <f t="shared" si="18"/>
        <v>6.9308269305544359</v>
      </c>
      <c r="F38" s="83">
        <f t="shared" si="18"/>
        <v>6.8566507303823601</v>
      </c>
      <c r="G38" s="83">
        <f t="shared" si="18"/>
        <v>7.2058997506240274</v>
      </c>
      <c r="H38" s="83">
        <f t="shared" si="18"/>
        <v>7.1049074893973998</v>
      </c>
      <c r="I38" s="83">
        <f t="shared" si="18"/>
        <v>7.2859379863973794</v>
      </c>
      <c r="J38" s="83">
        <f t="shared" si="18"/>
        <v>7.2842142440556827</v>
      </c>
      <c r="K38" s="83">
        <f t="shared" si="18"/>
        <v>7.3157941945588636</v>
      </c>
      <c r="L38" s="83">
        <f t="shared" si="18"/>
        <v>7.316010715919238</v>
      </c>
      <c r="M38" s="83">
        <f t="shared" si="18"/>
        <v>7.5664645951467229</v>
      </c>
      <c r="N38" s="83">
        <f t="shared" si="18"/>
        <v>7.7923737180157273</v>
      </c>
      <c r="O38" s="83">
        <f t="shared" si="18"/>
        <v>7.6092606399378013</v>
      </c>
      <c r="P38" s="83">
        <f t="shared" si="18"/>
        <v>7.7069719407431627</v>
      </c>
      <c r="Q38" s="83">
        <f t="shared" si="18"/>
        <v>7.4581909266450195</v>
      </c>
      <c r="R38" s="83">
        <f t="shared" si="18"/>
        <v>7.9155190992368629</v>
      </c>
      <c r="S38" s="83">
        <f t="shared" si="18"/>
        <v>7.6442757906612622</v>
      </c>
      <c r="T38" s="83">
        <f t="shared" si="18"/>
        <v>7.9174265239200254</v>
      </c>
      <c r="U38" s="83">
        <f t="shared" si="18"/>
        <v>7.8189379588702534</v>
      </c>
      <c r="V38" s="83">
        <f t="shared" si="18"/>
        <v>7.53296743602698</v>
      </c>
      <c r="W38" s="83">
        <v>7.2557545070519449</v>
      </c>
      <c r="X38" s="83">
        <v>7.0595932054469595</v>
      </c>
      <c r="Y38" s="83">
        <v>7.2733536917819546</v>
      </c>
      <c r="Z38" s="83">
        <v>7.3301814505832663</v>
      </c>
      <c r="AA38" s="83">
        <v>7.015007316284529</v>
      </c>
      <c r="AB38" s="83">
        <v>6.8950577797131025</v>
      </c>
      <c r="AC38" s="83">
        <v>6.5186798144833027</v>
      </c>
      <c r="AD38" s="83">
        <v>6.7326494090521649</v>
      </c>
    </row>
    <row r="39" spans="1:31" ht="13.5" customHeight="1" x14ac:dyDescent="0.25">
      <c r="A39" s="15" t="s">
        <v>15</v>
      </c>
      <c r="B39" s="83">
        <f t="shared" ref="B39:T39" si="19">B18/B21*100</f>
        <v>1.7755585185991456</v>
      </c>
      <c r="C39" s="83">
        <f t="shared" si="19"/>
        <v>1.6600759043499029</v>
      </c>
      <c r="D39" s="83">
        <f t="shared" si="19"/>
        <v>1.9543614686386748</v>
      </c>
      <c r="E39" s="83">
        <f t="shared" si="19"/>
        <v>1.8062282068830353</v>
      </c>
      <c r="F39" s="83">
        <f t="shared" si="19"/>
        <v>1.7798584504631829</v>
      </c>
      <c r="G39" s="83">
        <f t="shared" si="19"/>
        <v>1.8160287022493036</v>
      </c>
      <c r="H39" s="83">
        <f t="shared" si="19"/>
        <v>1.8292398750990351</v>
      </c>
      <c r="I39" s="83">
        <f t="shared" si="19"/>
        <v>1.8347498797271926</v>
      </c>
      <c r="J39" s="83">
        <f t="shared" si="19"/>
        <v>1.7740590051792762</v>
      </c>
      <c r="K39" s="83">
        <f t="shared" si="19"/>
        <v>1.6789367040862559</v>
      </c>
      <c r="L39" s="83">
        <f t="shared" si="19"/>
        <v>1.8157911931834463</v>
      </c>
      <c r="M39" s="83">
        <f t="shared" si="19"/>
        <v>1.7449293184923336</v>
      </c>
      <c r="N39" s="83">
        <f t="shared" si="19"/>
        <v>1.7782268836312529</v>
      </c>
      <c r="O39" s="83">
        <f t="shared" si="19"/>
        <v>1.8718480900090244</v>
      </c>
      <c r="P39" s="83">
        <f t="shared" si="19"/>
        <v>1.8339865934059278</v>
      </c>
      <c r="Q39" s="83">
        <f t="shared" si="19"/>
        <v>1.462569600433798</v>
      </c>
      <c r="R39" s="83">
        <f t="shared" si="19"/>
        <v>1.6097298040074211</v>
      </c>
      <c r="S39" s="83">
        <f t="shared" si="19"/>
        <v>1.5611369816604628</v>
      </c>
      <c r="T39" s="83">
        <f t="shared" si="19"/>
        <v>1.6379384281815204</v>
      </c>
      <c r="U39" s="83">
        <f>U18/U21*100</f>
        <v>1.6772781591003187</v>
      </c>
      <c r="V39" s="83">
        <f t="shared" ref="V39:Y39" si="20">V18/V21*100</f>
        <v>1.5943715225523341</v>
      </c>
      <c r="W39" s="83">
        <f t="shared" si="20"/>
        <v>1.4956950449060351</v>
      </c>
      <c r="X39" s="83">
        <f t="shared" si="20"/>
        <v>1.5536962984612941</v>
      </c>
      <c r="Y39" s="83">
        <f t="shared" si="20"/>
        <v>1.5874594996817946</v>
      </c>
      <c r="Z39" s="83"/>
      <c r="AA39" s="83"/>
      <c r="AB39" s="83"/>
      <c r="AC39" s="83"/>
      <c r="AD39" s="83">
        <v>1.4452301083863501</v>
      </c>
    </row>
    <row r="40" spans="1:31" ht="13.5" customHeight="1" x14ac:dyDescent="0.25">
      <c r="A40" s="15" t="s">
        <v>16</v>
      </c>
      <c r="B40" s="83">
        <f t="shared" ref="B40:T40" si="21">B19/B21*100</f>
        <v>0.66940597023048254</v>
      </c>
      <c r="C40" s="83">
        <f t="shared" si="21"/>
        <v>0.81477746224687486</v>
      </c>
      <c r="D40" s="83">
        <f t="shared" si="21"/>
        <v>0.7058641873187087</v>
      </c>
      <c r="E40" s="83">
        <f t="shared" si="21"/>
        <v>0.70272485361208969</v>
      </c>
      <c r="F40" s="83">
        <f t="shared" si="21"/>
        <v>0.72762203402930359</v>
      </c>
      <c r="G40" s="83">
        <f t="shared" si="21"/>
        <v>0.63907718004851655</v>
      </c>
      <c r="H40" s="83">
        <f t="shared" si="21"/>
        <v>0.68509111245747312</v>
      </c>
      <c r="I40" s="83">
        <f t="shared" si="21"/>
        <v>0.70394966465111442</v>
      </c>
      <c r="J40" s="83">
        <f t="shared" si="21"/>
        <v>0.72960645399645419</v>
      </c>
      <c r="K40" s="83">
        <f t="shared" si="21"/>
        <v>0.69572377121382523</v>
      </c>
      <c r="L40" s="83">
        <f t="shared" si="21"/>
        <v>0.76918932489020986</v>
      </c>
      <c r="M40" s="83">
        <f t="shared" si="21"/>
        <v>0.76088414500243928</v>
      </c>
      <c r="N40" s="83">
        <f t="shared" si="21"/>
        <v>0.82348978477763457</v>
      </c>
      <c r="O40" s="83">
        <f t="shared" si="21"/>
        <v>0.80323160006058325</v>
      </c>
      <c r="P40" s="83">
        <f t="shared" si="21"/>
        <v>0.73010574560978247</v>
      </c>
      <c r="Q40" s="83">
        <f t="shared" si="21"/>
        <v>0.66933690320854522</v>
      </c>
      <c r="R40" s="83">
        <f t="shared" si="21"/>
        <v>0.66609547601748498</v>
      </c>
      <c r="S40" s="83">
        <f t="shared" si="21"/>
        <v>0.6535290265464524</v>
      </c>
      <c r="T40" s="83">
        <f t="shared" si="21"/>
        <v>0.7306749445984404</v>
      </c>
      <c r="U40" s="83">
        <f>U19/U21*100</f>
        <v>0.78443054858997696</v>
      </c>
      <c r="V40" s="83">
        <f t="shared" ref="V40:Y40" si="22">V19/V21*100</f>
        <v>0.78229075173949325</v>
      </c>
      <c r="W40" s="83">
        <f t="shared" si="22"/>
        <v>0.74743501342865659</v>
      </c>
      <c r="X40" s="83">
        <f t="shared" si="22"/>
        <v>0.80094801795907378</v>
      </c>
      <c r="Y40" s="83">
        <f t="shared" si="22"/>
        <v>0.78079247343243841</v>
      </c>
      <c r="Z40" s="83"/>
      <c r="AA40" s="83"/>
      <c r="AB40" s="83"/>
      <c r="AC40" s="83"/>
      <c r="AD40" s="83">
        <v>0.71085020137961297</v>
      </c>
    </row>
    <row r="41" spans="1:31" x14ac:dyDescent="0.25">
      <c r="A41" s="15" t="s">
        <v>561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>
        <v>2.4919728825126009</v>
      </c>
      <c r="AA41" s="83">
        <v>2.2342133584512798</v>
      </c>
      <c r="AB41" s="83">
        <v>2.2557922441125426</v>
      </c>
      <c r="AC41" s="83">
        <v>2.2986185679768192</v>
      </c>
      <c r="AD41" s="83"/>
    </row>
    <row r="42" spans="1:31" ht="15.75" thickBot="1" x14ac:dyDescent="0.3">
      <c r="A42" s="267" t="s">
        <v>76</v>
      </c>
      <c r="B42" s="293">
        <f>SUM(B25:B41)</f>
        <v>99.999999999999986</v>
      </c>
      <c r="C42" s="293">
        <f t="shared" ref="C42:V42" si="23">SUM(C25:C41)</f>
        <v>100.00000000000001</v>
      </c>
      <c r="D42" s="293">
        <f t="shared" si="23"/>
        <v>100</v>
      </c>
      <c r="E42" s="293">
        <f t="shared" si="23"/>
        <v>100.00000000000001</v>
      </c>
      <c r="F42" s="293">
        <f t="shared" si="23"/>
        <v>100</v>
      </c>
      <c r="G42" s="293">
        <f t="shared" si="23"/>
        <v>100</v>
      </c>
      <c r="H42" s="293">
        <f t="shared" si="23"/>
        <v>100.00046604837581</v>
      </c>
      <c r="I42" s="293">
        <f t="shared" si="23"/>
        <v>100.00117914516693</v>
      </c>
      <c r="J42" s="293">
        <f t="shared" si="23"/>
        <v>99.999535282513378</v>
      </c>
      <c r="K42" s="293">
        <f t="shared" si="23"/>
        <v>100.00080496965263</v>
      </c>
      <c r="L42" s="293">
        <f t="shared" si="23"/>
        <v>100.00091706625916</v>
      </c>
      <c r="M42" s="293">
        <f t="shared" si="23"/>
        <v>100.00035610802418</v>
      </c>
      <c r="N42" s="293">
        <f t="shared" si="23"/>
        <v>100</v>
      </c>
      <c r="O42" s="293">
        <f t="shared" si="23"/>
        <v>100.00113820630553</v>
      </c>
      <c r="P42" s="293">
        <f t="shared" si="23"/>
        <v>100</v>
      </c>
      <c r="Q42" s="293">
        <f t="shared" si="23"/>
        <v>99.999999999999972</v>
      </c>
      <c r="R42" s="293">
        <f t="shared" si="23"/>
        <v>100</v>
      </c>
      <c r="S42" s="293">
        <f t="shared" si="23"/>
        <v>100.00000000000003</v>
      </c>
      <c r="T42" s="293">
        <f t="shared" si="23"/>
        <v>100</v>
      </c>
      <c r="U42" s="293">
        <f t="shared" si="23"/>
        <v>100</v>
      </c>
      <c r="V42" s="293">
        <f t="shared" si="23"/>
        <v>100</v>
      </c>
      <c r="W42" s="293">
        <f>SUM(W25:W41)</f>
        <v>99.999999999999986</v>
      </c>
      <c r="X42" s="293">
        <f t="shared" ref="X42" si="24">SUM(X25:X41)</f>
        <v>100</v>
      </c>
      <c r="Y42" s="293">
        <f t="shared" ref="Y42" si="25">SUM(Y25:Y41)</f>
        <v>100.00000000000001</v>
      </c>
      <c r="Z42" s="293">
        <f>SUM(Z25:Z41)</f>
        <v>100</v>
      </c>
      <c r="AA42" s="293">
        <v>100</v>
      </c>
      <c r="AB42" s="293">
        <v>99.999999999999986</v>
      </c>
      <c r="AC42" s="293">
        <v>100</v>
      </c>
      <c r="AD42" s="293">
        <v>100</v>
      </c>
      <c r="AE42" s="83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3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4" name="Button 2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C3524-57CF-462C-82FC-587AAB7074C8}">
  <sheetPr codeName="Ark19"/>
  <dimension ref="A1:AD42"/>
  <sheetViews>
    <sheetView zoomScaleNormal="100" workbookViewId="0">
      <pane xSplit="1" ySplit="3" topLeftCell="B10" activePane="bottomRight" state="frozen"/>
      <selection activeCell="C5" sqref="C5:I5"/>
      <selection pane="topRight" activeCell="C5" sqref="C5:I5"/>
      <selection pane="bottomLeft" activeCell="C5" sqref="C5:I5"/>
      <selection pane="bottomRight" activeCell="Y28" sqref="W28:Y28"/>
    </sheetView>
  </sheetViews>
  <sheetFormatPr baseColWidth="10" defaultRowHeight="15" x14ac:dyDescent="0.25"/>
  <cols>
    <col min="1" max="1" width="23.140625" customWidth="1"/>
    <col min="2" max="30" width="9.7109375" customWidth="1"/>
  </cols>
  <sheetData>
    <row r="1" spans="1:30" ht="21" x14ac:dyDescent="0.35">
      <c r="A1" s="3" t="s">
        <v>315</v>
      </c>
    </row>
    <row r="2" spans="1:30" ht="15.75" thickBot="1" x14ac:dyDescent="0.3"/>
    <row r="3" spans="1:30" ht="15.75" thickBot="1" x14ac:dyDescent="0.3">
      <c r="A3" s="39"/>
      <c r="B3" s="310">
        <v>1986</v>
      </c>
      <c r="C3" s="310">
        <v>1989</v>
      </c>
      <c r="D3" s="310">
        <v>1998</v>
      </c>
      <c r="E3" s="310">
        <v>1999</v>
      </c>
      <c r="F3" s="310">
        <v>2000</v>
      </c>
      <c r="G3" s="310">
        <v>2001</v>
      </c>
      <c r="H3" s="310">
        <v>2002</v>
      </c>
      <c r="I3" s="310">
        <v>2003</v>
      </c>
      <c r="J3" s="310">
        <v>2004</v>
      </c>
      <c r="K3" s="310">
        <v>2005</v>
      </c>
      <c r="L3" s="310">
        <v>2006</v>
      </c>
      <c r="M3" s="310">
        <v>2007</v>
      </c>
      <c r="N3" s="310">
        <v>2008</v>
      </c>
      <c r="O3" s="310">
        <v>2009</v>
      </c>
      <c r="P3" s="310">
        <v>2010</v>
      </c>
      <c r="Q3" s="310">
        <v>2011</v>
      </c>
      <c r="R3" s="310">
        <v>2012</v>
      </c>
      <c r="S3" s="310">
        <v>2013</v>
      </c>
      <c r="T3" s="310">
        <v>2014</v>
      </c>
      <c r="U3" s="310">
        <v>2015</v>
      </c>
      <c r="V3" s="310">
        <v>2016</v>
      </c>
      <c r="W3" s="310">
        <v>2017</v>
      </c>
      <c r="X3" s="310">
        <v>2018</v>
      </c>
      <c r="Y3" s="310">
        <v>2019</v>
      </c>
      <c r="Z3" s="310">
        <v>2020</v>
      </c>
      <c r="AA3" s="310">
        <v>2021</v>
      </c>
      <c r="AB3" s="310">
        <v>2022</v>
      </c>
      <c r="AC3" s="310">
        <v>2023</v>
      </c>
      <c r="AD3" s="310">
        <v>2024</v>
      </c>
    </row>
    <row r="4" spans="1:30" x14ac:dyDescent="0.25">
      <c r="A4" s="15" t="s">
        <v>0</v>
      </c>
      <c r="B4" s="2">
        <v>7106</v>
      </c>
      <c r="C4" s="2">
        <v>5146</v>
      </c>
      <c r="D4" s="2">
        <v>9293</v>
      </c>
      <c r="E4" s="2">
        <v>9399.5</v>
      </c>
      <c r="F4" s="2">
        <v>8528</v>
      </c>
      <c r="G4" s="2">
        <v>9317.6</v>
      </c>
      <c r="H4" s="2">
        <v>8964.7999999999993</v>
      </c>
      <c r="I4" s="2">
        <v>8942.4</v>
      </c>
      <c r="J4" s="2">
        <v>9688.1</v>
      </c>
      <c r="K4" s="2">
        <v>9686.7999999999993</v>
      </c>
      <c r="L4" s="2">
        <v>9548.7000000000007</v>
      </c>
      <c r="M4" s="2">
        <v>9988.7999999999993</v>
      </c>
      <c r="N4" s="2">
        <v>10272</v>
      </c>
      <c r="O4" s="2">
        <v>9943.896999999999</v>
      </c>
      <c r="P4" s="2">
        <v>10132.193000000001</v>
      </c>
      <c r="Q4" s="2">
        <v>9529.6970000000001</v>
      </c>
      <c r="R4" s="2">
        <v>9732.6015000000025</v>
      </c>
      <c r="S4" s="2">
        <v>9538.7569999999996</v>
      </c>
      <c r="T4" s="2">
        <v>9168.2257999999983</v>
      </c>
      <c r="U4" s="2">
        <v>9558.4907000000003</v>
      </c>
      <c r="V4" s="2">
        <v>9798.5447999999997</v>
      </c>
      <c r="W4" s="2">
        <v>10336.9915</v>
      </c>
      <c r="X4" s="2">
        <v>10375.7109</v>
      </c>
      <c r="Y4" s="2">
        <v>9991.0159999999996</v>
      </c>
      <c r="Z4" s="2"/>
      <c r="AA4" s="2"/>
      <c r="AB4" s="2"/>
      <c r="AC4" s="2"/>
      <c r="AD4" s="2">
        <v>9132.1460000000006</v>
      </c>
    </row>
    <row r="5" spans="1:30" x14ac:dyDescent="0.25">
      <c r="A5" s="15" t="s">
        <v>676</v>
      </c>
      <c r="B5" s="2">
        <v>5938</v>
      </c>
      <c r="C5" s="2">
        <v>12882</v>
      </c>
      <c r="D5" s="2">
        <v>7072</v>
      </c>
      <c r="E5" s="2">
        <v>6796.7</v>
      </c>
      <c r="F5" s="2">
        <v>6219</v>
      </c>
      <c r="G5" s="2">
        <v>6169.2</v>
      </c>
      <c r="H5" s="2">
        <v>6112.2</v>
      </c>
      <c r="I5" s="2">
        <v>5973.3</v>
      </c>
      <c r="J5" s="2">
        <v>6108.4000000000005</v>
      </c>
      <c r="K5" s="2">
        <v>5644.4</v>
      </c>
      <c r="L5" s="2">
        <v>6258.0999999999995</v>
      </c>
      <c r="M5" s="2">
        <v>6069.8</v>
      </c>
      <c r="N5" s="2">
        <v>6208</v>
      </c>
      <c r="O5" s="2">
        <v>5954.8449999999993</v>
      </c>
      <c r="P5" s="2">
        <v>5953.116</v>
      </c>
      <c r="Q5" s="2">
        <v>5745.0569999999998</v>
      </c>
      <c r="R5" s="2">
        <v>5491.8132000000005</v>
      </c>
      <c r="S5" s="2">
        <v>5102.7039999999997</v>
      </c>
      <c r="T5" s="2">
        <v>5268.932600000001</v>
      </c>
      <c r="U5" s="2">
        <v>5139.8967999999995</v>
      </c>
      <c r="V5" s="2">
        <v>5367.3950000000013</v>
      </c>
      <c r="W5" s="2">
        <v>5117.1887999999999</v>
      </c>
      <c r="X5" s="2">
        <v>5289.4202999999998</v>
      </c>
      <c r="Y5" s="2">
        <v>4917.7020000000002</v>
      </c>
      <c r="Z5" s="2"/>
      <c r="AA5" s="2"/>
      <c r="AB5" s="2"/>
      <c r="AC5" s="2"/>
      <c r="AD5" s="2">
        <v>4768.8760000000002</v>
      </c>
    </row>
    <row r="6" spans="1:30" x14ac:dyDescent="0.25">
      <c r="A6" s="15" t="s">
        <v>9</v>
      </c>
      <c r="B6" s="2">
        <v>1249</v>
      </c>
      <c r="C6" s="2">
        <v>390</v>
      </c>
      <c r="D6" s="2">
        <v>1689</v>
      </c>
      <c r="E6" s="2">
        <v>1730.4</v>
      </c>
      <c r="F6" s="2">
        <v>1422</v>
      </c>
      <c r="G6" s="2">
        <v>1463.2</v>
      </c>
      <c r="H6" s="2">
        <v>1559</v>
      </c>
      <c r="I6" s="2">
        <v>1346</v>
      </c>
      <c r="J6" s="2">
        <v>1337</v>
      </c>
      <c r="K6" s="2">
        <v>1063.2</v>
      </c>
      <c r="L6" s="2">
        <v>1130</v>
      </c>
      <c r="M6" s="2">
        <v>1235.9000000000001</v>
      </c>
      <c r="N6" s="2">
        <v>1132</v>
      </c>
      <c r="O6" s="2">
        <v>1071.546</v>
      </c>
      <c r="P6" s="2">
        <v>996.98299999999995</v>
      </c>
      <c r="Q6" s="2">
        <v>1009.296</v>
      </c>
      <c r="R6" s="2">
        <v>963.80289999999991</v>
      </c>
      <c r="S6" s="2">
        <v>1101.1120000000001</v>
      </c>
      <c r="T6" s="2">
        <v>1128.8623</v>
      </c>
      <c r="U6" s="2">
        <v>1205.223</v>
      </c>
      <c r="V6" s="2">
        <v>1279.7039000000002</v>
      </c>
      <c r="W6" s="2">
        <v>1189.2014999999999</v>
      </c>
      <c r="X6" s="2">
        <v>1074.9798999999998</v>
      </c>
      <c r="Y6" s="2">
        <v>984.48400000000004</v>
      </c>
      <c r="Z6" s="2"/>
      <c r="AA6" s="2"/>
      <c r="AB6" s="2"/>
      <c r="AC6" s="2"/>
      <c r="AD6" s="2">
        <v>660.43799999999999</v>
      </c>
    </row>
    <row r="7" spans="1:30" x14ac:dyDescent="0.25">
      <c r="A7" s="15" t="s">
        <v>548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>
        <v>15565.934999999999</v>
      </c>
      <c r="AA7" s="2">
        <v>15695.187</v>
      </c>
      <c r="AB7" s="2">
        <v>15548.393</v>
      </c>
      <c r="AC7" s="2">
        <v>14979.945</v>
      </c>
      <c r="AD7" s="2"/>
    </row>
    <row r="8" spans="1:30" x14ac:dyDescent="0.25">
      <c r="A8" s="15" t="s">
        <v>549</v>
      </c>
      <c r="B8" s="2">
        <v>16305</v>
      </c>
      <c r="C8" s="2">
        <v>12244</v>
      </c>
      <c r="D8" s="2">
        <v>21470</v>
      </c>
      <c r="E8" s="2">
        <v>22366.5</v>
      </c>
      <c r="F8" s="2">
        <v>21949</v>
      </c>
      <c r="G8" s="2">
        <v>23185.300000000003</v>
      </c>
      <c r="H8" s="2">
        <v>22126.5</v>
      </c>
      <c r="I8" s="2">
        <v>22065.5</v>
      </c>
      <c r="J8" s="2">
        <v>23261.5</v>
      </c>
      <c r="K8" s="2">
        <v>22645.4</v>
      </c>
      <c r="L8" s="2">
        <v>23107.5</v>
      </c>
      <c r="M8" s="2">
        <v>23799.599999999999</v>
      </c>
      <c r="N8" s="2">
        <v>24419</v>
      </c>
      <c r="O8" s="2">
        <v>24471.573999999997</v>
      </c>
      <c r="P8" s="2">
        <v>24851.445</v>
      </c>
      <c r="Q8" s="2">
        <v>25997.593999999997</v>
      </c>
      <c r="R8" s="2">
        <v>26621.852200000001</v>
      </c>
      <c r="S8" s="2">
        <v>25902.737999999998</v>
      </c>
      <c r="T8" s="2">
        <v>26904.4378</v>
      </c>
      <c r="U8" s="2">
        <v>28080.7569</v>
      </c>
      <c r="V8" s="2">
        <v>28525.149000000001</v>
      </c>
      <c r="W8" s="2">
        <v>28896.552299999999</v>
      </c>
      <c r="X8" s="2">
        <v>28844.396099999998</v>
      </c>
      <c r="Y8" s="2">
        <v>28397.311000000002</v>
      </c>
      <c r="Z8" s="2">
        <v>28008.901999999998</v>
      </c>
      <c r="AA8" s="2">
        <v>29790.542000000001</v>
      </c>
      <c r="AB8" s="2">
        <v>30173.564999999999</v>
      </c>
      <c r="AC8" s="2">
        <v>30203.216</v>
      </c>
      <c r="AD8" s="2">
        <v>29793</v>
      </c>
    </row>
    <row r="9" spans="1:30" x14ac:dyDescent="0.25">
      <c r="A9" s="15" t="s">
        <v>10</v>
      </c>
      <c r="B9" s="2">
        <v>5158</v>
      </c>
      <c r="C9" s="2">
        <v>6029</v>
      </c>
      <c r="D9" s="2">
        <v>8585</v>
      </c>
      <c r="E9" s="2">
        <v>8491</v>
      </c>
      <c r="F9" s="2">
        <v>8370</v>
      </c>
      <c r="G9" s="2">
        <v>8462</v>
      </c>
      <c r="H9" s="2">
        <v>8159.3</v>
      </c>
      <c r="I9" s="2">
        <v>7987.4</v>
      </c>
      <c r="J9" s="2">
        <v>8958</v>
      </c>
      <c r="K9" s="2">
        <v>8696.2000000000007</v>
      </c>
      <c r="L9" s="2">
        <v>9421.5</v>
      </c>
      <c r="M9" s="2">
        <v>9274</v>
      </c>
      <c r="N9" s="2">
        <v>9750</v>
      </c>
      <c r="O9" s="2">
        <v>9981.732</v>
      </c>
      <c r="P9" s="2">
        <v>10407.132</v>
      </c>
      <c r="Q9" s="2">
        <v>10363.455</v>
      </c>
      <c r="R9" s="2">
        <v>10219.646200000001</v>
      </c>
      <c r="S9" s="2">
        <v>9942.098</v>
      </c>
      <c r="T9" s="2">
        <v>9445.4370999999992</v>
      </c>
      <c r="U9" s="2">
        <v>10119.5263</v>
      </c>
      <c r="V9" s="2">
        <v>9650.8631000000005</v>
      </c>
      <c r="W9" s="2">
        <v>9308.5662000000011</v>
      </c>
      <c r="X9" s="2">
        <v>9119.7574999999997</v>
      </c>
      <c r="Y9" s="2">
        <v>8669.7520000000004</v>
      </c>
      <c r="Z9" s="2"/>
      <c r="AA9" s="2"/>
      <c r="AB9" s="2"/>
      <c r="AC9" s="2"/>
      <c r="AD9" s="2">
        <v>8237.3109999999997</v>
      </c>
    </row>
    <row r="10" spans="1:30" x14ac:dyDescent="0.25">
      <c r="A10" s="15" t="s">
        <v>11</v>
      </c>
      <c r="B10" s="2">
        <v>1728</v>
      </c>
      <c r="C10" s="2">
        <v>1967</v>
      </c>
      <c r="D10" s="2">
        <v>1827</v>
      </c>
      <c r="E10" s="2">
        <v>2013.3</v>
      </c>
      <c r="F10" s="2">
        <v>1846</v>
      </c>
      <c r="G10" s="2">
        <v>1953.8</v>
      </c>
      <c r="H10" s="2">
        <v>2017.1</v>
      </c>
      <c r="I10" s="2">
        <v>1995.7</v>
      </c>
      <c r="J10" s="2">
        <v>2054.8000000000002</v>
      </c>
      <c r="K10" s="2">
        <v>1956.5</v>
      </c>
      <c r="L10" s="2">
        <v>2084.6999999999998</v>
      </c>
      <c r="M10" s="2">
        <v>2061.6999999999998</v>
      </c>
      <c r="N10" s="2">
        <v>2033</v>
      </c>
      <c r="O10" s="2">
        <v>1860.636</v>
      </c>
      <c r="P10" s="2">
        <v>1744.9569999999999</v>
      </c>
      <c r="Q10" s="2">
        <v>1737.56</v>
      </c>
      <c r="R10" s="2">
        <v>1635.8023000000001</v>
      </c>
      <c r="S10" s="2">
        <v>1564.21</v>
      </c>
      <c r="T10" s="2">
        <v>1597.1853999999998</v>
      </c>
      <c r="U10" s="2">
        <v>1951.2972</v>
      </c>
      <c r="V10" s="2">
        <v>2044.1424999999999</v>
      </c>
      <c r="W10" s="2">
        <v>1992.2439000000002</v>
      </c>
      <c r="X10" s="2">
        <v>2018.9782</v>
      </c>
      <c r="Y10" s="2">
        <v>1785.0039999999999</v>
      </c>
      <c r="Z10" s="2"/>
      <c r="AA10" s="2"/>
      <c r="AB10" s="2"/>
      <c r="AC10" s="2"/>
      <c r="AD10" s="2">
        <v>1510.4469999999999</v>
      </c>
    </row>
    <row r="11" spans="1:30" x14ac:dyDescent="0.25">
      <c r="A11" s="15" t="s">
        <v>562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>
        <v>10498.574000000001</v>
      </c>
      <c r="AA11" s="2">
        <v>10682.49</v>
      </c>
      <c r="AB11" s="2">
        <v>10393.013000000001</v>
      </c>
      <c r="AC11" s="2">
        <v>10416.916999999999</v>
      </c>
      <c r="AD11" s="2"/>
    </row>
    <row r="12" spans="1:30" x14ac:dyDescent="0.25">
      <c r="A12" s="15" t="s">
        <v>551</v>
      </c>
      <c r="B12" s="2">
        <v>1825</v>
      </c>
      <c r="C12" s="2">
        <v>1606</v>
      </c>
      <c r="D12" s="2">
        <v>2041</v>
      </c>
      <c r="E12" s="2">
        <v>1971.3</v>
      </c>
      <c r="F12" s="2">
        <v>1734</v>
      </c>
      <c r="G12" s="2">
        <v>1760.1999999999998</v>
      </c>
      <c r="H12" s="2">
        <v>1657.8000000000002</v>
      </c>
      <c r="I12" s="2">
        <v>1550.4</v>
      </c>
      <c r="J12" s="2">
        <v>1730</v>
      </c>
      <c r="K12" s="2">
        <v>1493.8000000000002</v>
      </c>
      <c r="L12" s="2">
        <v>1418</v>
      </c>
      <c r="M12" s="2">
        <v>1359.1</v>
      </c>
      <c r="N12" s="2">
        <v>1328</v>
      </c>
      <c r="O12" s="2">
        <v>1453.6179999999999</v>
      </c>
      <c r="P12" s="2">
        <v>1858.4010000000001</v>
      </c>
      <c r="Q12" s="2">
        <v>1986.066</v>
      </c>
      <c r="R12" s="2">
        <v>1972.2793999999999</v>
      </c>
      <c r="S12" s="2">
        <v>2012.9859999999999</v>
      </c>
      <c r="T12" s="2">
        <v>2263.1264000000001</v>
      </c>
      <c r="U12" s="2">
        <v>2304.5464000000002</v>
      </c>
      <c r="V12" s="2">
        <v>2344.9475000000002</v>
      </c>
      <c r="W12" s="2">
        <v>2413.5463</v>
      </c>
      <c r="X12" s="2">
        <v>2476.4353000000001</v>
      </c>
      <c r="Y12" s="2">
        <v>2513.7840000000001</v>
      </c>
      <c r="Z12" s="2">
        <v>2441.6529999999998</v>
      </c>
      <c r="AA12" s="2">
        <v>2478.2649999999999</v>
      </c>
      <c r="AB12" s="2">
        <v>2596.0909999999999</v>
      </c>
      <c r="AC12" s="2">
        <v>2698.6889999999999</v>
      </c>
      <c r="AD12" s="2">
        <v>2791.239</v>
      </c>
    </row>
    <row r="13" spans="1:30" x14ac:dyDescent="0.25">
      <c r="A13" s="15" t="s">
        <v>12</v>
      </c>
      <c r="B13" s="2">
        <v>19940</v>
      </c>
      <c r="C13" s="2">
        <v>15735</v>
      </c>
      <c r="D13" s="2">
        <v>23387</v>
      </c>
      <c r="E13" s="2">
        <v>24486.1</v>
      </c>
      <c r="F13" s="2">
        <v>23333</v>
      </c>
      <c r="G13" s="2">
        <v>24353.3</v>
      </c>
      <c r="H13" s="2">
        <v>24586.7</v>
      </c>
      <c r="I13" s="2">
        <v>26019.3</v>
      </c>
      <c r="J13" s="2">
        <v>28662.3</v>
      </c>
      <c r="K13" s="2">
        <v>30399</v>
      </c>
      <c r="L13" s="2">
        <v>31039.1</v>
      </c>
      <c r="M13" s="2">
        <v>31922.9</v>
      </c>
      <c r="N13" s="2">
        <v>33728</v>
      </c>
      <c r="O13" s="2">
        <v>34906.199000000001</v>
      </c>
      <c r="P13" s="2">
        <v>37090.745999999999</v>
      </c>
      <c r="Q13" s="2">
        <v>38479.521000000001</v>
      </c>
      <c r="R13" s="2">
        <v>39383.019599999992</v>
      </c>
      <c r="S13" s="2">
        <v>38090.786</v>
      </c>
      <c r="T13" s="2">
        <v>37816.804200000006</v>
      </c>
      <c r="U13" s="2">
        <v>39862.777499999997</v>
      </c>
      <c r="V13" s="2">
        <v>40548.859799999998</v>
      </c>
      <c r="W13" s="2">
        <v>40292.914499999999</v>
      </c>
      <c r="X13" s="2">
        <v>39719.440600000002</v>
      </c>
      <c r="Y13" s="2">
        <v>38559.966999999997</v>
      </c>
      <c r="Z13" s="2">
        <v>38667.029000000002</v>
      </c>
      <c r="AA13" s="2">
        <v>38846.322</v>
      </c>
      <c r="AB13" s="2">
        <v>37546.055999999997</v>
      </c>
      <c r="AC13" s="2">
        <v>36872.165000000001</v>
      </c>
      <c r="AD13" s="2">
        <v>36317.347999999998</v>
      </c>
    </row>
    <row r="14" spans="1:30" x14ac:dyDescent="0.25">
      <c r="A14" s="15" t="s">
        <v>552</v>
      </c>
      <c r="B14" s="2">
        <v>4723</v>
      </c>
      <c r="C14" s="2">
        <v>7988</v>
      </c>
      <c r="D14" s="2">
        <v>3894</v>
      </c>
      <c r="E14" s="2">
        <v>3785.5</v>
      </c>
      <c r="F14" s="2">
        <v>3618</v>
      </c>
      <c r="G14" s="2">
        <v>3977.7000000000003</v>
      </c>
      <c r="H14" s="2">
        <v>3410.2</v>
      </c>
      <c r="I14" s="2">
        <v>3465.5</v>
      </c>
      <c r="J14" s="2">
        <v>3773.7999999999997</v>
      </c>
      <c r="K14" s="2">
        <v>3665.6</v>
      </c>
      <c r="L14" s="2">
        <v>3869.3999999999996</v>
      </c>
      <c r="M14" s="2">
        <v>3678.1000000000004</v>
      </c>
      <c r="N14" s="2">
        <v>3827</v>
      </c>
      <c r="O14" s="2">
        <v>3781.1819999999998</v>
      </c>
      <c r="P14" s="2">
        <v>4014.4660000000003</v>
      </c>
      <c r="Q14" s="2">
        <v>4161.0140000000001</v>
      </c>
      <c r="R14" s="2">
        <v>4087.4133999999999</v>
      </c>
      <c r="S14" s="2">
        <v>4200.3220000000001</v>
      </c>
      <c r="T14" s="2">
        <v>4415.7494999999999</v>
      </c>
      <c r="U14" s="2">
        <v>4814.0169000000005</v>
      </c>
      <c r="V14" s="2">
        <v>4805.948699999999</v>
      </c>
      <c r="W14" s="2">
        <v>4548.1736000000001</v>
      </c>
      <c r="X14" s="2">
        <v>4833.5442000000003</v>
      </c>
      <c r="Y14" s="2">
        <v>4709.8999999999996</v>
      </c>
      <c r="Z14" s="2">
        <v>4289.1080000000002</v>
      </c>
      <c r="AA14" s="2">
        <v>4492.3410000000003</v>
      </c>
      <c r="AB14" s="2">
        <v>4458.1880000000001</v>
      </c>
      <c r="AC14" s="2">
        <v>4302.7380000000003</v>
      </c>
      <c r="AD14" s="2">
        <v>4159.0630000000001</v>
      </c>
    </row>
    <row r="15" spans="1:30" x14ac:dyDescent="0.25">
      <c r="A15" s="15" t="s">
        <v>46</v>
      </c>
      <c r="B15" s="2">
        <v>2237</v>
      </c>
      <c r="C15" s="2">
        <v>1480</v>
      </c>
      <c r="D15" s="2">
        <v>2241</v>
      </c>
      <c r="E15" s="2">
        <v>2317.5</v>
      </c>
      <c r="F15" s="2">
        <v>2009</v>
      </c>
      <c r="G15" s="2">
        <v>2074.6999999999998</v>
      </c>
      <c r="H15" s="2">
        <v>2008.3</v>
      </c>
      <c r="I15" s="2">
        <v>1945.4</v>
      </c>
      <c r="J15" s="2">
        <v>1929</v>
      </c>
      <c r="K15" s="2">
        <v>1904</v>
      </c>
      <c r="L15" s="2">
        <v>2117.8000000000002</v>
      </c>
      <c r="M15" s="2">
        <v>2548.1</v>
      </c>
      <c r="N15" s="2">
        <v>2405</v>
      </c>
      <c r="O15" s="2">
        <v>2425.0739999999996</v>
      </c>
      <c r="P15" s="2">
        <v>2398.3009999999999</v>
      </c>
      <c r="Q15" s="2">
        <v>2514.7330000000002</v>
      </c>
      <c r="R15" s="2">
        <v>2633.8649999999998</v>
      </c>
      <c r="S15" s="2">
        <v>2518.5520000000001</v>
      </c>
      <c r="T15" s="2">
        <v>2691.6578999999997</v>
      </c>
      <c r="U15" s="2">
        <v>2844.6266000000001</v>
      </c>
      <c r="V15" s="2">
        <v>2813.1039000000001</v>
      </c>
      <c r="W15" s="2">
        <v>2573.9778999999999</v>
      </c>
      <c r="X15" s="2">
        <v>2565.1390999999999</v>
      </c>
      <c r="Y15" s="2">
        <v>2294.33</v>
      </c>
      <c r="Z15" s="2">
        <v>2491.48</v>
      </c>
      <c r="AA15" s="2">
        <v>2416.8620000000001</v>
      </c>
      <c r="AB15" s="2">
        <v>2291.7890000000002</v>
      </c>
      <c r="AC15" s="2">
        <v>2099.6089999999999</v>
      </c>
      <c r="AD15" s="2">
        <v>1938.453</v>
      </c>
    </row>
    <row r="16" spans="1:30" x14ac:dyDescent="0.25">
      <c r="A16" s="15" t="s">
        <v>487</v>
      </c>
      <c r="B16" s="2">
        <v>15933</v>
      </c>
      <c r="C16" s="2">
        <v>16007</v>
      </c>
      <c r="D16" s="2">
        <v>19307</v>
      </c>
      <c r="E16" s="2">
        <v>20130.699999999997</v>
      </c>
      <c r="F16" s="2">
        <v>18921</v>
      </c>
      <c r="G16" s="2">
        <v>20171.3</v>
      </c>
      <c r="H16" s="2">
        <v>19506.400000000001</v>
      </c>
      <c r="I16" s="2">
        <v>19173.5</v>
      </c>
      <c r="J16" s="2">
        <v>20113.400000000001</v>
      </c>
      <c r="K16" s="2">
        <v>19845.400000000001</v>
      </c>
      <c r="L16" s="2">
        <v>20473.8</v>
      </c>
      <c r="M16" s="2">
        <v>19699</v>
      </c>
      <c r="N16" s="2">
        <v>21003</v>
      </c>
      <c r="O16" s="2">
        <v>21212.923999999999</v>
      </c>
      <c r="P16" s="2">
        <v>21864.694</v>
      </c>
      <c r="Q16" s="2">
        <v>21850.929</v>
      </c>
      <c r="R16" s="2">
        <v>21046.869700000007</v>
      </c>
      <c r="S16" s="2">
        <v>19763.992000000002</v>
      </c>
      <c r="T16" s="2">
        <v>20168.016599999999</v>
      </c>
      <c r="U16" s="2">
        <v>20737.890899999999</v>
      </c>
      <c r="V16" s="2">
        <v>22170.820299999996</v>
      </c>
      <c r="W16" s="2">
        <v>22343.787899999999</v>
      </c>
      <c r="X16" s="2">
        <v>23106.8544</v>
      </c>
      <c r="Y16" s="2">
        <v>22331.781999999999</v>
      </c>
      <c r="Z16" s="2">
        <v>22771.159</v>
      </c>
      <c r="AA16" s="2">
        <v>23458.27</v>
      </c>
      <c r="AB16" s="2">
        <v>22829.365000000002</v>
      </c>
      <c r="AC16" s="2">
        <v>22877.51</v>
      </c>
      <c r="AD16" s="2">
        <v>22243.406999999999</v>
      </c>
    </row>
    <row r="17" spans="1:30" x14ac:dyDescent="0.25">
      <c r="A17" s="15" t="s">
        <v>14</v>
      </c>
      <c r="B17" s="2">
        <v>1638</v>
      </c>
      <c r="C17" s="2">
        <v>1965</v>
      </c>
      <c r="D17" s="2">
        <v>3127</v>
      </c>
      <c r="E17" s="2">
        <v>3281.4</v>
      </c>
      <c r="F17" s="2">
        <v>3397</v>
      </c>
      <c r="G17" s="2">
        <v>3640.8</v>
      </c>
      <c r="H17" s="2">
        <v>3431.6</v>
      </c>
      <c r="I17" s="2">
        <v>3558.3</v>
      </c>
      <c r="J17" s="2">
        <v>3989.9</v>
      </c>
      <c r="K17" s="2">
        <v>4229</v>
      </c>
      <c r="L17" s="2">
        <v>4391.5</v>
      </c>
      <c r="M17" s="2">
        <v>4697.8999999999996</v>
      </c>
      <c r="N17" s="2">
        <v>5152</v>
      </c>
      <c r="O17" s="2">
        <v>5431.0150000000003</v>
      </c>
      <c r="P17" s="2">
        <v>6326.3939999999993</v>
      </c>
      <c r="Q17" s="2">
        <v>6422.759</v>
      </c>
      <c r="R17" s="2">
        <v>6711.1284999999998</v>
      </c>
      <c r="S17" s="2">
        <v>6742.5619999999999</v>
      </c>
      <c r="T17" s="2">
        <v>7024.3110999999999</v>
      </c>
      <c r="U17" s="2">
        <v>7116.9579999999996</v>
      </c>
      <c r="V17" s="2">
        <v>7343.5649999999996</v>
      </c>
      <c r="W17" s="2">
        <v>7374.0357000000004</v>
      </c>
      <c r="X17" s="2">
        <v>7089.1057000000001</v>
      </c>
      <c r="Y17" s="2">
        <v>6482.5619999999999</v>
      </c>
      <c r="Z17" s="2">
        <v>6314.2349999999997</v>
      </c>
      <c r="AA17" s="2">
        <v>6237.6279999999997</v>
      </c>
      <c r="AB17" s="2">
        <v>6639.5159999999996</v>
      </c>
      <c r="AC17" s="2">
        <v>6895.3580000000002</v>
      </c>
      <c r="AD17" s="2">
        <v>6812.348</v>
      </c>
    </row>
    <row r="18" spans="1:30" x14ac:dyDescent="0.25">
      <c r="A18" s="15" t="s">
        <v>15</v>
      </c>
      <c r="B18" s="2">
        <v>392</v>
      </c>
      <c r="C18" s="2">
        <v>225</v>
      </c>
      <c r="D18" s="2">
        <v>1313</v>
      </c>
      <c r="E18" s="2">
        <v>1313.6</v>
      </c>
      <c r="F18" s="2">
        <v>1259</v>
      </c>
      <c r="G18" s="2">
        <v>1188.2</v>
      </c>
      <c r="H18" s="2">
        <v>1021.9</v>
      </c>
      <c r="I18" s="2">
        <v>1081.0999999999999</v>
      </c>
      <c r="J18" s="2">
        <v>1064.8</v>
      </c>
      <c r="K18" s="2">
        <v>902</v>
      </c>
      <c r="L18" s="2">
        <v>868</v>
      </c>
      <c r="M18" s="2">
        <v>867.5</v>
      </c>
      <c r="N18" s="2">
        <v>908</v>
      </c>
      <c r="O18" s="2">
        <v>974.50200000000007</v>
      </c>
      <c r="P18" s="2">
        <v>979.38799999999992</v>
      </c>
      <c r="Q18" s="2">
        <v>893.92100000000005</v>
      </c>
      <c r="R18" s="2">
        <v>975.10279999999989</v>
      </c>
      <c r="S18" s="2">
        <v>971.80499999999995</v>
      </c>
      <c r="T18" s="2">
        <v>869.60680000000002</v>
      </c>
      <c r="U18" s="2">
        <v>869.43040000000008</v>
      </c>
      <c r="V18" s="2">
        <v>950.87149999999997</v>
      </c>
      <c r="W18" s="2">
        <v>791.14449999999999</v>
      </c>
      <c r="X18" s="2">
        <v>786.46910000000014</v>
      </c>
      <c r="Y18" s="2">
        <v>643.64</v>
      </c>
      <c r="Z18" s="2"/>
      <c r="AA18" s="2"/>
      <c r="AB18" s="2"/>
      <c r="AC18" s="2"/>
      <c r="AD18" s="2">
        <v>658.66700000000003</v>
      </c>
    </row>
    <row r="19" spans="1:30" x14ac:dyDescent="0.25">
      <c r="A19" s="15" t="s">
        <v>16</v>
      </c>
      <c r="B19" s="2">
        <v>221</v>
      </c>
      <c r="C19" s="2">
        <v>155</v>
      </c>
      <c r="D19" s="2">
        <v>225</v>
      </c>
      <c r="E19" s="2">
        <v>295.39999999999998</v>
      </c>
      <c r="F19" s="2">
        <v>242</v>
      </c>
      <c r="G19" s="2">
        <v>257</v>
      </c>
      <c r="H19" s="2">
        <v>248.1</v>
      </c>
      <c r="I19" s="2">
        <v>251.9</v>
      </c>
      <c r="J19" s="2">
        <v>271.8</v>
      </c>
      <c r="K19" s="2">
        <v>200.1</v>
      </c>
      <c r="L19" s="2">
        <v>192.8</v>
      </c>
      <c r="M19" s="2">
        <v>181.1</v>
      </c>
      <c r="N19" s="2">
        <v>165</v>
      </c>
      <c r="O19" s="2">
        <v>153.60499999999999</v>
      </c>
      <c r="P19" s="2">
        <v>133.79600000000002</v>
      </c>
      <c r="Q19" s="2">
        <v>95.188999999999993</v>
      </c>
      <c r="R19" s="2">
        <v>83.964100000000002</v>
      </c>
      <c r="S19" s="2">
        <v>63.25</v>
      </c>
      <c r="T19" s="2">
        <v>57.994500000000002</v>
      </c>
      <c r="U19" s="2">
        <v>63.3504</v>
      </c>
      <c r="V19" s="2">
        <v>71.684200000000004</v>
      </c>
      <c r="W19" s="2">
        <v>71.780199999999994</v>
      </c>
      <c r="X19" s="2">
        <v>28.6433</v>
      </c>
      <c r="Y19" s="2">
        <v>1.3740000000000001</v>
      </c>
      <c r="Z19" s="2"/>
      <c r="AA19" s="2"/>
      <c r="AB19" s="2"/>
      <c r="AC19" s="2"/>
      <c r="AD19" s="2">
        <v>2.2789999999999999</v>
      </c>
    </row>
    <row r="20" spans="1:30" x14ac:dyDescent="0.25">
      <c r="A20" s="15" t="s">
        <v>561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>
        <v>643.82799999999997</v>
      </c>
      <c r="AA20" s="2">
        <v>726.48</v>
      </c>
      <c r="AB20" s="2">
        <v>726.56399999999996</v>
      </c>
      <c r="AC20" s="2">
        <v>670.46799999999996</v>
      </c>
      <c r="AD20" s="2"/>
    </row>
    <row r="21" spans="1:30" ht="15.75" thickBot="1" x14ac:dyDescent="0.3">
      <c r="A21" s="267" t="s">
        <v>74</v>
      </c>
      <c r="B21" s="64">
        <v>84393</v>
      </c>
      <c r="C21" s="64">
        <v>83819</v>
      </c>
      <c r="D21" s="64">
        <v>105471</v>
      </c>
      <c r="E21" s="64">
        <v>108378.90000000001</v>
      </c>
      <c r="F21" s="64">
        <v>102847</v>
      </c>
      <c r="G21" s="64">
        <v>107974.3</v>
      </c>
      <c r="H21" s="64">
        <v>104809.90000000002</v>
      </c>
      <c r="I21" s="64">
        <v>105355.7</v>
      </c>
      <c r="J21" s="64">
        <v>112942.80000000002</v>
      </c>
      <c r="K21" s="64">
        <v>112331.40000000002</v>
      </c>
      <c r="L21" s="64">
        <v>115920.90000000001</v>
      </c>
      <c r="M21" s="64">
        <v>117383.50000000001</v>
      </c>
      <c r="N21" s="64">
        <v>122330</v>
      </c>
      <c r="O21" s="64">
        <v>123622.34899999999</v>
      </c>
      <c r="P21" s="64">
        <v>128752.012</v>
      </c>
      <c r="Q21" s="64">
        <v>130786.791</v>
      </c>
      <c r="R21" s="64">
        <v>131559.16080000001</v>
      </c>
      <c r="S21" s="64">
        <v>127515.874</v>
      </c>
      <c r="T21" s="64">
        <v>128820.34800000001</v>
      </c>
      <c r="U21" s="64">
        <v>134668.78800000003</v>
      </c>
      <c r="V21" s="64">
        <v>137715.5992</v>
      </c>
      <c r="W21" s="64">
        <v>137250.1048</v>
      </c>
      <c r="X21" s="64">
        <v>137328.87460000001</v>
      </c>
      <c r="Y21" s="64">
        <v>132282.60800000001</v>
      </c>
      <c r="Z21" s="64">
        <v>131691.90299999999</v>
      </c>
      <c r="AA21" s="64">
        <v>134824.38700000002</v>
      </c>
      <c r="AB21" s="64">
        <v>133202.54</v>
      </c>
      <c r="AC21" s="64">
        <v>132016.61499999999</v>
      </c>
      <c r="AD21" s="64">
        <v>129025</v>
      </c>
    </row>
    <row r="22" spans="1:30" x14ac:dyDescent="0.25">
      <c r="B22" s="2"/>
    </row>
    <row r="23" spans="1:30" ht="15.75" thickBot="1" x14ac:dyDescent="0.3">
      <c r="A23" s="15" t="s">
        <v>563</v>
      </c>
    </row>
    <row r="24" spans="1:30" ht="15.75" thickBot="1" x14ac:dyDescent="0.3">
      <c r="A24" s="14"/>
      <c r="B24" s="310">
        <f t="shared" ref="B24:Z24" si="0">B3</f>
        <v>1986</v>
      </c>
      <c r="C24" s="310">
        <f t="shared" si="0"/>
        <v>1989</v>
      </c>
      <c r="D24" s="310">
        <f t="shared" si="0"/>
        <v>1998</v>
      </c>
      <c r="E24" s="310">
        <f t="shared" si="0"/>
        <v>1999</v>
      </c>
      <c r="F24" s="310">
        <f t="shared" si="0"/>
        <v>2000</v>
      </c>
      <c r="G24" s="310">
        <f t="shared" si="0"/>
        <v>2001</v>
      </c>
      <c r="H24" s="310">
        <f t="shared" si="0"/>
        <v>2002</v>
      </c>
      <c r="I24" s="310">
        <f t="shared" si="0"/>
        <v>2003</v>
      </c>
      <c r="J24" s="310">
        <f t="shared" si="0"/>
        <v>2004</v>
      </c>
      <c r="K24" s="310">
        <f t="shared" si="0"/>
        <v>2005</v>
      </c>
      <c r="L24" s="310">
        <f t="shared" si="0"/>
        <v>2006</v>
      </c>
      <c r="M24" s="310">
        <f t="shared" si="0"/>
        <v>2007</v>
      </c>
      <c r="N24" s="310">
        <f t="shared" si="0"/>
        <v>2008</v>
      </c>
      <c r="O24" s="310">
        <f t="shared" si="0"/>
        <v>2009</v>
      </c>
      <c r="P24" s="310">
        <f t="shared" si="0"/>
        <v>2010</v>
      </c>
      <c r="Q24" s="310">
        <f t="shared" si="0"/>
        <v>2011</v>
      </c>
      <c r="R24" s="310">
        <f t="shared" si="0"/>
        <v>2012</v>
      </c>
      <c r="S24" s="310">
        <f t="shared" si="0"/>
        <v>2013</v>
      </c>
      <c r="T24" s="310">
        <f t="shared" si="0"/>
        <v>2014</v>
      </c>
      <c r="U24" s="310">
        <f t="shared" si="0"/>
        <v>2015</v>
      </c>
      <c r="V24" s="310">
        <f t="shared" si="0"/>
        <v>2016</v>
      </c>
      <c r="W24" s="310">
        <f t="shared" si="0"/>
        <v>2017</v>
      </c>
      <c r="X24" s="310">
        <f t="shared" si="0"/>
        <v>2018</v>
      </c>
      <c r="Y24" s="310">
        <f t="shared" si="0"/>
        <v>2019</v>
      </c>
      <c r="Z24" s="310">
        <f t="shared" si="0"/>
        <v>2020</v>
      </c>
      <c r="AA24" s="310">
        <f>AA3</f>
        <v>2021</v>
      </c>
      <c r="AB24" s="310">
        <f>AB3</f>
        <v>2022</v>
      </c>
      <c r="AC24" s="310">
        <f>AC3</f>
        <v>2023</v>
      </c>
      <c r="AD24" s="310">
        <f>AD3</f>
        <v>2024</v>
      </c>
    </row>
    <row r="25" spans="1:30" x14ac:dyDescent="0.25">
      <c r="A25" s="15" t="s">
        <v>0</v>
      </c>
      <c r="B25" s="83">
        <v>8.4201296316045173</v>
      </c>
      <c r="C25" s="83">
        <v>6.1394194633674948</v>
      </c>
      <c r="D25" s="83">
        <v>8.8109527737482338</v>
      </c>
      <c r="E25" s="83">
        <v>8.6728136196252219</v>
      </c>
      <c r="F25" s="83">
        <v>8.2919287874220924</v>
      </c>
      <c r="G25" s="83">
        <v>8.6294608994918232</v>
      </c>
      <c r="H25" s="83">
        <v>8.5533904717016203</v>
      </c>
      <c r="I25" s="83">
        <v>8.4878179348625657</v>
      </c>
      <c r="J25" s="83">
        <v>8.5778819012810015</v>
      </c>
      <c r="K25" s="83">
        <v>8.6234125097701959</v>
      </c>
      <c r="L25" s="83">
        <v>8.2372548867374213</v>
      </c>
      <c r="M25" s="83">
        <v>8.5095435048367083</v>
      </c>
      <c r="N25" s="83">
        <v>8.3969590452055911</v>
      </c>
      <c r="O25" s="83">
        <v>8.0437696585105343</v>
      </c>
      <c r="P25" s="83">
        <v>7.8695414872429339</v>
      </c>
      <c r="Q25" s="83">
        <v>7.2864369001912443</v>
      </c>
      <c r="R25" s="83">
        <v>7.3978896192533341</v>
      </c>
      <c r="S25" s="83">
        <v>7.4804467089328819</v>
      </c>
      <c r="T25" s="83">
        <v>7.1170633695229553</v>
      </c>
      <c r="U25" s="83">
        <v>7.0977773261017232</v>
      </c>
      <c r="V25" s="83">
        <v>7.1150580304050264</v>
      </c>
      <c r="W25" s="83">
        <v>7.5314998958019004</v>
      </c>
      <c r="X25" s="83">
        <v>7.5553745927223952</v>
      </c>
      <c r="Y25" s="83">
        <v>7.5527812393901383</v>
      </c>
      <c r="Z25" s="83"/>
      <c r="AA25" s="83"/>
      <c r="AB25" s="83"/>
      <c r="AC25" s="83"/>
      <c r="AD25" s="83">
        <v>7.0777850557546467</v>
      </c>
    </row>
    <row r="26" spans="1:30" x14ac:dyDescent="0.25">
      <c r="A26" s="15" t="s">
        <v>676</v>
      </c>
      <c r="B26" s="83">
        <v>7.0361285888640062</v>
      </c>
      <c r="C26" s="83">
        <v>15.36883045610184</v>
      </c>
      <c r="D26" s="83">
        <v>6.7051606602762837</v>
      </c>
      <c r="E26" s="83">
        <v>6.2712391434126005</v>
      </c>
      <c r="F26" s="83">
        <v>6.0468462862310037</v>
      </c>
      <c r="G26" s="83">
        <v>5.7135818430867342</v>
      </c>
      <c r="H26" s="83">
        <v>5.8317010129768265</v>
      </c>
      <c r="I26" s="83">
        <v>5.6696505267394173</v>
      </c>
      <c r="J26" s="83">
        <v>5.408401420896241</v>
      </c>
      <c r="K26" s="83">
        <v>5.0247749071052246</v>
      </c>
      <c r="L26" s="83">
        <v>5.3985950764702473</v>
      </c>
      <c r="M26" s="83">
        <v>5.1709141404030374</v>
      </c>
      <c r="N26" s="83">
        <v>5.0747976784108557</v>
      </c>
      <c r="O26" s="83">
        <v>4.8169647706661847</v>
      </c>
      <c r="P26" s="83">
        <v>4.6237071619509917</v>
      </c>
      <c r="Q26" s="83">
        <v>4.3926890139846</v>
      </c>
      <c r="R26" s="83">
        <v>4.174405770456997</v>
      </c>
      <c r="S26" s="83">
        <v>4.0016225744568867</v>
      </c>
      <c r="T26" s="83">
        <v>4.0901400142157671</v>
      </c>
      <c r="U26" s="83">
        <v>3.8166949271125827</v>
      </c>
      <c r="V26" s="83">
        <v>3.8974488229217257</v>
      </c>
      <c r="W26" s="83">
        <v>3.7283678635121884</v>
      </c>
      <c r="X26" s="83">
        <v>3.8516446853632043</v>
      </c>
      <c r="Y26" s="83">
        <v>3.7175726078820581</v>
      </c>
      <c r="Z26" s="83"/>
      <c r="AA26" s="83"/>
      <c r="AB26" s="83"/>
      <c r="AC26" s="83"/>
      <c r="AD26" s="83">
        <v>3.6960731120097075</v>
      </c>
    </row>
    <row r="27" spans="1:30" x14ac:dyDescent="0.25">
      <c r="A27" s="15" t="s">
        <v>9</v>
      </c>
      <c r="B27" s="83">
        <v>1.4799805671086466</v>
      </c>
      <c r="C27" s="83">
        <v>0.46528829978883074</v>
      </c>
      <c r="D27" s="83">
        <v>1.6013880592769578</v>
      </c>
      <c r="E27" s="83">
        <v>1.5966207444437985</v>
      </c>
      <c r="F27" s="83">
        <v>1.382636343306076</v>
      </c>
      <c r="G27" s="83">
        <v>1.355137287298922</v>
      </c>
      <c r="H27" s="83">
        <v>1.4874549064544471</v>
      </c>
      <c r="I27" s="83">
        <v>1.2775768183401564</v>
      </c>
      <c r="J27" s="83">
        <v>1.1837850664230032</v>
      </c>
      <c r="K27" s="83">
        <v>0.94648513238506748</v>
      </c>
      <c r="L27" s="83">
        <v>0.97480264559712693</v>
      </c>
      <c r="M27" s="83">
        <v>1.0528737003071129</v>
      </c>
      <c r="N27" s="83">
        <v>0.92536581378239191</v>
      </c>
      <c r="O27" s="83">
        <v>0.86678987146571707</v>
      </c>
      <c r="P27" s="83">
        <v>0.77434362734463513</v>
      </c>
      <c r="Q27" s="83">
        <v>0.77171095970999093</v>
      </c>
      <c r="R27" s="83">
        <v>0.73260037091996999</v>
      </c>
      <c r="S27" s="83">
        <v>0.86350974624539689</v>
      </c>
      <c r="T27" s="83">
        <v>0.87630744484559209</v>
      </c>
      <c r="U27" s="83">
        <v>0.89495347652493884</v>
      </c>
      <c r="V27" s="83">
        <v>0.929236707703335</v>
      </c>
      <c r="W27" s="83">
        <v>0.8664485187336628</v>
      </c>
      <c r="X27" s="83">
        <v>0.7827777684271503</v>
      </c>
      <c r="Y27" s="83">
        <v>0.7442278428620035</v>
      </c>
      <c r="Z27" s="83"/>
      <c r="AA27" s="83"/>
      <c r="AB27" s="83"/>
      <c r="AC27" s="83"/>
      <c r="AD27" s="83">
        <v>0.51186634627309813</v>
      </c>
    </row>
    <row r="28" spans="1:30" x14ac:dyDescent="0.25">
      <c r="A28" s="15" t="s">
        <v>548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>
        <v>11.81996360095123</v>
      </c>
      <c r="AA28" s="83">
        <v>11.641207758652744</v>
      </c>
      <c r="AB28" s="83">
        <v>11.67274512933462</v>
      </c>
      <c r="AC28" s="83">
        <v>11.347014919296333</v>
      </c>
      <c r="AD28" s="83"/>
    </row>
    <row r="29" spans="1:30" x14ac:dyDescent="0.25">
      <c r="A29" s="15" t="s">
        <v>549</v>
      </c>
      <c r="B29" s="83">
        <f t="shared" ref="B29:V29" si="1">B8/B21*100</f>
        <v>19.320322775585652</v>
      </c>
      <c r="C29" s="83">
        <f t="shared" si="1"/>
        <v>14.607666519524212</v>
      </c>
      <c r="D29" s="83">
        <f t="shared" si="1"/>
        <v>20.356306472869321</v>
      </c>
      <c r="E29" s="83">
        <f t="shared" si="1"/>
        <v>20.637319625868134</v>
      </c>
      <c r="F29" s="83">
        <f t="shared" si="1"/>
        <v>21.341410055713826</v>
      </c>
      <c r="G29" s="83">
        <f t="shared" si="1"/>
        <v>21.472980144349165</v>
      </c>
      <c r="H29" s="83">
        <f t="shared" si="1"/>
        <v>21.111078247379297</v>
      </c>
      <c r="I29" s="83">
        <f t="shared" si="1"/>
        <v>20.943812247462642</v>
      </c>
      <c r="J29" s="83">
        <f t="shared" si="1"/>
        <v>20.595823726700594</v>
      </c>
      <c r="K29" s="83">
        <f t="shared" si="1"/>
        <v>20.159456750294215</v>
      </c>
      <c r="L29" s="83">
        <f t="shared" si="1"/>
        <v>19.933851445252753</v>
      </c>
      <c r="M29" s="83">
        <f t="shared" si="1"/>
        <v>20.27508125077204</v>
      </c>
      <c r="N29" s="83">
        <f t="shared" si="1"/>
        <v>19.961579334586773</v>
      </c>
      <c r="O29" s="83">
        <f t="shared" si="1"/>
        <v>19.795428737565889</v>
      </c>
      <c r="P29" s="83">
        <f t="shared" si="1"/>
        <v>19.301791571226087</v>
      </c>
      <c r="Q29" s="83">
        <f t="shared" si="1"/>
        <v>19.877843780110791</v>
      </c>
      <c r="R29" s="83">
        <f t="shared" si="1"/>
        <v>20.235650667057158</v>
      </c>
      <c r="S29" s="83">
        <f t="shared" si="1"/>
        <v>20.313343890032073</v>
      </c>
      <c r="T29" s="83">
        <f t="shared" si="1"/>
        <v>20.885239185970836</v>
      </c>
      <c r="U29" s="83">
        <f t="shared" si="1"/>
        <v>20.851718736787024</v>
      </c>
      <c r="V29" s="83">
        <f t="shared" si="1"/>
        <v>20.713084912460666</v>
      </c>
      <c r="W29" s="83">
        <v>21.053938240781584</v>
      </c>
      <c r="X29" s="83">
        <v>21.003882966357608</v>
      </c>
      <c r="Y29" s="83">
        <v>21.467153868027761</v>
      </c>
      <c r="Z29" s="83">
        <v>21.26850729767342</v>
      </c>
      <c r="AA29" s="83">
        <v>22.09581119771752</v>
      </c>
      <c r="AB29" s="83">
        <v>22.652394616499052</v>
      </c>
      <c r="AC29" s="83">
        <v>22.878344517468506</v>
      </c>
      <c r="AD29" s="83">
        <v>23.091141735588067</v>
      </c>
    </row>
    <row r="30" spans="1:30" x14ac:dyDescent="0.25">
      <c r="A30" s="15" t="s">
        <v>10</v>
      </c>
      <c r="B30" s="83">
        <v>6.1118813171708553</v>
      </c>
      <c r="C30" s="83">
        <v>7.1928798959663087</v>
      </c>
      <c r="D30" s="83">
        <v>8.1396782053834702</v>
      </c>
      <c r="E30" s="83">
        <v>7.8345508212391888</v>
      </c>
      <c r="F30" s="83">
        <v>8.1383025270547513</v>
      </c>
      <c r="G30" s="83">
        <v>7.8370501128509282</v>
      </c>
      <c r="H30" s="83">
        <v>7.7848562015611105</v>
      </c>
      <c r="I30" s="83">
        <v>7.5813648430981901</v>
      </c>
      <c r="J30" s="83">
        <v>7.9314484854280209</v>
      </c>
      <c r="K30" s="83">
        <v>7.7415575698335442</v>
      </c>
      <c r="L30" s="83">
        <v>8.1275248898171082</v>
      </c>
      <c r="M30" s="83">
        <v>7.9005993176212996</v>
      </c>
      <c r="N30" s="83">
        <v>7.9702444208289052</v>
      </c>
      <c r="O30" s="83">
        <v>8.0743749659699482</v>
      </c>
      <c r="P30" s="83">
        <v>8.0830830045591835</v>
      </c>
      <c r="Q30" s="83">
        <v>7.9239309419251667</v>
      </c>
      <c r="R30" s="83">
        <v>7.7680992626094651</v>
      </c>
      <c r="S30" s="83">
        <v>7.7967532105061688</v>
      </c>
      <c r="T30" s="83">
        <v>7.3322555377664393</v>
      </c>
      <c r="U30" s="83">
        <v>7.5143813576164344</v>
      </c>
      <c r="V30" s="83">
        <v>7.0078213042404567</v>
      </c>
      <c r="W30" s="83">
        <v>6.7821924169488872</v>
      </c>
      <c r="X30" s="83">
        <v>6.6408157254352087</v>
      </c>
      <c r="Y30" s="83">
        <v>6.5539621051317649</v>
      </c>
      <c r="Z30" s="83"/>
      <c r="AA30" s="83"/>
      <c r="AB30" s="83"/>
      <c r="AC30" s="83"/>
      <c r="AD30" s="83">
        <v>6.3842514886865986</v>
      </c>
    </row>
    <row r="31" spans="1:30" x14ac:dyDescent="0.25">
      <c r="A31" s="15" t="s">
        <v>11</v>
      </c>
      <c r="B31" s="83">
        <v>2.0475631865202093</v>
      </c>
      <c r="C31" s="83">
        <v>2.3467232966272564</v>
      </c>
      <c r="D31" s="83">
        <v>1.7322297124328014</v>
      </c>
      <c r="E31" s="83">
        <v>1.8576494133083099</v>
      </c>
      <c r="F31" s="83">
        <v>1.7948992192285629</v>
      </c>
      <c r="G31" s="83">
        <v>1.8095046691666443</v>
      </c>
      <c r="H31" s="83">
        <v>1.924531938299721</v>
      </c>
      <c r="I31" s="83">
        <v>1.894249670402266</v>
      </c>
      <c r="J31" s="83">
        <v>1.8193280138264676</v>
      </c>
      <c r="K31" s="83">
        <v>1.7417213708722581</v>
      </c>
      <c r="L31" s="83">
        <v>1.7983814825454252</v>
      </c>
      <c r="M31" s="83">
        <v>1.7563797296894363</v>
      </c>
      <c r="N31" s="83">
        <v>1.6618981443636067</v>
      </c>
      <c r="O31" s="83">
        <v>1.5050967847245811</v>
      </c>
      <c r="P31" s="83">
        <v>1.3552852284747208</v>
      </c>
      <c r="Q31" s="83">
        <v>1.3285439505890162</v>
      </c>
      <c r="R31" s="83">
        <v>1.2433967274136033</v>
      </c>
      <c r="S31" s="83">
        <v>1.2266786486520103</v>
      </c>
      <c r="T31" s="83">
        <v>1.2398549024258183</v>
      </c>
      <c r="U31" s="83">
        <v>1.4489602445965426</v>
      </c>
      <c r="V31" s="83">
        <v>1.4843216831459716</v>
      </c>
      <c r="W31" s="83">
        <v>1.4515427167819548</v>
      </c>
      <c r="X31" s="83">
        <v>1.4701774888061303</v>
      </c>
      <c r="Y31" s="83">
        <v>1.3493867614100863</v>
      </c>
      <c r="Z31" s="83"/>
      <c r="AA31" s="83"/>
      <c r="AB31" s="83"/>
      <c r="AC31" s="83"/>
      <c r="AD31" s="83">
        <v>1.170657937806671</v>
      </c>
    </row>
    <row r="32" spans="1:30" x14ac:dyDescent="0.25">
      <c r="A32" s="15" t="s">
        <v>562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>
        <v>7.9720725123092802</v>
      </c>
      <c r="AA32" s="83">
        <v>7.9232624287770737</v>
      </c>
      <c r="AB32" s="83">
        <v>7.8024135275498505</v>
      </c>
      <c r="AC32" s="83">
        <v>7.8906105871598058</v>
      </c>
      <c r="AD32" s="83"/>
    </row>
    <row r="33" spans="1:30" x14ac:dyDescent="0.25">
      <c r="A33" s="15" t="s">
        <v>551</v>
      </c>
      <c r="B33" s="83">
        <f t="shared" ref="B33:V33" si="2">B12/B21*100</f>
        <v>2.1625016292820494</v>
      </c>
      <c r="C33" s="83">
        <f t="shared" si="2"/>
        <v>1.9160333575919539</v>
      </c>
      <c r="D33" s="83">
        <f t="shared" si="2"/>
        <v>1.9351290876165013</v>
      </c>
      <c r="E33" s="83">
        <f t="shared" si="2"/>
        <v>1.8188964826179261</v>
      </c>
      <c r="F33" s="83">
        <f t="shared" si="2"/>
        <v>1.6859995916263966</v>
      </c>
      <c r="G33" s="83">
        <f t="shared" si="2"/>
        <v>1.6302027426896954</v>
      </c>
      <c r="H33" s="83">
        <f t="shared" si="2"/>
        <v>1.581720810724941</v>
      </c>
      <c r="I33" s="83">
        <f t="shared" si="2"/>
        <v>1.4715862549439662</v>
      </c>
      <c r="J33" s="83">
        <f t="shared" si="2"/>
        <v>1.5317488144441254</v>
      </c>
      <c r="K33" s="83">
        <f t="shared" si="2"/>
        <v>1.3298151718931661</v>
      </c>
      <c r="L33" s="83">
        <f t="shared" si="2"/>
        <v>1.2232479216431205</v>
      </c>
      <c r="M33" s="83">
        <f t="shared" si="2"/>
        <v>1.1578288260275078</v>
      </c>
      <c r="N33" s="83">
        <f t="shared" si="2"/>
        <v>1.0855881631652087</v>
      </c>
      <c r="O33" s="83">
        <f t="shared" si="2"/>
        <v>1.17585372851959</v>
      </c>
      <c r="P33" s="83">
        <f t="shared" si="2"/>
        <v>1.4433956962163823</v>
      </c>
      <c r="Q33" s="83">
        <f t="shared" si="2"/>
        <v>1.518552435467279</v>
      </c>
      <c r="R33" s="83">
        <f t="shared" si="2"/>
        <v>1.499157784229344</v>
      </c>
      <c r="S33" s="83">
        <f t="shared" si="2"/>
        <v>1.5786160082312575</v>
      </c>
      <c r="T33" s="83">
        <f t="shared" si="2"/>
        <v>1.7568081713302</v>
      </c>
      <c r="U33" s="83">
        <f t="shared" si="2"/>
        <v>1.7112698749468211</v>
      </c>
      <c r="V33" s="83">
        <f t="shared" si="2"/>
        <v>1.7027464670828667</v>
      </c>
      <c r="W33" s="83">
        <v>1.7585023366772687</v>
      </c>
      <c r="X33" s="83">
        <v>1.8032881338415918</v>
      </c>
      <c r="Y33" s="83">
        <v>1.9003133049811054</v>
      </c>
      <c r="Z33" s="83">
        <v>1.8540646344825009</v>
      </c>
      <c r="AA33" s="83">
        <v>1.8381429763148118</v>
      </c>
      <c r="AB33" s="83">
        <v>1.9489801020310873</v>
      </c>
      <c r="AC33" s="83">
        <v>2.0442040571938618</v>
      </c>
      <c r="AD33" s="83">
        <v>2.1633238979358791</v>
      </c>
    </row>
    <row r="34" spans="1:30" x14ac:dyDescent="0.25">
      <c r="A34" s="15" t="s">
        <v>12</v>
      </c>
      <c r="B34" s="83">
        <f t="shared" ref="B34:V34" si="3">B13/B21*100</f>
        <v>23.627552048155653</v>
      </c>
      <c r="C34" s="83">
        <f t="shared" si="3"/>
        <v>18.772593326095517</v>
      </c>
      <c r="D34" s="83">
        <f t="shared" si="3"/>
        <v>22.173867698229845</v>
      </c>
      <c r="E34" s="83">
        <f t="shared" si="3"/>
        <v>22.593050861376152</v>
      </c>
      <c r="F34" s="83">
        <f t="shared" si="3"/>
        <v>22.687098311083453</v>
      </c>
      <c r="G34" s="83">
        <f t="shared" si="3"/>
        <v>22.554719039623315</v>
      </c>
      <c r="H34" s="83">
        <f t="shared" si="3"/>
        <v>23.458375592382012</v>
      </c>
      <c r="I34" s="83">
        <f t="shared" si="3"/>
        <v>24.696622963921268</v>
      </c>
      <c r="J34" s="83">
        <f t="shared" si="3"/>
        <v>25.377713320371015</v>
      </c>
      <c r="K34" s="83">
        <f t="shared" si="3"/>
        <v>27.061890085942125</v>
      </c>
      <c r="L34" s="83">
        <f t="shared" si="3"/>
        <v>26.776103360136087</v>
      </c>
      <c r="M34" s="83">
        <f t="shared" si="3"/>
        <v>27.195389471262992</v>
      </c>
      <c r="N34" s="83">
        <f t="shared" si="3"/>
        <v>27.571323469304343</v>
      </c>
      <c r="O34" s="83">
        <f t="shared" si="3"/>
        <v>28.236155745592573</v>
      </c>
      <c r="P34" s="83">
        <f t="shared" si="3"/>
        <v>28.807896221458655</v>
      </c>
      <c r="Q34" s="83">
        <f t="shared" si="3"/>
        <v>29.421565209899526</v>
      </c>
      <c r="R34" s="83">
        <f t="shared" si="3"/>
        <v>29.93559654874295</v>
      </c>
      <c r="S34" s="83">
        <f t="shared" si="3"/>
        <v>29.871407225738817</v>
      </c>
      <c r="T34" s="83">
        <f t="shared" si="3"/>
        <v>29.356235087953653</v>
      </c>
      <c r="U34" s="83">
        <f t="shared" si="3"/>
        <v>29.600606118174898</v>
      </c>
      <c r="V34" s="83">
        <f t="shared" si="3"/>
        <v>29.443911971883573</v>
      </c>
      <c r="W34" s="83">
        <v>29.357292337746905</v>
      </c>
      <c r="X34" s="83">
        <v>28.922861791223038</v>
      </c>
      <c r="Y34" s="83">
        <v>29.149687614262938</v>
      </c>
      <c r="Z34" s="83">
        <v>29.361736081830337</v>
      </c>
      <c r="AA34" s="83">
        <v>28.812533744358877</v>
      </c>
      <c r="AB34" s="83">
        <v>28.187192226214304</v>
      </c>
      <c r="AC34" s="83">
        <v>27.929942757583966</v>
      </c>
      <c r="AD34" s="83">
        <v>28.147423720453101</v>
      </c>
    </row>
    <row r="35" spans="1:30" x14ac:dyDescent="0.25">
      <c r="A35" s="15" t="s">
        <v>552</v>
      </c>
      <c r="B35" s="83">
        <f t="shared" ref="B35:V35" si="4">B14/B21*100</f>
        <v>5.5964357233419832</v>
      </c>
      <c r="C35" s="83">
        <f t="shared" si="4"/>
        <v>9.5300588172132805</v>
      </c>
      <c r="D35" s="83">
        <f t="shared" si="4"/>
        <v>3.6920101260062008</v>
      </c>
      <c r="E35" s="83">
        <f t="shared" si="4"/>
        <v>3.4928385506772996</v>
      </c>
      <c r="F35" s="83">
        <f t="shared" si="4"/>
        <v>3.5178468987914089</v>
      </c>
      <c r="G35" s="83">
        <f t="shared" si="4"/>
        <v>3.6839321949760273</v>
      </c>
      <c r="H35" s="83">
        <f t="shared" si="4"/>
        <v>3.253700270680536</v>
      </c>
      <c r="I35" s="83">
        <f t="shared" si="4"/>
        <v>3.2893331827324004</v>
      </c>
      <c r="J35" s="83">
        <f t="shared" si="4"/>
        <v>3.3413373849417574</v>
      </c>
      <c r="K35" s="83">
        <f t="shared" si="4"/>
        <v>3.2632015625194728</v>
      </c>
      <c r="L35" s="83">
        <f t="shared" si="4"/>
        <v>3.3379658025429402</v>
      </c>
      <c r="M35" s="83">
        <f t="shared" si="4"/>
        <v>3.1334046096768287</v>
      </c>
      <c r="N35" s="83">
        <f t="shared" si="4"/>
        <v>3.1284231177961255</v>
      </c>
      <c r="O35" s="83">
        <f t="shared" si="4"/>
        <v>3.0586556804546725</v>
      </c>
      <c r="P35" s="83">
        <f t="shared" si="4"/>
        <v>3.117983119362826</v>
      </c>
      <c r="Q35" s="83">
        <f t="shared" si="4"/>
        <v>3.1815246541219899</v>
      </c>
      <c r="R35" s="83">
        <f t="shared" si="4"/>
        <v>3.1069013933691796</v>
      </c>
      <c r="S35" s="83">
        <f t="shared" si="4"/>
        <v>3.2939600915882834</v>
      </c>
      <c r="T35" s="83">
        <f t="shared" si="4"/>
        <v>3.4278354068722123</v>
      </c>
      <c r="U35" s="83">
        <f t="shared" si="4"/>
        <v>3.5747087142419365</v>
      </c>
      <c r="V35" s="83">
        <f t="shared" si="4"/>
        <v>3.4897634893346194</v>
      </c>
      <c r="W35" s="83">
        <v>3.3137851563957419</v>
      </c>
      <c r="X35" s="83">
        <v>3.5196852912970713</v>
      </c>
      <c r="Y35" s="83">
        <v>3.5604831740239047</v>
      </c>
      <c r="Z35" s="83">
        <v>3.2569261300749828</v>
      </c>
      <c r="AA35" s="83">
        <v>3.3319943816989142</v>
      </c>
      <c r="AB35" s="83">
        <v>3.3469241652599115</v>
      </c>
      <c r="AC35" s="83">
        <v>3.2592397555413766</v>
      </c>
      <c r="AD35" s="83">
        <v>3.2234432024347934</v>
      </c>
    </row>
    <row r="36" spans="1:30" x14ac:dyDescent="0.25">
      <c r="A36" s="15" t="s">
        <v>46</v>
      </c>
      <c r="B36" s="83">
        <f t="shared" ref="B36:V36" si="5">B15/B21*100</f>
        <v>2.6506937779199697</v>
      </c>
      <c r="C36" s="83">
        <f t="shared" si="5"/>
        <v>1.7657094453524858</v>
      </c>
      <c r="D36" s="83">
        <f t="shared" si="5"/>
        <v>2.124754671900333</v>
      </c>
      <c r="E36" s="83">
        <f t="shared" si="5"/>
        <v>2.1383313541658016</v>
      </c>
      <c r="F36" s="83">
        <f t="shared" si="5"/>
        <v>1.9533870701138583</v>
      </c>
      <c r="G36" s="83">
        <f t="shared" si="5"/>
        <v>1.9214757585832922</v>
      </c>
      <c r="H36" s="83">
        <f t="shared" si="5"/>
        <v>1.9161357848829159</v>
      </c>
      <c r="I36" s="83">
        <f t="shared" si="5"/>
        <v>1.846506643684205</v>
      </c>
      <c r="J36" s="83">
        <f t="shared" si="5"/>
        <v>1.7079441983021491</v>
      </c>
      <c r="K36" s="83">
        <f t="shared" si="5"/>
        <v>1.6949846614570812</v>
      </c>
      <c r="L36" s="83">
        <f t="shared" si="5"/>
        <v>1.8269354361465449</v>
      </c>
      <c r="M36" s="83">
        <f t="shared" si="5"/>
        <v>2.1707480182478793</v>
      </c>
      <c r="N36" s="83">
        <f t="shared" si="5"/>
        <v>1.9659936238044633</v>
      </c>
      <c r="O36" s="83">
        <f t="shared" si="5"/>
        <v>1.9616792753226198</v>
      </c>
      <c r="P36" s="83">
        <f t="shared" si="5"/>
        <v>1.8627289490435301</v>
      </c>
      <c r="Q36" s="83">
        <f t="shared" si="5"/>
        <v>1.9227729197820904</v>
      </c>
      <c r="R36" s="83">
        <f t="shared" si="5"/>
        <v>2.002038462379732</v>
      </c>
      <c r="S36" s="83">
        <f t="shared" si="5"/>
        <v>1.9750889995076224</v>
      </c>
      <c r="T36" s="83">
        <f t="shared" si="5"/>
        <v>2.0894664094526427</v>
      </c>
      <c r="U36" s="83">
        <f t="shared" si="5"/>
        <v>2.1123132109869434</v>
      </c>
      <c r="V36" s="83">
        <f t="shared" si="5"/>
        <v>2.042690818136454</v>
      </c>
      <c r="W36" s="83">
        <v>1.8753923020683916</v>
      </c>
      <c r="X36" s="83">
        <v>1.8678803765570211</v>
      </c>
      <c r="Y36" s="83">
        <v>1.734415456943516</v>
      </c>
      <c r="Z36" s="83">
        <v>1.8919006736503763</v>
      </c>
      <c r="AA36" s="83">
        <v>1.7926000286580206</v>
      </c>
      <c r="AB36" s="83">
        <v>1.7205295034163766</v>
      </c>
      <c r="AC36" s="83">
        <v>1.5904126916146122</v>
      </c>
      <c r="AD36" s="83">
        <v>1.5023800183092522</v>
      </c>
    </row>
    <row r="37" spans="1:30" x14ac:dyDescent="0.25">
      <c r="A37" s="15" t="s">
        <v>487</v>
      </c>
      <c r="B37" s="83">
        <f t="shared" ref="B37:V37" si="6">B16/B21*100</f>
        <v>18.879527922931995</v>
      </c>
      <c r="C37" s="83">
        <f t="shared" si="6"/>
        <v>19.09710208902516</v>
      </c>
      <c r="D37" s="83">
        <f t="shared" si="6"/>
        <v>18.305505778839681</v>
      </c>
      <c r="E37" s="83">
        <f t="shared" si="6"/>
        <v>18.574371948783387</v>
      </c>
      <c r="F37" s="83">
        <f t="shared" si="6"/>
        <v>18.397230838040972</v>
      </c>
      <c r="G37" s="83">
        <f t="shared" si="6"/>
        <v>18.68157515260576</v>
      </c>
      <c r="H37" s="83">
        <f t="shared" si="6"/>
        <v>18.611218978359865</v>
      </c>
      <c r="I37" s="83">
        <f t="shared" si="6"/>
        <v>18.198825502559426</v>
      </c>
      <c r="J37" s="83">
        <f t="shared" si="6"/>
        <v>17.808483586381776</v>
      </c>
      <c r="K37" s="83">
        <f t="shared" si="6"/>
        <v>17.666832248151447</v>
      </c>
      <c r="L37" s="83">
        <f t="shared" si="6"/>
        <v>17.661871155244651</v>
      </c>
      <c r="M37" s="83">
        <f t="shared" si="6"/>
        <v>16.781745304919344</v>
      </c>
      <c r="N37" s="83">
        <f t="shared" si="6"/>
        <v>17.16913267391482</v>
      </c>
      <c r="O37" s="83">
        <f t="shared" si="6"/>
        <v>17.15945714637731</v>
      </c>
      <c r="P37" s="83">
        <f t="shared" si="6"/>
        <v>16.982021220763524</v>
      </c>
      <c r="Q37" s="83">
        <f t="shared" si="6"/>
        <v>16.707290417424495</v>
      </c>
      <c r="R37" s="83">
        <f t="shared" si="6"/>
        <v>15.998026721982558</v>
      </c>
      <c r="S37" s="83">
        <f t="shared" si="6"/>
        <v>15.499240510244242</v>
      </c>
      <c r="T37" s="83">
        <f t="shared" si="6"/>
        <v>15.655924636999115</v>
      </c>
      <c r="U37" s="83">
        <f t="shared" si="6"/>
        <v>15.399181360420346</v>
      </c>
      <c r="V37" s="83">
        <f t="shared" si="6"/>
        <v>16.098989823078806</v>
      </c>
      <c r="W37" s="83">
        <v>16.279614454618617</v>
      </c>
      <c r="X37" s="83">
        <v>16.82592569647403</v>
      </c>
      <c r="Y37" s="83">
        <v>16.88187308795726</v>
      </c>
      <c r="Z37" s="83">
        <v>17.291236956307028</v>
      </c>
      <c r="AA37" s="83">
        <v>17.399129728659553</v>
      </c>
      <c r="AB37" s="83">
        <v>17.138836091263727</v>
      </c>
      <c r="AC37" s="83">
        <v>17.329265714016376</v>
      </c>
      <c r="AD37" s="83">
        <v>17.239546285579348</v>
      </c>
    </row>
    <row r="38" spans="1:30" x14ac:dyDescent="0.25">
      <c r="A38" s="15" t="s">
        <v>14</v>
      </c>
      <c r="B38" s="83">
        <f t="shared" ref="B38:V38" si="7">B17/B21*100</f>
        <v>1.9409192705556146</v>
      </c>
      <c r="C38" s="83">
        <f t="shared" si="7"/>
        <v>2.3443372027821852</v>
      </c>
      <c r="D38" s="83">
        <f t="shared" si="7"/>
        <v>2.9647960102777065</v>
      </c>
      <c r="E38" s="83">
        <f t="shared" si="7"/>
        <v>3.0277111135101018</v>
      </c>
      <c r="F38" s="83">
        <f t="shared" si="7"/>
        <v>3.3029645978978484</v>
      </c>
      <c r="G38" s="83">
        <f t="shared" si="7"/>
        <v>3.371913501638816</v>
      </c>
      <c r="H38" s="83">
        <f t="shared" si="7"/>
        <v>3.2741181892168578</v>
      </c>
      <c r="I38" s="83">
        <f t="shared" si="7"/>
        <v>3.3774157449478293</v>
      </c>
      <c r="J38" s="83">
        <f t="shared" si="7"/>
        <v>3.5326731761564254</v>
      </c>
      <c r="K38" s="83">
        <f t="shared" si="7"/>
        <v>3.7647532212720569</v>
      </c>
      <c r="L38" s="83">
        <f t="shared" si="7"/>
        <v>3.7883591310971529</v>
      </c>
      <c r="M38" s="83">
        <f t="shared" si="7"/>
        <v>4.0021808857292545</v>
      </c>
      <c r="N38" s="83">
        <f t="shared" si="7"/>
        <v>4.2115588980626173</v>
      </c>
      <c r="O38" s="83">
        <f t="shared" si="7"/>
        <v>4.3932307094407346</v>
      </c>
      <c r="P38" s="83">
        <f t="shared" si="7"/>
        <v>4.9136272915098207</v>
      </c>
      <c r="Q38" s="83">
        <f t="shared" si="7"/>
        <v>4.9108621374462809</v>
      </c>
      <c r="R38" s="83">
        <f t="shared" si="7"/>
        <v>5.1012247715706005</v>
      </c>
      <c r="S38" s="83">
        <f t="shared" si="7"/>
        <v>5.2876256018133079</v>
      </c>
      <c r="T38" s="83">
        <f t="shared" si="7"/>
        <v>5.4527962461334134</v>
      </c>
      <c r="U38" s="83">
        <f t="shared" si="7"/>
        <v>5.2847865535108234</v>
      </c>
      <c r="V38" s="83">
        <f t="shared" si="7"/>
        <v>5.3324133523430222</v>
      </c>
      <c r="W38" s="83">
        <v>5.3726995041245322</v>
      </c>
      <c r="X38" s="83">
        <v>5.1621377664737667</v>
      </c>
      <c r="Y38" s="83">
        <v>4.9005399107341452</v>
      </c>
      <c r="Z38" s="83">
        <v>4.7947025262441532</v>
      </c>
      <c r="AA38" s="83">
        <v>4.6264834862553466</v>
      </c>
      <c r="AB38" s="83">
        <v>4.9845265713401554</v>
      </c>
      <c r="AC38" s="83">
        <v>5.2230986228513743</v>
      </c>
      <c r="AD38" s="83">
        <v>5.2798471322074851</v>
      </c>
    </row>
    <row r="39" spans="1:30" x14ac:dyDescent="0.25">
      <c r="A39" s="15" t="s">
        <v>15</v>
      </c>
      <c r="B39" s="83">
        <v>0.46449350064578815</v>
      </c>
      <c r="C39" s="83">
        <v>0.26843555757047927</v>
      </c>
      <c r="D39" s="83">
        <v>1.2448919608233542</v>
      </c>
      <c r="E39" s="83">
        <v>1.2120440417830405</v>
      </c>
      <c r="F39" s="83">
        <v>1.2241484924207804</v>
      </c>
      <c r="G39" s="83">
        <v>1.1004470508259836</v>
      </c>
      <c r="H39" s="83">
        <v>0.975003315526491</v>
      </c>
      <c r="I39" s="83">
        <v>1.0261428664989174</v>
      </c>
      <c r="J39" s="83">
        <v>0.94277811423127444</v>
      </c>
      <c r="K39" s="83">
        <v>0.80298117890456255</v>
      </c>
      <c r="L39" s="83">
        <v>0.74878645697195234</v>
      </c>
      <c r="M39" s="83">
        <v>0.73903061333151587</v>
      </c>
      <c r="N39" s="83">
        <v>0.74225455734488677</v>
      </c>
      <c r="O39" s="83">
        <v>0.78828950257206332</v>
      </c>
      <c r="P39" s="83">
        <v>0.76067782148522844</v>
      </c>
      <c r="Q39" s="83">
        <v>0.68349486455402064</v>
      </c>
      <c r="R39" s="83">
        <v>0.74118958654835065</v>
      </c>
      <c r="S39" s="83">
        <v>0.76210511641868206</v>
      </c>
      <c r="T39" s="83">
        <v>0.6750539130665909</v>
      </c>
      <c r="U39" s="83">
        <v>0.64560646376352615</v>
      </c>
      <c r="V39" s="83">
        <v>0.69046027140257327</v>
      </c>
      <c r="W39" s="83">
        <v>0.57642542506823646</v>
      </c>
      <c r="X39" s="83">
        <v>0.57269026800864797</v>
      </c>
      <c r="Y39" s="83">
        <v>0.48656434109614771</v>
      </c>
      <c r="Z39" s="83"/>
      <c r="AA39" s="83"/>
      <c r="AB39" s="83"/>
      <c r="AC39" s="83"/>
      <c r="AD39" s="83">
        <v>0.51049374914929591</v>
      </c>
    </row>
    <row r="40" spans="1:30" x14ac:dyDescent="0.25">
      <c r="A40" s="15" t="s">
        <v>16</v>
      </c>
      <c r="B40" s="83">
        <v>0.26187006031305915</v>
      </c>
      <c r="C40" s="83">
        <v>0.18492227299299682</v>
      </c>
      <c r="D40" s="83">
        <v>0.21332878231931052</v>
      </c>
      <c r="E40" s="83">
        <v>0.27256227918903031</v>
      </c>
      <c r="F40" s="83">
        <v>0.23530098106896652</v>
      </c>
      <c r="G40" s="83">
        <v>0.23801960281289156</v>
      </c>
      <c r="H40" s="83">
        <v>0.2367142798533344</v>
      </c>
      <c r="I40" s="83">
        <v>0.23909479980674989</v>
      </c>
      <c r="J40" s="83">
        <v>0.24065279061613484</v>
      </c>
      <c r="K40" s="83">
        <v>0.17813362959955983</v>
      </c>
      <c r="L40" s="83">
        <v>0.16632030979745671</v>
      </c>
      <c r="M40" s="83">
        <v>0.15428062717502883</v>
      </c>
      <c r="N40" s="83">
        <v>0.13488105942941223</v>
      </c>
      <c r="O40" s="83">
        <v>0.12425342281758454</v>
      </c>
      <c r="P40" s="83">
        <v>0.1039175993614764</v>
      </c>
      <c r="Q40" s="83">
        <v>7.2781814793513824E-2</v>
      </c>
      <c r="R40" s="83">
        <v>6.3822313466748715E-2</v>
      </c>
      <c r="S40" s="83">
        <v>4.9601667632376507E-2</v>
      </c>
      <c r="T40" s="83">
        <v>4.5019673444757345E-2</v>
      </c>
      <c r="U40" s="83">
        <v>4.7041635215429423E-2</v>
      </c>
      <c r="V40" s="83">
        <v>5.2052345860903751E-2</v>
      </c>
      <c r="W40" s="83">
        <v>5.2298830740127776E-2</v>
      </c>
      <c r="X40" s="83">
        <v>2.0857449013129827E-2</v>
      </c>
      <c r="Y40" s="83">
        <v>1.0386852971631766E-3</v>
      </c>
      <c r="Z40" s="83"/>
      <c r="AA40" s="83"/>
      <c r="AB40" s="83"/>
      <c r="AC40" s="83"/>
      <c r="AD40" s="83">
        <v>1.766317812052593E-3</v>
      </c>
    </row>
    <row r="41" spans="1:30" x14ac:dyDescent="0.25">
      <c r="A41" s="15" t="s">
        <v>561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>
        <v>0.48888958647670233</v>
      </c>
      <c r="AA41" s="83">
        <v>0.53883426890715258</v>
      </c>
      <c r="AB41" s="83">
        <v>0.54545806709091271</v>
      </c>
      <c r="AC41" s="83">
        <v>0.50786637727380002</v>
      </c>
      <c r="AD41" s="83"/>
    </row>
    <row r="42" spans="1:30" ht="15.75" thickBot="1" x14ac:dyDescent="0.3">
      <c r="A42" s="267" t="s">
        <v>76</v>
      </c>
      <c r="B42" s="293">
        <f t="shared" ref="B42:V42" si="8">SUM(B28:B41)</f>
        <v>83.063761212422818</v>
      </c>
      <c r="C42" s="293">
        <f t="shared" si="8"/>
        <v>78.02646178074184</v>
      </c>
      <c r="D42" s="293">
        <f t="shared" si="8"/>
        <v>82.882498506698525</v>
      </c>
      <c r="E42" s="293">
        <f t="shared" si="8"/>
        <v>83.459326492518372</v>
      </c>
      <c r="F42" s="293">
        <f t="shared" si="8"/>
        <v>84.278588583040829</v>
      </c>
      <c r="G42" s="293">
        <f t="shared" si="8"/>
        <v>84.301819970122523</v>
      </c>
      <c r="H42" s="293">
        <f t="shared" si="8"/>
        <v>84.127453608867086</v>
      </c>
      <c r="I42" s="293">
        <f t="shared" si="8"/>
        <v>84.564954720057855</v>
      </c>
      <c r="J42" s="293">
        <f t="shared" si="8"/>
        <v>84.829931611399743</v>
      </c>
      <c r="K42" s="293">
        <f t="shared" si="8"/>
        <v>85.405327450739492</v>
      </c>
      <c r="L42" s="293">
        <f t="shared" si="8"/>
        <v>85.389347391195187</v>
      </c>
      <c r="M42" s="293">
        <f t="shared" si="8"/>
        <v>85.266668654453127</v>
      </c>
      <c r="N42" s="293">
        <f t="shared" si="8"/>
        <v>85.602877462601185</v>
      </c>
      <c r="O42" s="293">
        <f t="shared" si="8"/>
        <v>86.272475699357571</v>
      </c>
      <c r="P42" s="293">
        <f t="shared" si="8"/>
        <v>86.732407723461435</v>
      </c>
      <c r="Q42" s="293">
        <f t="shared" si="8"/>
        <v>87.549163126114166</v>
      </c>
      <c r="R42" s="293">
        <f t="shared" si="8"/>
        <v>87.69510423936967</v>
      </c>
      <c r="S42" s="293">
        <f t="shared" si="8"/>
        <v>87.654420970364839</v>
      </c>
      <c r="T42" s="293">
        <f t="shared" si="8"/>
        <v>87.916489171415691</v>
      </c>
      <c r="U42" s="293">
        <f t="shared" si="8"/>
        <v>88.190574270260726</v>
      </c>
      <c r="V42" s="293">
        <f t="shared" si="8"/>
        <v>88.05825643896992</v>
      </c>
      <c r="W42" s="293">
        <v>100</v>
      </c>
      <c r="X42" s="293">
        <v>99.999999999999986</v>
      </c>
      <c r="Y42" s="293">
        <v>99.999999999999986</v>
      </c>
      <c r="Z42" s="293">
        <v>100.00000000000003</v>
      </c>
      <c r="AA42" s="293">
        <v>100.00000000000003</v>
      </c>
      <c r="AB42" s="293">
        <v>100</v>
      </c>
      <c r="AC42" s="293">
        <v>100.00000000000001</v>
      </c>
      <c r="AD42" s="293">
        <v>100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3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4" name="Button 2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7EE3-AD32-4BB7-87FC-878270A3CF61}">
  <sheetPr codeName="Ark20"/>
  <dimension ref="A1:AD42"/>
  <sheetViews>
    <sheetView workbookViewId="0">
      <pane xSplit="1" ySplit="3" topLeftCell="F4" activePane="bottomRight" state="frozen"/>
      <selection activeCell="C5" sqref="C5:I5"/>
      <selection pane="topRight" activeCell="C5" sqref="C5:I5"/>
      <selection pane="bottomLeft" activeCell="C5" sqref="C5:I5"/>
      <selection pane="bottomRight" activeCell="Z32" sqref="Z32"/>
    </sheetView>
  </sheetViews>
  <sheetFormatPr baseColWidth="10" defaultRowHeight="15" x14ac:dyDescent="0.25"/>
  <cols>
    <col min="1" max="1" width="24.42578125" customWidth="1"/>
    <col min="2" max="30" width="9.28515625" customWidth="1"/>
  </cols>
  <sheetData>
    <row r="1" spans="1:30" ht="21" x14ac:dyDescent="0.35">
      <c r="A1" s="3" t="s">
        <v>316</v>
      </c>
    </row>
    <row r="2" spans="1:30" ht="15.75" thickBot="1" x14ac:dyDescent="0.3"/>
    <row r="3" spans="1:30" ht="15.75" thickBot="1" x14ac:dyDescent="0.3">
      <c r="A3" s="39"/>
      <c r="B3" s="310">
        <v>1986</v>
      </c>
      <c r="C3" s="310">
        <v>1989</v>
      </c>
      <c r="D3" s="310">
        <v>1998</v>
      </c>
      <c r="E3" s="310">
        <v>1999</v>
      </c>
      <c r="F3" s="310">
        <v>2000</v>
      </c>
      <c r="G3" s="310" t="s">
        <v>327</v>
      </c>
      <c r="H3" s="310" t="s">
        <v>328</v>
      </c>
      <c r="I3" s="310" t="s">
        <v>329</v>
      </c>
      <c r="J3" s="310" t="s">
        <v>330</v>
      </c>
      <c r="K3" s="310" t="s">
        <v>331</v>
      </c>
      <c r="L3" s="310" t="s">
        <v>332</v>
      </c>
      <c r="M3" s="310" t="s">
        <v>333</v>
      </c>
      <c r="N3" s="310" t="s">
        <v>334</v>
      </c>
      <c r="O3" s="310" t="s">
        <v>335</v>
      </c>
      <c r="P3" s="310" t="s">
        <v>336</v>
      </c>
      <c r="Q3" s="310" t="s">
        <v>337</v>
      </c>
      <c r="R3" s="310">
        <v>2012</v>
      </c>
      <c r="S3" s="310" t="s">
        <v>407</v>
      </c>
      <c r="T3" s="310" t="s">
        <v>476</v>
      </c>
      <c r="U3" s="310" t="s">
        <v>490</v>
      </c>
      <c r="V3" s="310" t="s">
        <v>500</v>
      </c>
      <c r="W3" s="310" t="s">
        <v>521</v>
      </c>
      <c r="X3" s="310" t="s">
        <v>532</v>
      </c>
      <c r="Y3" s="310" t="s">
        <v>541</v>
      </c>
      <c r="Z3" s="310" t="s">
        <v>564</v>
      </c>
      <c r="AA3" s="310" t="s">
        <v>580</v>
      </c>
      <c r="AB3" s="310" t="s">
        <v>606</v>
      </c>
      <c r="AC3" s="310" t="s">
        <v>668</v>
      </c>
      <c r="AD3" s="310" t="s">
        <v>686</v>
      </c>
    </row>
    <row r="4" spans="1:30" x14ac:dyDescent="0.25">
      <c r="A4" s="15" t="s">
        <v>0</v>
      </c>
      <c r="B4" s="2">
        <v>82</v>
      </c>
      <c r="C4" s="2">
        <v>5</v>
      </c>
      <c r="D4" s="2">
        <v>104</v>
      </c>
      <c r="E4" s="2">
        <v>103.6</v>
      </c>
      <c r="F4" s="2">
        <v>107</v>
      </c>
      <c r="G4" s="2">
        <v>104</v>
      </c>
      <c r="H4" s="2">
        <v>111.1</v>
      </c>
      <c r="I4" s="2">
        <v>104.8</v>
      </c>
      <c r="J4" s="2">
        <v>108.4</v>
      </c>
      <c r="K4" s="2">
        <v>103.2</v>
      </c>
      <c r="L4" s="2">
        <v>101.9</v>
      </c>
      <c r="M4" s="2">
        <v>86.2</v>
      </c>
      <c r="N4" s="2">
        <v>92</v>
      </c>
      <c r="O4" s="2">
        <v>105.788</v>
      </c>
      <c r="P4" s="2">
        <v>103.84399999999999</v>
      </c>
      <c r="Q4" s="2">
        <v>102.148</v>
      </c>
      <c r="R4" s="2">
        <v>101.3732</v>
      </c>
      <c r="S4" s="2">
        <v>111.279</v>
      </c>
      <c r="T4" s="2">
        <v>124.68130000000001</v>
      </c>
      <c r="U4" s="2">
        <v>138.58819999999997</v>
      </c>
      <c r="V4" s="2">
        <v>154.60810000000001</v>
      </c>
      <c r="W4" s="2">
        <v>180.3048</v>
      </c>
      <c r="X4" s="2">
        <v>185.56629999999998</v>
      </c>
      <c r="Y4" s="2">
        <v>141.322</v>
      </c>
      <c r="Z4" s="2"/>
      <c r="AA4" s="2"/>
      <c r="AB4" s="2"/>
      <c r="AC4" s="2"/>
      <c r="AD4" s="2">
        <v>107.559</v>
      </c>
    </row>
    <row r="5" spans="1:30" x14ac:dyDescent="0.25">
      <c r="A5" s="15" t="s">
        <v>676</v>
      </c>
      <c r="B5" s="2">
        <v>202</v>
      </c>
      <c r="C5" s="2">
        <v>870</v>
      </c>
      <c r="D5" s="2">
        <v>182</v>
      </c>
      <c r="E5" s="2">
        <v>176.7</v>
      </c>
      <c r="F5" s="2">
        <v>188</v>
      </c>
      <c r="G5" s="2">
        <v>187.8</v>
      </c>
      <c r="H5" s="2">
        <v>188.9</v>
      </c>
      <c r="I5" s="2">
        <v>192.2</v>
      </c>
      <c r="J5" s="2">
        <v>221.7</v>
      </c>
      <c r="K5" s="2">
        <v>215.5</v>
      </c>
      <c r="L5" s="2">
        <v>219.5</v>
      </c>
      <c r="M5" s="2">
        <v>195.39999999999998</v>
      </c>
      <c r="N5" s="2">
        <v>202</v>
      </c>
      <c r="O5" s="2">
        <v>231.453</v>
      </c>
      <c r="P5" s="2">
        <v>232.35000000000002</v>
      </c>
      <c r="Q5" s="2">
        <v>212.86799999999999</v>
      </c>
      <c r="R5" s="2">
        <v>200.43559999999999</v>
      </c>
      <c r="S5" s="2">
        <v>203.53700000000001</v>
      </c>
      <c r="T5" s="2">
        <v>223.85979999999998</v>
      </c>
      <c r="U5" s="2">
        <v>225.28630000000001</v>
      </c>
      <c r="V5" s="2">
        <v>257.9049</v>
      </c>
      <c r="W5" s="2">
        <v>286.94940000000003</v>
      </c>
      <c r="X5" s="2">
        <v>314.53820000000002</v>
      </c>
      <c r="Y5" s="2">
        <v>234.35400000000001</v>
      </c>
      <c r="Z5" s="2"/>
      <c r="AA5" s="2"/>
      <c r="AB5" s="2"/>
      <c r="AC5" s="2"/>
      <c r="AD5" s="2">
        <v>312.97500000000002</v>
      </c>
    </row>
    <row r="6" spans="1:30" x14ac:dyDescent="0.25">
      <c r="A6" s="15" t="s">
        <v>9</v>
      </c>
      <c r="B6" s="2">
        <v>1249</v>
      </c>
      <c r="C6" s="2">
        <v>1028</v>
      </c>
      <c r="D6" s="2">
        <v>1199</v>
      </c>
      <c r="E6" s="2">
        <v>1285</v>
      </c>
      <c r="F6" s="2">
        <v>1291</v>
      </c>
      <c r="G6" s="2">
        <v>1321.4</v>
      </c>
      <c r="H6" s="2">
        <v>1291.0999999999999</v>
      </c>
      <c r="I6" s="2">
        <v>1291.7</v>
      </c>
      <c r="J6" s="2">
        <v>1387.1</v>
      </c>
      <c r="K6" s="2">
        <v>1316.6</v>
      </c>
      <c r="L6" s="2">
        <v>1280.1999999999998</v>
      </c>
      <c r="M6" s="2">
        <v>1135.5</v>
      </c>
      <c r="N6" s="2">
        <v>1179</v>
      </c>
      <c r="O6" s="2">
        <v>1210.2640000000001</v>
      </c>
      <c r="P6" s="2">
        <v>1194.402</v>
      </c>
      <c r="Q6" s="2">
        <v>1129.3209999999999</v>
      </c>
      <c r="R6" s="2">
        <v>1124.2239999999999</v>
      </c>
      <c r="S6" s="2">
        <v>1176.1949999999999</v>
      </c>
      <c r="T6" s="2">
        <v>1284.7101</v>
      </c>
      <c r="U6" s="2">
        <v>1323.5505000000001</v>
      </c>
      <c r="V6" s="2">
        <v>1355.5097000000001</v>
      </c>
      <c r="W6" s="2">
        <v>1408.0317</v>
      </c>
      <c r="X6" s="2">
        <v>1475.6691000000001</v>
      </c>
      <c r="Y6" s="2">
        <v>1195.0139999999999</v>
      </c>
      <c r="Z6" s="2"/>
      <c r="AA6" s="2"/>
      <c r="AB6" s="2"/>
      <c r="AC6" s="2"/>
      <c r="AD6" s="2">
        <v>999.5</v>
      </c>
    </row>
    <row r="7" spans="1:30" x14ac:dyDescent="0.25">
      <c r="A7" s="15" t="s">
        <v>548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>
        <v>1589.739</v>
      </c>
      <c r="AA7" s="2">
        <v>1630.0260000000001</v>
      </c>
      <c r="AB7" s="2">
        <v>1596.1869999999999</v>
      </c>
      <c r="AC7" s="2">
        <v>1541.71</v>
      </c>
      <c r="AD7" s="2"/>
    </row>
    <row r="8" spans="1:30" x14ac:dyDescent="0.25">
      <c r="A8" s="15" t="s">
        <v>549</v>
      </c>
      <c r="B8" s="2">
        <v>4034</v>
      </c>
      <c r="C8" s="2">
        <v>2978</v>
      </c>
      <c r="D8" s="2">
        <v>3913</v>
      </c>
      <c r="E8" s="2">
        <v>3909.6000000000004</v>
      </c>
      <c r="F8" s="2">
        <v>4007</v>
      </c>
      <c r="G8" s="2">
        <v>4076.8999999999996</v>
      </c>
      <c r="H8" s="2">
        <v>4170.1000000000004</v>
      </c>
      <c r="I8" s="2">
        <v>4221.8999999999996</v>
      </c>
      <c r="J8" s="2">
        <v>4615.6000000000004</v>
      </c>
      <c r="K8" s="2">
        <v>4603.2</v>
      </c>
      <c r="L8" s="2">
        <v>4487.2</v>
      </c>
      <c r="M8" s="2">
        <v>3997</v>
      </c>
      <c r="N8" s="2">
        <v>4062</v>
      </c>
      <c r="O8" s="2">
        <v>4192.8879999999999</v>
      </c>
      <c r="P8" s="2">
        <v>4183.4350000000004</v>
      </c>
      <c r="Q8" s="2">
        <v>4001.2559999999999</v>
      </c>
      <c r="R8" s="2">
        <v>3918.9682000000003</v>
      </c>
      <c r="S8" s="2">
        <v>4114.1239999999998</v>
      </c>
      <c r="T8" s="2">
        <v>4448.1535999999996</v>
      </c>
      <c r="U8" s="2">
        <v>4549.7714000000005</v>
      </c>
      <c r="V8" s="2">
        <v>4764.2973000000002</v>
      </c>
      <c r="W8" s="2">
        <v>5146.7178999999996</v>
      </c>
      <c r="X8" s="2">
        <v>5352.7453999999998</v>
      </c>
      <c r="Y8" s="2">
        <v>4464.0650000000005</v>
      </c>
      <c r="Z8" s="2">
        <v>4401.33</v>
      </c>
      <c r="AA8" s="2">
        <v>4350.1159000000025</v>
      </c>
      <c r="AB8" s="2">
        <v>4247.1419999999998</v>
      </c>
      <c r="AC8" s="2">
        <v>4097.5460000000003</v>
      </c>
      <c r="AD8" s="2">
        <v>3817</v>
      </c>
    </row>
    <row r="9" spans="1:30" x14ac:dyDescent="0.25">
      <c r="A9" s="15" t="s">
        <v>10</v>
      </c>
      <c r="B9" s="2">
        <v>77</v>
      </c>
      <c r="C9" s="2">
        <v>281</v>
      </c>
      <c r="D9" s="2">
        <v>90</v>
      </c>
      <c r="E9" s="2">
        <v>85.9</v>
      </c>
      <c r="F9" s="2">
        <v>74</v>
      </c>
      <c r="G9" s="2">
        <v>82.1</v>
      </c>
      <c r="H9" s="2">
        <v>86.8</v>
      </c>
      <c r="I9" s="2">
        <v>83.4</v>
      </c>
      <c r="J9" s="2">
        <v>101.1</v>
      </c>
      <c r="K9" s="2">
        <v>88.6</v>
      </c>
      <c r="L9" s="2">
        <v>103.9</v>
      </c>
      <c r="M9" s="2">
        <v>83.2</v>
      </c>
      <c r="N9" s="2">
        <v>79</v>
      </c>
      <c r="O9" s="2">
        <v>95.658000000000001</v>
      </c>
      <c r="P9" s="2">
        <v>102.974</v>
      </c>
      <c r="Q9" s="2">
        <v>99.650999999999996</v>
      </c>
      <c r="R9" s="2">
        <v>90.259399999999999</v>
      </c>
      <c r="S9" s="2">
        <v>94.302999999999997</v>
      </c>
      <c r="T9" s="2">
        <v>103.1313</v>
      </c>
      <c r="U9" s="2">
        <v>120.9962</v>
      </c>
      <c r="V9" s="2">
        <v>132.6585</v>
      </c>
      <c r="W9" s="2">
        <v>143.4248</v>
      </c>
      <c r="X9" s="2">
        <v>159.34649999999999</v>
      </c>
      <c r="Y9" s="2">
        <v>123.744</v>
      </c>
      <c r="Z9" s="2"/>
      <c r="AA9" s="2"/>
      <c r="AB9" s="2"/>
      <c r="AC9" s="2"/>
      <c r="AD9" s="2">
        <v>113.05</v>
      </c>
    </row>
    <row r="10" spans="1:30" x14ac:dyDescent="0.25">
      <c r="A10" s="15" t="s">
        <v>11</v>
      </c>
      <c r="B10" s="2">
        <v>729</v>
      </c>
      <c r="C10" s="2">
        <v>531</v>
      </c>
      <c r="D10" s="2">
        <v>697</v>
      </c>
      <c r="E10" s="2">
        <v>681.6</v>
      </c>
      <c r="F10" s="2">
        <v>694</v>
      </c>
      <c r="G10" s="2">
        <v>693.3</v>
      </c>
      <c r="H10" s="2">
        <v>689.2</v>
      </c>
      <c r="I10" s="2">
        <v>668.8</v>
      </c>
      <c r="J10" s="2">
        <v>739.3</v>
      </c>
      <c r="K10" s="2">
        <v>728.2</v>
      </c>
      <c r="L10" s="2">
        <v>681.69999999999993</v>
      </c>
      <c r="M10" s="2">
        <v>632.9</v>
      </c>
      <c r="N10" s="2">
        <v>618</v>
      </c>
      <c r="O10" s="2">
        <v>636.86400000000003</v>
      </c>
      <c r="P10" s="2">
        <v>636.00699999999995</v>
      </c>
      <c r="Q10" s="2">
        <v>575.69399999999996</v>
      </c>
      <c r="R10" s="2">
        <v>538.26510000000007</v>
      </c>
      <c r="S10" s="2">
        <v>533.47900000000004</v>
      </c>
      <c r="T10" s="2">
        <v>583.75049999999999</v>
      </c>
      <c r="U10" s="2">
        <v>626.33369999999991</v>
      </c>
      <c r="V10" s="2">
        <v>617.10699999999997</v>
      </c>
      <c r="W10" s="2">
        <v>636.8741</v>
      </c>
      <c r="X10" s="2">
        <v>657.34649999999999</v>
      </c>
      <c r="Y10" s="2">
        <v>526.48699999999997</v>
      </c>
      <c r="Z10" s="2"/>
      <c r="AA10" s="2"/>
      <c r="AB10" s="2"/>
      <c r="AC10" s="2"/>
      <c r="AD10" s="2">
        <v>477.19600000000003</v>
      </c>
    </row>
    <row r="11" spans="1:30" x14ac:dyDescent="0.25">
      <c r="A11" s="15" t="s">
        <v>562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>
        <v>657.36300000000006</v>
      </c>
      <c r="AA11" s="2">
        <v>663.60599999999999</v>
      </c>
      <c r="AB11" s="2">
        <v>639.99300000000005</v>
      </c>
      <c r="AC11" s="2">
        <v>653.31600000000003</v>
      </c>
      <c r="AD11" s="2"/>
    </row>
    <row r="12" spans="1:30" x14ac:dyDescent="0.25">
      <c r="A12" s="15" t="s">
        <v>551</v>
      </c>
      <c r="B12" s="2">
        <v>960</v>
      </c>
      <c r="C12" s="2">
        <v>787</v>
      </c>
      <c r="D12" s="2">
        <v>1064</v>
      </c>
      <c r="E12" s="2">
        <v>1038.4000000000001</v>
      </c>
      <c r="F12" s="2">
        <v>1049</v>
      </c>
      <c r="G12" s="2">
        <v>1090.0999999999999</v>
      </c>
      <c r="H12" s="2">
        <v>995</v>
      </c>
      <c r="I12" s="2">
        <v>946</v>
      </c>
      <c r="J12" s="2">
        <v>1045.3</v>
      </c>
      <c r="K12" s="2">
        <v>1024</v>
      </c>
      <c r="L12" s="2">
        <v>954</v>
      </c>
      <c r="M12" s="2">
        <v>870.3</v>
      </c>
      <c r="N12" s="2">
        <v>863</v>
      </c>
      <c r="O12" s="2">
        <v>859.44499999999994</v>
      </c>
      <c r="P12" s="2">
        <v>869.97</v>
      </c>
      <c r="Q12" s="2">
        <v>793.4860000000001</v>
      </c>
      <c r="R12" s="2">
        <v>744.05439999999999</v>
      </c>
      <c r="S12" s="2">
        <v>771.40899999999999</v>
      </c>
      <c r="T12" s="2">
        <v>809.62170000000003</v>
      </c>
      <c r="U12" s="2">
        <v>879.11200000000008</v>
      </c>
      <c r="V12" s="2">
        <v>903.12009999999998</v>
      </c>
      <c r="W12" s="2">
        <v>969.1418000000001</v>
      </c>
      <c r="X12" s="2">
        <v>1014.3414</v>
      </c>
      <c r="Y12" s="2">
        <v>878.94700000000012</v>
      </c>
      <c r="Z12" s="2">
        <v>885.97900000000004</v>
      </c>
      <c r="AA12" s="2">
        <v>891.54200000000003</v>
      </c>
      <c r="AB12" s="2">
        <v>881.69600000000003</v>
      </c>
      <c r="AC12" s="2">
        <v>907.68399999999997</v>
      </c>
      <c r="AD12" s="2">
        <v>881</v>
      </c>
    </row>
    <row r="13" spans="1:30" x14ac:dyDescent="0.25">
      <c r="A13" s="15" t="s">
        <v>12</v>
      </c>
      <c r="B13" s="2">
        <v>4195</v>
      </c>
      <c r="C13" s="2">
        <v>3931</v>
      </c>
      <c r="D13" s="2">
        <v>4056</v>
      </c>
      <c r="E13" s="2">
        <v>4023.4</v>
      </c>
      <c r="F13" s="2">
        <v>4142</v>
      </c>
      <c r="G13" s="2">
        <v>4511.2</v>
      </c>
      <c r="H13" s="2">
        <v>4622.8</v>
      </c>
      <c r="I13" s="2">
        <v>4723.7</v>
      </c>
      <c r="J13" s="2">
        <v>5010.7</v>
      </c>
      <c r="K13" s="2">
        <v>5136.3</v>
      </c>
      <c r="L13" s="2">
        <v>5009.7</v>
      </c>
      <c r="M13" s="2">
        <v>4733.8</v>
      </c>
      <c r="N13" s="2">
        <v>4877</v>
      </c>
      <c r="O13" s="2">
        <v>4978.4359999999997</v>
      </c>
      <c r="P13" s="2">
        <v>5253.4110000000001</v>
      </c>
      <c r="Q13" s="2">
        <v>5224.1850000000004</v>
      </c>
      <c r="R13" s="2">
        <v>4884.2393000000002</v>
      </c>
      <c r="S13" s="2">
        <v>5058.3069999999998</v>
      </c>
      <c r="T13" s="2">
        <v>5067.5783000000001</v>
      </c>
      <c r="U13" s="2">
        <v>5428.2367999999997</v>
      </c>
      <c r="V13" s="2">
        <v>5404.3816999999999</v>
      </c>
      <c r="W13" s="2">
        <v>5640.8409000000001</v>
      </c>
      <c r="X13" s="2">
        <v>5305.3631000000005</v>
      </c>
      <c r="Y13" s="2">
        <v>5144.6000000000004</v>
      </c>
      <c r="Z13" s="2">
        <v>5246.3050000000003</v>
      </c>
      <c r="AA13" s="2">
        <v>5311.7759999999998</v>
      </c>
      <c r="AB13" s="2">
        <v>5176.5540000000001</v>
      </c>
      <c r="AC13" s="2">
        <v>5172.1880000000001</v>
      </c>
      <c r="AD13" s="2">
        <v>5062</v>
      </c>
    </row>
    <row r="14" spans="1:30" x14ac:dyDescent="0.25">
      <c r="A14" s="15" t="s">
        <v>552</v>
      </c>
      <c r="B14" s="2">
        <v>4768</v>
      </c>
      <c r="C14" s="2">
        <v>5428</v>
      </c>
      <c r="D14" s="2">
        <v>4579</v>
      </c>
      <c r="E14" s="2">
        <v>4677.1000000000004</v>
      </c>
      <c r="F14" s="2">
        <v>4760</v>
      </c>
      <c r="G14" s="2">
        <v>4674.7</v>
      </c>
      <c r="H14" s="2">
        <v>4346.6000000000004</v>
      </c>
      <c r="I14" s="2">
        <v>4195</v>
      </c>
      <c r="J14" s="2">
        <v>4479.7999999999993</v>
      </c>
      <c r="K14" s="2">
        <v>4517.5</v>
      </c>
      <c r="L14" s="2">
        <v>4306.6000000000004</v>
      </c>
      <c r="M14" s="2">
        <v>3975.5</v>
      </c>
      <c r="N14" s="2">
        <v>4259</v>
      </c>
      <c r="O14" s="2">
        <v>4211.4060000000009</v>
      </c>
      <c r="P14" s="2">
        <v>4412.4790000000003</v>
      </c>
      <c r="Q14" s="2">
        <v>4154.2470000000003</v>
      </c>
      <c r="R14" s="2">
        <v>4179.0234</v>
      </c>
      <c r="S14" s="2">
        <v>4228.777</v>
      </c>
      <c r="T14" s="2">
        <v>4142.0227300000006</v>
      </c>
      <c r="U14" s="2">
        <v>4576.5391999999993</v>
      </c>
      <c r="V14" s="2">
        <v>4557.9549299999999</v>
      </c>
      <c r="W14" s="2">
        <v>4695.4071000000004</v>
      </c>
      <c r="X14" s="2">
        <v>4382.4871000000003</v>
      </c>
      <c r="Y14" s="2">
        <v>4117.4639999999999</v>
      </c>
      <c r="Z14" s="2">
        <v>4195.6379999999999</v>
      </c>
      <c r="AA14" s="2">
        <v>4189.9629999999997</v>
      </c>
      <c r="AB14" s="2">
        <v>4161.43</v>
      </c>
      <c r="AC14" s="2">
        <v>3965.4690000000001</v>
      </c>
      <c r="AD14" s="2">
        <v>3869</v>
      </c>
    </row>
    <row r="15" spans="1:30" x14ac:dyDescent="0.25">
      <c r="A15" s="15" t="s">
        <v>46</v>
      </c>
      <c r="B15" s="2">
        <v>1591</v>
      </c>
      <c r="C15" s="2">
        <v>1481</v>
      </c>
      <c r="D15" s="2">
        <v>1430</v>
      </c>
      <c r="E15" s="2">
        <v>1348.2</v>
      </c>
      <c r="F15" s="2">
        <v>1460</v>
      </c>
      <c r="G15" s="2">
        <v>1398.4</v>
      </c>
      <c r="H15" s="2">
        <v>1339.2</v>
      </c>
      <c r="I15" s="2">
        <v>1339.5</v>
      </c>
      <c r="J15" s="2">
        <v>1379.3</v>
      </c>
      <c r="K15" s="2">
        <v>1410.8</v>
      </c>
      <c r="L15" s="2">
        <v>1323.1000000000001</v>
      </c>
      <c r="M15" s="2">
        <v>1178.5</v>
      </c>
      <c r="N15" s="2">
        <v>1215</v>
      </c>
      <c r="O15" s="2">
        <v>1179.7080000000001</v>
      </c>
      <c r="P15" s="2">
        <v>1212.9259999999999</v>
      </c>
      <c r="Q15" s="2">
        <v>1204.133</v>
      </c>
      <c r="R15" s="2">
        <v>1196.491</v>
      </c>
      <c r="S15" s="2">
        <v>1201.617</v>
      </c>
      <c r="T15" s="2">
        <v>1177.4569000000001</v>
      </c>
      <c r="U15" s="2">
        <v>1252.5227999999997</v>
      </c>
      <c r="V15" s="2">
        <v>1281.9290000000001</v>
      </c>
      <c r="W15" s="2">
        <v>1415.8452</v>
      </c>
      <c r="X15" s="2">
        <v>1335.163</v>
      </c>
      <c r="Y15" s="2">
        <v>1183.393</v>
      </c>
      <c r="Z15" s="2">
        <v>1225.0239999999999</v>
      </c>
      <c r="AA15" s="2">
        <v>1195.855</v>
      </c>
      <c r="AB15" s="2">
        <v>1123.624</v>
      </c>
      <c r="AC15" s="2">
        <v>1088.1596000000002</v>
      </c>
      <c r="AD15" s="2">
        <v>1049</v>
      </c>
    </row>
    <row r="16" spans="1:30" x14ac:dyDescent="0.25">
      <c r="A16" s="15" t="s">
        <v>487</v>
      </c>
      <c r="B16" s="2">
        <v>2243</v>
      </c>
      <c r="C16" s="2">
        <v>2014</v>
      </c>
      <c r="D16" s="2">
        <v>2113</v>
      </c>
      <c r="E16" s="2">
        <v>2081.8000000000002</v>
      </c>
      <c r="F16" s="2">
        <v>2202</v>
      </c>
      <c r="G16" s="2">
        <v>2257.4</v>
      </c>
      <c r="H16" s="2">
        <v>2396.3999999999996</v>
      </c>
      <c r="I16" s="2">
        <v>2399.3000000000002</v>
      </c>
      <c r="J16" s="2">
        <v>2538.8000000000002</v>
      </c>
      <c r="K16" s="2">
        <v>2503.6</v>
      </c>
      <c r="L16" s="2">
        <v>2345.6</v>
      </c>
      <c r="M16" s="2">
        <v>2307.2999999999997</v>
      </c>
      <c r="N16" s="2">
        <v>2368</v>
      </c>
      <c r="O16" s="2">
        <v>2299.9390000000003</v>
      </c>
      <c r="P16" s="2">
        <v>2298.0050000000001</v>
      </c>
      <c r="Q16" s="2">
        <v>2277.9690000000001</v>
      </c>
      <c r="R16" s="2">
        <v>2289.5788000000002</v>
      </c>
      <c r="S16" s="2">
        <v>2478.7550000000001</v>
      </c>
      <c r="T16" s="2">
        <v>2414.2428</v>
      </c>
      <c r="U16" s="2">
        <v>2521.0349000000001</v>
      </c>
      <c r="V16" s="2">
        <v>2668.0884999999998</v>
      </c>
      <c r="W16" s="2">
        <v>2852.62725</v>
      </c>
      <c r="X16" s="2">
        <v>2813.8691999999996</v>
      </c>
      <c r="Y16" s="2">
        <v>2662.7930000000001</v>
      </c>
      <c r="Z16" s="2">
        <v>2695.6149999999998</v>
      </c>
      <c r="AA16" s="2">
        <v>2551.0043599999885</v>
      </c>
      <c r="AB16" s="2">
        <v>2413.2959999999998</v>
      </c>
      <c r="AC16" s="2">
        <v>2231.9490000000001</v>
      </c>
      <c r="AD16" s="2">
        <v>2175</v>
      </c>
    </row>
    <row r="17" spans="1:30" x14ac:dyDescent="0.25">
      <c r="A17" s="15" t="s">
        <v>14</v>
      </c>
      <c r="B17" s="2">
        <v>1858</v>
      </c>
      <c r="C17" s="2">
        <v>2182</v>
      </c>
      <c r="D17" s="2">
        <v>1935</v>
      </c>
      <c r="E17" s="2">
        <v>1780.5</v>
      </c>
      <c r="F17" s="2">
        <v>1894</v>
      </c>
      <c r="G17" s="2">
        <v>2019.7</v>
      </c>
      <c r="H17" s="2">
        <v>1949.8</v>
      </c>
      <c r="I17" s="2">
        <v>2037.3</v>
      </c>
      <c r="J17" s="2">
        <v>2163.9</v>
      </c>
      <c r="K17" s="2">
        <v>2104.5</v>
      </c>
      <c r="L17" s="2">
        <v>2090.8000000000002</v>
      </c>
      <c r="M17" s="2">
        <v>2128</v>
      </c>
      <c r="N17" s="2">
        <v>2208</v>
      </c>
      <c r="O17" s="2">
        <v>2262.009</v>
      </c>
      <c r="P17" s="2">
        <v>2270.67</v>
      </c>
      <c r="Q17" s="2">
        <v>2124.9690000000001</v>
      </c>
      <c r="R17" s="2">
        <v>2064.2496999999998</v>
      </c>
      <c r="S17" s="2">
        <v>2099.58</v>
      </c>
      <c r="T17" s="2">
        <v>2168.8569000000002</v>
      </c>
      <c r="U17" s="2">
        <v>2261.1345000000001</v>
      </c>
      <c r="V17" s="2">
        <v>2242.3530000000001</v>
      </c>
      <c r="W17" s="2">
        <v>2346.0559700000003</v>
      </c>
      <c r="X17" s="2">
        <v>2323.4299999999998</v>
      </c>
      <c r="Y17" s="2">
        <v>2076.6109999999999</v>
      </c>
      <c r="Z17" s="2">
        <v>2043.729</v>
      </c>
      <c r="AA17" s="2">
        <v>2018.627</v>
      </c>
      <c r="AB17" s="2">
        <v>1854.0550000000001</v>
      </c>
      <c r="AC17" s="2">
        <v>1716.749</v>
      </c>
      <c r="AD17" s="2">
        <v>1721</v>
      </c>
    </row>
    <row r="18" spans="1:30" x14ac:dyDescent="0.25">
      <c r="A18" s="15" t="s">
        <v>15</v>
      </c>
      <c r="B18" s="2">
        <v>999</v>
      </c>
      <c r="C18" s="2">
        <v>932</v>
      </c>
      <c r="D18" s="2">
        <v>1353</v>
      </c>
      <c r="E18" s="2">
        <v>1155.3</v>
      </c>
      <c r="F18" s="2">
        <v>1222</v>
      </c>
      <c r="G18" s="2">
        <v>1316.2</v>
      </c>
      <c r="H18" s="2">
        <v>1363.3</v>
      </c>
      <c r="I18" s="2">
        <v>1430.4</v>
      </c>
      <c r="J18" s="2">
        <v>1466.7</v>
      </c>
      <c r="K18" s="2">
        <v>1391.3000000000002</v>
      </c>
      <c r="L18" s="2">
        <v>1458.1000000000001</v>
      </c>
      <c r="M18" s="2">
        <v>1363.5</v>
      </c>
      <c r="N18" s="2">
        <v>1360</v>
      </c>
      <c r="O18" s="2">
        <v>1415.614</v>
      </c>
      <c r="P18" s="2">
        <v>1406.221</v>
      </c>
      <c r="Q18" s="2">
        <v>1243.3499999999999</v>
      </c>
      <c r="R18" s="2">
        <v>1198.8366000000001</v>
      </c>
      <c r="S18" s="2">
        <v>1250.3679999999999</v>
      </c>
      <c r="T18" s="2">
        <v>1351.1769999999999</v>
      </c>
      <c r="U18" s="2">
        <v>1396.7318</v>
      </c>
      <c r="V18" s="2">
        <v>1384.5119000000002</v>
      </c>
      <c r="W18" s="2">
        <v>1442.8246000000001</v>
      </c>
      <c r="X18" s="2">
        <v>1379.6957999999997</v>
      </c>
      <c r="Y18" s="2">
        <v>1289.758</v>
      </c>
      <c r="Z18" s="2"/>
      <c r="AA18" s="2"/>
      <c r="AB18" s="2"/>
      <c r="AC18" s="2"/>
      <c r="AD18" s="2">
        <v>1055.567</v>
      </c>
    </row>
    <row r="19" spans="1:30" x14ac:dyDescent="0.25">
      <c r="A19" s="15" t="s">
        <v>16</v>
      </c>
      <c r="B19" s="2">
        <v>213</v>
      </c>
      <c r="C19" s="2">
        <v>299</v>
      </c>
      <c r="D19" s="2">
        <v>236</v>
      </c>
      <c r="E19" s="2">
        <v>237.7</v>
      </c>
      <c r="F19" s="2">
        <v>229</v>
      </c>
      <c r="G19" s="2">
        <v>240.8</v>
      </c>
      <c r="H19" s="2">
        <v>239</v>
      </c>
      <c r="I19" s="2">
        <v>273</v>
      </c>
      <c r="J19" s="2">
        <v>266.10000000000002</v>
      </c>
      <c r="K19" s="2">
        <v>254.6</v>
      </c>
      <c r="L19" s="2">
        <v>247.7</v>
      </c>
      <c r="M19" s="2">
        <v>242</v>
      </c>
      <c r="N19" s="2">
        <v>256</v>
      </c>
      <c r="O19" s="2">
        <v>246.66</v>
      </c>
      <c r="P19" s="2">
        <v>258.00200000000001</v>
      </c>
      <c r="Q19" s="2">
        <v>239.19399999999999</v>
      </c>
      <c r="R19" s="2">
        <v>247.45980000000003</v>
      </c>
      <c r="S19" s="2">
        <v>232.93199999999999</v>
      </c>
      <c r="T19" s="2">
        <v>251.30330000000001</v>
      </c>
      <c r="U19" s="2">
        <v>254.96509999999998</v>
      </c>
      <c r="V19" s="2">
        <v>262.74109999999996</v>
      </c>
      <c r="W19" s="2">
        <v>277.02379999999999</v>
      </c>
      <c r="X19" s="2">
        <v>270.71209999999996</v>
      </c>
      <c r="Y19" s="2">
        <v>243.697</v>
      </c>
      <c r="Z19" s="2"/>
      <c r="AA19" s="2"/>
      <c r="AB19" s="2"/>
      <c r="AC19" s="2"/>
      <c r="AD19" s="2">
        <v>234.76900000000001</v>
      </c>
    </row>
    <row r="20" spans="1:30" x14ac:dyDescent="0.25">
      <c r="A20" s="15" t="s">
        <v>561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>
        <v>1620.1559999999999</v>
      </c>
      <c r="AA20" s="2">
        <v>1566.1510000000001</v>
      </c>
      <c r="AB20" s="2">
        <v>1386.1569999999999</v>
      </c>
      <c r="AC20" s="2">
        <v>1286.72</v>
      </c>
      <c r="AD20" s="2"/>
    </row>
    <row r="21" spans="1:30" ht="15.75" thickBot="1" x14ac:dyDescent="0.3">
      <c r="A21" s="267" t="s">
        <v>74</v>
      </c>
      <c r="B21" s="64">
        <v>23200</v>
      </c>
      <c r="C21" s="64">
        <v>22747</v>
      </c>
      <c r="D21" s="64">
        <v>22951</v>
      </c>
      <c r="E21" s="64">
        <v>22584.799999999999</v>
      </c>
      <c r="F21" s="64">
        <v>23319</v>
      </c>
      <c r="G21" s="64">
        <v>23974.000000000004</v>
      </c>
      <c r="H21" s="64">
        <v>23789.299999999996</v>
      </c>
      <c r="I21" s="64">
        <v>23907</v>
      </c>
      <c r="J21" s="64">
        <v>25523.8</v>
      </c>
      <c r="K21" s="64">
        <v>25397.899999999998</v>
      </c>
      <c r="L21" s="64">
        <v>24609.999999999993</v>
      </c>
      <c r="M21" s="64">
        <v>22929.100000000002</v>
      </c>
      <c r="N21" s="64">
        <v>23638</v>
      </c>
      <c r="O21" s="64">
        <v>23926.131999999994</v>
      </c>
      <c r="P21" s="64">
        <v>24434.695999999996</v>
      </c>
      <c r="Q21" s="64">
        <v>23382.471000000005</v>
      </c>
      <c r="R21" s="64">
        <v>22777.458500000001</v>
      </c>
      <c r="S21" s="64">
        <v>23554.662</v>
      </c>
      <c r="T21" s="64">
        <v>24150.54623</v>
      </c>
      <c r="U21" s="64">
        <v>25554.803399999997</v>
      </c>
      <c r="V21" s="64">
        <v>25987.165730000001</v>
      </c>
      <c r="W21" s="64">
        <v>27442.069320000002</v>
      </c>
      <c r="X21" s="64">
        <v>26970.273700000002</v>
      </c>
      <c r="Y21" s="64">
        <v>24282.249000000003</v>
      </c>
      <c r="Z21" s="64">
        <v>24560.878000000001</v>
      </c>
      <c r="AA21" s="64">
        <v>24368.666259999991</v>
      </c>
      <c r="AB21" s="64">
        <v>23480.133999999998</v>
      </c>
      <c r="AC21" s="64">
        <v>22661.490600000001</v>
      </c>
      <c r="AD21" s="64">
        <v>21877</v>
      </c>
    </row>
    <row r="22" spans="1:30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15.75" thickBot="1" x14ac:dyDescent="0.3">
      <c r="A23" s="15" t="s">
        <v>563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14.25" customHeight="1" thickBot="1" x14ac:dyDescent="0.3">
      <c r="A24" s="14"/>
      <c r="B24" s="310">
        <f t="shared" ref="B24:Z24" si="0">B3</f>
        <v>1986</v>
      </c>
      <c r="C24" s="310">
        <f t="shared" si="0"/>
        <v>1989</v>
      </c>
      <c r="D24" s="310">
        <f t="shared" si="0"/>
        <v>1998</v>
      </c>
      <c r="E24" s="310">
        <f t="shared" si="0"/>
        <v>1999</v>
      </c>
      <c r="F24" s="310">
        <f t="shared" si="0"/>
        <v>2000</v>
      </c>
      <c r="G24" s="310" t="str">
        <f t="shared" si="0"/>
        <v>2001</v>
      </c>
      <c r="H24" s="310" t="str">
        <f t="shared" si="0"/>
        <v>2002</v>
      </c>
      <c r="I24" s="310" t="str">
        <f t="shared" si="0"/>
        <v>2003</v>
      </c>
      <c r="J24" s="310" t="str">
        <f t="shared" si="0"/>
        <v>2004</v>
      </c>
      <c r="K24" s="310" t="str">
        <f t="shared" si="0"/>
        <v>2005</v>
      </c>
      <c r="L24" s="310" t="str">
        <f t="shared" si="0"/>
        <v>2006</v>
      </c>
      <c r="M24" s="310" t="str">
        <f t="shared" si="0"/>
        <v>2007</v>
      </c>
      <c r="N24" s="310" t="str">
        <f t="shared" si="0"/>
        <v>2008</v>
      </c>
      <c r="O24" s="310" t="str">
        <f t="shared" si="0"/>
        <v>2009</v>
      </c>
      <c r="P24" s="310" t="str">
        <f t="shared" si="0"/>
        <v>2010</v>
      </c>
      <c r="Q24" s="310" t="str">
        <f t="shared" si="0"/>
        <v>2011</v>
      </c>
      <c r="R24" s="310">
        <f t="shared" si="0"/>
        <v>2012</v>
      </c>
      <c r="S24" s="310" t="str">
        <f t="shared" si="0"/>
        <v>2013</v>
      </c>
      <c r="T24" s="310" t="str">
        <f t="shared" si="0"/>
        <v>2014</v>
      </c>
      <c r="U24" s="310" t="str">
        <f t="shared" si="0"/>
        <v>2015</v>
      </c>
      <c r="V24" s="310" t="str">
        <f t="shared" si="0"/>
        <v>2016</v>
      </c>
      <c r="W24" s="310" t="str">
        <f t="shared" si="0"/>
        <v>2017</v>
      </c>
      <c r="X24" s="310" t="str">
        <f t="shared" si="0"/>
        <v>2018</v>
      </c>
      <c r="Y24" s="310" t="str">
        <f t="shared" si="0"/>
        <v>2019</v>
      </c>
      <c r="Z24" s="310" t="str">
        <f t="shared" si="0"/>
        <v>2020</v>
      </c>
      <c r="AA24" s="310" t="str">
        <f>AA3</f>
        <v>2021</v>
      </c>
      <c r="AB24" s="310" t="str">
        <f>AB3</f>
        <v>2022</v>
      </c>
      <c r="AC24" s="310" t="str">
        <f>AC3</f>
        <v>2023</v>
      </c>
      <c r="AD24" s="310" t="str">
        <f>AD3</f>
        <v>2024</v>
      </c>
    </row>
    <row r="25" spans="1:30" x14ac:dyDescent="0.25">
      <c r="A25" s="15" t="s">
        <v>0</v>
      </c>
      <c r="B25" s="83">
        <v>0.35344827586206895</v>
      </c>
      <c r="C25" s="83">
        <v>2.1980920560953094E-2</v>
      </c>
      <c r="D25" s="83">
        <v>0.45313929676266834</v>
      </c>
      <c r="E25" s="83">
        <v>0.45871559633027525</v>
      </c>
      <c r="F25" s="83">
        <v>0.45885329559586607</v>
      </c>
      <c r="G25" s="83">
        <v>0.43380328689413522</v>
      </c>
      <c r="H25" s="83">
        <v>0.46701668397136537</v>
      </c>
      <c r="I25" s="83">
        <v>0.43836533232944325</v>
      </c>
      <c r="J25" s="83">
        <v>0.42470165100807877</v>
      </c>
      <c r="K25" s="83">
        <v>0.40633280704310204</v>
      </c>
      <c r="L25" s="83">
        <v>0.41405932547744834</v>
      </c>
      <c r="M25" s="83">
        <v>0.37594148919931436</v>
      </c>
      <c r="N25" s="83">
        <v>0.38920382435062184</v>
      </c>
      <c r="O25" s="83">
        <v>0.44214417942691286</v>
      </c>
      <c r="P25" s="83">
        <v>0.42498584799254313</v>
      </c>
      <c r="Q25" s="83">
        <v>0.4368571653526267</v>
      </c>
      <c r="R25" s="83">
        <v>0.44505931159966766</v>
      </c>
      <c r="S25" s="83">
        <v>0.47242877015174317</v>
      </c>
      <c r="T25" s="83">
        <v>0.5162669979079807</v>
      </c>
      <c r="U25" s="83">
        <v>0.54231761376023735</v>
      </c>
      <c r="V25" s="83">
        <v>0.59494021628344773</v>
      </c>
      <c r="W25" s="83">
        <v>0.65703791466116734</v>
      </c>
      <c r="X25" s="83">
        <v>0.68804010691222606</v>
      </c>
      <c r="Y25" s="83">
        <v>0.58199716179502148</v>
      </c>
      <c r="Z25" s="83"/>
      <c r="AA25" s="83"/>
      <c r="AB25" s="83"/>
      <c r="AC25" s="83"/>
      <c r="AD25" s="83">
        <v>0.49166066103101413</v>
      </c>
    </row>
    <row r="26" spans="1:30" x14ac:dyDescent="0.25">
      <c r="A26" s="15" t="s">
        <v>676</v>
      </c>
      <c r="B26" s="83">
        <v>0.8706896551724137</v>
      </c>
      <c r="C26" s="83">
        <v>3.8246801776058383</v>
      </c>
      <c r="D26" s="83">
        <v>0.79299376933466958</v>
      </c>
      <c r="E26" s="83">
        <v>0.78238461265984194</v>
      </c>
      <c r="F26" s="83">
        <v>0.80620952871049356</v>
      </c>
      <c r="G26" s="83">
        <v>0.7833486276799867</v>
      </c>
      <c r="H26" s="83">
        <v>0.79405446986670503</v>
      </c>
      <c r="I26" s="83">
        <v>0.80394863429121177</v>
      </c>
      <c r="J26" s="83">
        <v>0.86860107037353362</v>
      </c>
      <c r="K26" s="83">
        <v>0.84849534804058613</v>
      </c>
      <c r="L26" s="83">
        <v>0.89191385615603436</v>
      </c>
      <c r="M26" s="83">
        <v>0.85219219245413014</v>
      </c>
      <c r="N26" s="83">
        <v>0.85455622303071321</v>
      </c>
      <c r="O26" s="83">
        <v>0.96736488789746722</v>
      </c>
      <c r="P26" s="83">
        <v>0.95090194696917874</v>
      </c>
      <c r="Q26" s="83">
        <v>0.91037427139330118</v>
      </c>
      <c r="R26" s="83">
        <v>0.87997350538472052</v>
      </c>
      <c r="S26" s="83">
        <v>0.86410494873583843</v>
      </c>
      <c r="T26" s="83">
        <v>0.9269347279686766</v>
      </c>
      <c r="U26" s="83">
        <v>0.88158103380282726</v>
      </c>
      <c r="V26" s="83">
        <v>0.99243181299402128</v>
      </c>
      <c r="W26" s="83">
        <v>1.0456551095105242</v>
      </c>
      <c r="X26" s="83">
        <v>1.1662402966270231</v>
      </c>
      <c r="Y26" s="83">
        <v>0.96512477077390968</v>
      </c>
      <c r="Z26" s="83"/>
      <c r="AA26" s="83"/>
      <c r="AB26" s="83"/>
      <c r="AC26" s="83"/>
      <c r="AD26" s="83">
        <v>1.4306333769018089</v>
      </c>
    </row>
    <row r="27" spans="1:30" x14ac:dyDescent="0.25">
      <c r="A27" s="15" t="s">
        <v>9</v>
      </c>
      <c r="B27" s="83">
        <v>5.3836206896551726</v>
      </c>
      <c r="C27" s="83">
        <v>4.5192772673319563</v>
      </c>
      <c r="D27" s="83">
        <v>5.2241732386388389</v>
      </c>
      <c r="E27" s="83">
        <v>5.6896673869150938</v>
      </c>
      <c r="F27" s="83">
        <v>5.5362579870491873</v>
      </c>
      <c r="G27" s="83">
        <v>5.511804454826061</v>
      </c>
      <c r="H27" s="83">
        <v>5.4272298890677746</v>
      </c>
      <c r="I27" s="83">
        <v>5.4030200359727276</v>
      </c>
      <c r="J27" s="83">
        <v>5.4345356099013467</v>
      </c>
      <c r="K27" s="83">
        <v>5.1838931565208153</v>
      </c>
      <c r="L27" s="83">
        <v>5.2019504266558316</v>
      </c>
      <c r="M27" s="83">
        <v>4.9522222852183466</v>
      </c>
      <c r="N27" s="83">
        <v>4.987731618580252</v>
      </c>
      <c r="O27" s="83">
        <v>5.0583353799101349</v>
      </c>
      <c r="P27" s="83">
        <v>4.8881393899887282</v>
      </c>
      <c r="Q27" s="83">
        <v>4.8297761173316527</v>
      </c>
      <c r="R27" s="83">
        <v>4.9356867448578594</v>
      </c>
      <c r="S27" s="83">
        <v>4.993470082483034</v>
      </c>
      <c r="T27" s="83">
        <v>5.3195902393467307</v>
      </c>
      <c r="U27" s="83">
        <v>5.1792630891458948</v>
      </c>
      <c r="V27" s="83">
        <v>5.2160736345140482</v>
      </c>
      <c r="W27" s="83">
        <v>5.1309239240708973</v>
      </c>
      <c r="X27" s="83">
        <v>5.4714650522808741</v>
      </c>
      <c r="Y27" s="83">
        <v>4.9213481008287152</v>
      </c>
      <c r="Z27" s="83"/>
      <c r="AA27" s="83"/>
      <c r="AB27" s="83"/>
      <c r="AC27" s="83"/>
      <c r="AD27" s="83">
        <v>4.5687932269777392</v>
      </c>
    </row>
    <row r="28" spans="1:30" x14ac:dyDescent="0.25">
      <c r="A28" s="15" t="s">
        <v>548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>
        <v>6.4726472726260029</v>
      </c>
      <c r="AA28" s="83">
        <v>6.6890242683310506</v>
      </c>
      <c r="AB28" s="83">
        <v>6.7980319022029434</v>
      </c>
      <c r="AC28" s="83">
        <v>6.8032153189428763</v>
      </c>
      <c r="AD28" s="83"/>
    </row>
    <row r="29" spans="1:30" x14ac:dyDescent="0.25">
      <c r="A29" s="15" t="s">
        <v>549</v>
      </c>
      <c r="B29" s="83">
        <f t="shared" ref="B29:V29" si="1">B8/B21*100</f>
        <v>17.387931034482758</v>
      </c>
      <c r="C29" s="83">
        <f t="shared" si="1"/>
        <v>13.091836286103661</v>
      </c>
      <c r="D29" s="83">
        <f t="shared" si="1"/>
        <v>17.049366040695393</v>
      </c>
      <c r="E29" s="83">
        <f t="shared" si="1"/>
        <v>17.310757677730155</v>
      </c>
      <c r="F29" s="83">
        <f t="shared" si="1"/>
        <v>17.183412667781635</v>
      </c>
      <c r="G29" s="83">
        <f t="shared" si="1"/>
        <v>17.005505964795191</v>
      </c>
      <c r="H29" s="83">
        <f t="shared" si="1"/>
        <v>17.529309395400457</v>
      </c>
      <c r="I29" s="83">
        <f t="shared" si="1"/>
        <v>17.65968126490149</v>
      </c>
      <c r="J29" s="83">
        <f t="shared" si="1"/>
        <v>18.0835142102665</v>
      </c>
      <c r="K29" s="83">
        <f t="shared" si="1"/>
        <v>18.124333114155107</v>
      </c>
      <c r="L29" s="83">
        <f t="shared" si="1"/>
        <v>18.233238520926456</v>
      </c>
      <c r="M29" s="83">
        <f t="shared" si="1"/>
        <v>17.431996894775633</v>
      </c>
      <c r="N29" s="83">
        <f t="shared" si="1"/>
        <v>17.184194940350284</v>
      </c>
      <c r="O29" s="83">
        <f t="shared" si="1"/>
        <v>17.524303552283342</v>
      </c>
      <c r="P29" s="83">
        <f t="shared" si="1"/>
        <v>17.120880079703063</v>
      </c>
      <c r="Q29" s="83">
        <f t="shared" si="1"/>
        <v>17.112203410837115</v>
      </c>
      <c r="R29" s="83">
        <f t="shared" si="1"/>
        <v>17.205467414198122</v>
      </c>
      <c r="S29" s="83">
        <f t="shared" si="1"/>
        <v>17.466283320049339</v>
      </c>
      <c r="T29" s="83">
        <f t="shared" si="1"/>
        <v>18.418438894249391</v>
      </c>
      <c r="U29" s="83">
        <f t="shared" si="1"/>
        <v>17.803977314104483</v>
      </c>
      <c r="V29" s="83">
        <f t="shared" si="1"/>
        <v>18.333270159200236</v>
      </c>
      <c r="W29" s="83">
        <v>18.754846217989215</v>
      </c>
      <c r="X29" s="83">
        <v>19.846833812442917</v>
      </c>
      <c r="Y29" s="83">
        <v>18.384067307768731</v>
      </c>
      <c r="Z29" s="83">
        <v>17.920084127285676</v>
      </c>
      <c r="AA29" s="83">
        <v>17.851267909317269</v>
      </c>
      <c r="AB29" s="83">
        <v>18.088235782640762</v>
      </c>
      <c r="AC29" s="83">
        <v>18.081537849059231</v>
      </c>
      <c r="AD29" s="83">
        <v>17.449759501832869</v>
      </c>
    </row>
    <row r="30" spans="1:30" x14ac:dyDescent="0.25">
      <c r="A30" s="15" t="s">
        <v>10</v>
      </c>
      <c r="B30" s="83">
        <v>0.3318965517241379</v>
      </c>
      <c r="C30" s="83">
        <v>1.2353277355255639</v>
      </c>
      <c r="D30" s="83">
        <v>0.39213977604461681</v>
      </c>
      <c r="E30" s="83">
        <v>0.38034430236265099</v>
      </c>
      <c r="F30" s="83">
        <v>0.31733779321583261</v>
      </c>
      <c r="G30" s="83">
        <v>0.34245432551931254</v>
      </c>
      <c r="H30" s="83">
        <v>0.36486992051048162</v>
      </c>
      <c r="I30" s="83">
        <v>0.34885180072782029</v>
      </c>
      <c r="J30" s="83">
        <v>0.39610089406749771</v>
      </c>
      <c r="K30" s="83">
        <v>0.3488477393800275</v>
      </c>
      <c r="L30" s="83">
        <v>0.42218610321007738</v>
      </c>
      <c r="M30" s="83">
        <v>0.36285767867033591</v>
      </c>
      <c r="N30" s="83">
        <v>0.33420763177933832</v>
      </c>
      <c r="O30" s="83">
        <v>0.39980553480186448</v>
      </c>
      <c r="P30" s="83">
        <v>0.42142533715172892</v>
      </c>
      <c r="Q30" s="83">
        <v>0.42617822556050627</v>
      </c>
      <c r="R30" s="83">
        <v>0.39626633498201735</v>
      </c>
      <c r="S30" s="83">
        <v>0.40035811169780317</v>
      </c>
      <c r="T30" s="83">
        <v>0.42703506172415046</v>
      </c>
      <c r="U30" s="83">
        <v>0.47347732677137333</v>
      </c>
      <c r="V30" s="83">
        <v>0.51047698459419488</v>
      </c>
      <c r="W30" s="83">
        <v>0.52264571715614339</v>
      </c>
      <c r="X30" s="83">
        <v>0.5908227027002696</v>
      </c>
      <c r="Y30" s="83">
        <v>0.5096068325466887</v>
      </c>
      <c r="Z30" s="83"/>
      <c r="AA30" s="83"/>
      <c r="AB30" s="83"/>
      <c r="AC30" s="83"/>
      <c r="AD30" s="83">
        <v>0.51676045453710195</v>
      </c>
    </row>
    <row r="31" spans="1:30" x14ac:dyDescent="0.25">
      <c r="A31" s="15" t="s">
        <v>11</v>
      </c>
      <c r="B31" s="83">
        <v>3.1422413793103448</v>
      </c>
      <c r="C31" s="83">
        <v>2.3343737635732187</v>
      </c>
      <c r="D31" s="83">
        <v>3.0369047100344213</v>
      </c>
      <c r="E31" s="83">
        <v>3.0179589812617338</v>
      </c>
      <c r="F31" s="83">
        <v>2.9761138985376729</v>
      </c>
      <c r="G31" s="83">
        <v>2.8918828731125381</v>
      </c>
      <c r="H31" s="83">
        <v>2.8971007974173268</v>
      </c>
      <c r="I31" s="83">
        <v>2.7975070063161414</v>
      </c>
      <c r="J31" s="83">
        <v>2.8965122748180128</v>
      </c>
      <c r="K31" s="83">
        <v>2.8671661830308808</v>
      </c>
      <c r="L31" s="83">
        <v>2.7700121901665997</v>
      </c>
      <c r="M31" s="83">
        <v>2.7602478945968221</v>
      </c>
      <c r="N31" s="83">
        <v>2.6144343853117862</v>
      </c>
      <c r="O31" s="83">
        <v>2.6617925538486547</v>
      </c>
      <c r="P31" s="83">
        <v>2.6028848486594636</v>
      </c>
      <c r="Q31" s="83">
        <v>2.4620751160131871</v>
      </c>
      <c r="R31" s="83">
        <v>2.3631481975919311</v>
      </c>
      <c r="S31" s="83">
        <v>2.2648552545564016</v>
      </c>
      <c r="T31" s="83">
        <v>2.4171316641892782</v>
      </c>
      <c r="U31" s="83">
        <v>2.4509431365846468</v>
      </c>
      <c r="V31" s="83">
        <v>2.3746606552310618</v>
      </c>
      <c r="W31" s="83">
        <v>2.3207947351690459</v>
      </c>
      <c r="X31" s="83">
        <v>2.4373000708554171</v>
      </c>
      <c r="Y31" s="83">
        <v>2.1681970232658427</v>
      </c>
      <c r="Z31" s="83"/>
      <c r="AA31" s="83"/>
      <c r="AB31" s="83"/>
      <c r="AC31" s="83"/>
      <c r="AD31" s="83">
        <v>2.1813005029923653</v>
      </c>
    </row>
    <row r="32" spans="1:30" x14ac:dyDescent="0.25">
      <c r="A32" s="15" t="s">
        <v>562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>
        <v>2.6764637648540091</v>
      </c>
      <c r="AA32" s="83">
        <v>2.7231937641547406</v>
      </c>
      <c r="AB32" s="83">
        <v>2.7256786524301782</v>
      </c>
      <c r="AC32" s="83">
        <v>2.8829348057095592</v>
      </c>
      <c r="AD32" s="83"/>
    </row>
    <row r="33" spans="1:30" x14ac:dyDescent="0.25">
      <c r="A33" s="15" t="s">
        <v>551</v>
      </c>
      <c r="B33" s="83">
        <f t="shared" ref="B33:V33" si="2">B12/B21*100</f>
        <v>4.1379310344827589</v>
      </c>
      <c r="C33" s="83">
        <f t="shared" si="2"/>
        <v>3.4597968962940167</v>
      </c>
      <c r="D33" s="83">
        <f t="shared" si="2"/>
        <v>4.6359635745719139</v>
      </c>
      <c r="E33" s="83">
        <f t="shared" si="2"/>
        <v>4.5977825794339555</v>
      </c>
      <c r="F33" s="83">
        <f t="shared" si="2"/>
        <v>4.4984776362622751</v>
      </c>
      <c r="G33" s="83">
        <f t="shared" si="2"/>
        <v>4.5470092600317003</v>
      </c>
      <c r="H33" s="83">
        <f t="shared" si="2"/>
        <v>4.1825526602296001</v>
      </c>
      <c r="I33" s="83">
        <f t="shared" si="2"/>
        <v>3.9570000418287532</v>
      </c>
      <c r="J33" s="83">
        <f t="shared" si="2"/>
        <v>4.0953933191766119</v>
      </c>
      <c r="K33" s="83">
        <f t="shared" si="2"/>
        <v>4.031829403218377</v>
      </c>
      <c r="L33" s="83">
        <f t="shared" si="2"/>
        <v>3.8764729784640397</v>
      </c>
      <c r="M33" s="83">
        <f t="shared" si="2"/>
        <v>3.7956134344566501</v>
      </c>
      <c r="N33" s="83">
        <f t="shared" si="2"/>
        <v>3.6509010914628983</v>
      </c>
      <c r="O33" s="83">
        <f t="shared" si="2"/>
        <v>3.5920766465720413</v>
      </c>
      <c r="P33" s="83">
        <f t="shared" si="2"/>
        <v>3.5603880645783361</v>
      </c>
      <c r="Q33" s="83">
        <f t="shared" si="2"/>
        <v>3.3935078974330812</v>
      </c>
      <c r="R33" s="83">
        <f t="shared" si="2"/>
        <v>3.2666260812197283</v>
      </c>
      <c r="S33" s="83">
        <f t="shared" si="2"/>
        <v>3.2749737610329537</v>
      </c>
      <c r="T33" s="83">
        <f t="shared" si="2"/>
        <v>3.352394982247985</v>
      </c>
      <c r="U33" s="83">
        <f t="shared" si="2"/>
        <v>3.4401047280215042</v>
      </c>
      <c r="V33" s="83">
        <f t="shared" si="2"/>
        <v>3.4752543212414415</v>
      </c>
      <c r="W33" s="83">
        <v>3.5315915454439932</v>
      </c>
      <c r="X33" s="83">
        <v>3.7609607202466027</v>
      </c>
      <c r="Y33" s="83">
        <v>3.6197100194467162</v>
      </c>
      <c r="Z33" s="83">
        <v>3.6072773945621979</v>
      </c>
      <c r="AA33" s="83">
        <v>3.6585588660772292</v>
      </c>
      <c r="AB33" s="83">
        <v>3.7550722666233507</v>
      </c>
      <c r="AC33" s="83">
        <v>4.0054028926058374</v>
      </c>
      <c r="AD33" s="83">
        <v>4.0284231506123831</v>
      </c>
    </row>
    <row r="34" spans="1:30" x14ac:dyDescent="0.25">
      <c r="A34" s="15" t="s">
        <v>12</v>
      </c>
      <c r="B34" s="83">
        <f t="shared" ref="B34:V34" si="3">B13/B21*100</f>
        <v>18.081896551724139</v>
      </c>
      <c r="C34" s="83">
        <f t="shared" si="3"/>
        <v>17.281399745021321</v>
      </c>
      <c r="D34" s="83">
        <f t="shared" si="3"/>
        <v>17.672432573744061</v>
      </c>
      <c r="E34" s="83">
        <f t="shared" si="3"/>
        <v>17.814636392618045</v>
      </c>
      <c r="F34" s="83">
        <f t="shared" si="3"/>
        <v>17.762339722972683</v>
      </c>
      <c r="G34" s="83">
        <f t="shared" si="3"/>
        <v>18.817051806123295</v>
      </c>
      <c r="H34" s="83">
        <f t="shared" si="3"/>
        <v>19.432265766542105</v>
      </c>
      <c r="I34" s="83">
        <f t="shared" si="3"/>
        <v>19.758648094700295</v>
      </c>
      <c r="J34" s="83">
        <f t="shared" si="3"/>
        <v>19.63148120577657</v>
      </c>
      <c r="K34" s="83">
        <f t="shared" si="3"/>
        <v>20.223325550537645</v>
      </c>
      <c r="L34" s="83">
        <f t="shared" si="3"/>
        <v>20.356359203575789</v>
      </c>
      <c r="M34" s="83">
        <f t="shared" si="3"/>
        <v>20.645380760692746</v>
      </c>
      <c r="N34" s="83">
        <f t="shared" si="3"/>
        <v>20.632033166934598</v>
      </c>
      <c r="O34" s="83">
        <f t="shared" si="3"/>
        <v>20.807525428681913</v>
      </c>
      <c r="P34" s="83">
        <f t="shared" si="3"/>
        <v>21.499800938796213</v>
      </c>
      <c r="Q34" s="83">
        <f t="shared" si="3"/>
        <v>22.342313607488272</v>
      </c>
      <c r="R34" s="83">
        <f t="shared" si="3"/>
        <v>21.44330237721649</v>
      </c>
      <c r="S34" s="83">
        <f t="shared" si="3"/>
        <v>21.474759434034755</v>
      </c>
      <c r="T34" s="83">
        <f t="shared" si="3"/>
        <v>20.983286472026101</v>
      </c>
      <c r="U34" s="83">
        <f t="shared" si="3"/>
        <v>21.241551793742232</v>
      </c>
      <c r="V34" s="83">
        <f t="shared" si="3"/>
        <v>20.796349075347969</v>
      </c>
      <c r="W34" s="83">
        <v>20.555450225792228</v>
      </c>
      <c r="X34" s="83">
        <v>19.671150389549069</v>
      </c>
      <c r="Y34" s="83">
        <v>21.186670147398619</v>
      </c>
      <c r="Z34" s="83">
        <v>21.36041309272413</v>
      </c>
      <c r="AA34" s="83">
        <v>21.797565543088538</v>
      </c>
      <c r="AB34" s="83">
        <v>22.046526650997819</v>
      </c>
      <c r="AC34" s="83">
        <v>22.823688394090016</v>
      </c>
      <c r="AD34" s="83">
        <v>23.138297896654677</v>
      </c>
    </row>
    <row r="35" spans="1:30" x14ac:dyDescent="0.25">
      <c r="A35" s="15" t="s">
        <v>552</v>
      </c>
      <c r="B35" s="83">
        <f t="shared" ref="B35:V35" si="4">B14/B21*100</f>
        <v>20.551724137931036</v>
      </c>
      <c r="C35" s="83">
        <f t="shared" si="4"/>
        <v>23.862487360970679</v>
      </c>
      <c r="D35" s="83">
        <f t="shared" si="4"/>
        <v>19.951200383425558</v>
      </c>
      <c r="E35" s="83">
        <f t="shared" si="4"/>
        <v>20.709060961354542</v>
      </c>
      <c r="F35" s="83">
        <f t="shared" si="4"/>
        <v>20.412539131180583</v>
      </c>
      <c r="G35" s="83">
        <f t="shared" si="4"/>
        <v>19.499040627346286</v>
      </c>
      <c r="H35" s="83">
        <f t="shared" si="4"/>
        <v>18.271239590908522</v>
      </c>
      <c r="I35" s="83">
        <f t="shared" si="4"/>
        <v>17.547161919103189</v>
      </c>
      <c r="J35" s="83">
        <f t="shared" si="4"/>
        <v>17.551461772933493</v>
      </c>
      <c r="K35" s="83">
        <f t="shared" si="4"/>
        <v>17.786903641639665</v>
      </c>
      <c r="L35" s="83">
        <f t="shared" si="4"/>
        <v>17.499390491670059</v>
      </c>
      <c r="M35" s="83">
        <f t="shared" si="4"/>
        <v>17.338229585984621</v>
      </c>
      <c r="N35" s="83">
        <f t="shared" si="4"/>
        <v>18.017598781622809</v>
      </c>
      <c r="O35" s="83">
        <f t="shared" si="4"/>
        <v>17.601700099288937</v>
      </c>
      <c r="P35" s="83">
        <f t="shared" si="4"/>
        <v>18.058252085477147</v>
      </c>
      <c r="Q35" s="83">
        <f t="shared" si="4"/>
        <v>17.766501239325816</v>
      </c>
      <c r="R35" s="83">
        <f t="shared" si="4"/>
        <v>18.347189173893128</v>
      </c>
      <c r="S35" s="83">
        <f t="shared" si="4"/>
        <v>17.953036218477685</v>
      </c>
      <c r="T35" s="83">
        <f t="shared" si="4"/>
        <v>17.150844914864688</v>
      </c>
      <c r="U35" s="83">
        <f t="shared" si="4"/>
        <v>17.908723962243435</v>
      </c>
      <c r="V35" s="83">
        <f t="shared" si="4"/>
        <v>17.539253712220813</v>
      </c>
      <c r="W35" s="83">
        <v>17.110251582150003</v>
      </c>
      <c r="X35" s="83">
        <v>16.249323787915433</v>
      </c>
      <c r="Y35" s="83">
        <v>16.956683048592406</v>
      </c>
      <c r="Z35" s="83">
        <v>17.082605923127016</v>
      </c>
      <c r="AA35" s="83">
        <v>17.194059598073387</v>
      </c>
      <c r="AB35" s="83">
        <v>17.723195276483519</v>
      </c>
      <c r="AC35" s="83">
        <v>17.498712110314578</v>
      </c>
      <c r="AD35" s="83">
        <v>17.686897926074138</v>
      </c>
    </row>
    <row r="36" spans="1:30" x14ac:dyDescent="0.25">
      <c r="A36" s="15" t="s">
        <v>46</v>
      </c>
      <c r="B36" s="83">
        <f>B15/B21*100</f>
        <v>6.8577586206896548</v>
      </c>
      <c r="C36" s="83">
        <f t="shared" ref="C36:V36" si="5">C15/C21*100</f>
        <v>6.5107486701543067</v>
      </c>
      <c r="D36" s="83">
        <f t="shared" si="5"/>
        <v>6.2306653304866888</v>
      </c>
      <c r="E36" s="83">
        <f t="shared" si="5"/>
        <v>5.9695016117034472</v>
      </c>
      <c r="F36" s="83">
        <f t="shared" si="5"/>
        <v>6.2609888931772373</v>
      </c>
      <c r="G36" s="83">
        <f t="shared" si="5"/>
        <v>5.8329857345457574</v>
      </c>
      <c r="H36" s="83">
        <f t="shared" si="5"/>
        <v>5.6294216307331464</v>
      </c>
      <c r="I36" s="83">
        <f t="shared" si="5"/>
        <v>5.6029614757184092</v>
      </c>
      <c r="J36" s="83">
        <f t="shared" si="5"/>
        <v>5.4039758970059317</v>
      </c>
      <c r="K36" s="83">
        <f t="shared" si="5"/>
        <v>5.5547899629496928</v>
      </c>
      <c r="L36" s="83">
        <f t="shared" si="5"/>
        <v>5.3762698090207257</v>
      </c>
      <c r="M36" s="83">
        <f t="shared" si="5"/>
        <v>5.1397569028003707</v>
      </c>
      <c r="N36" s="83">
        <f t="shared" si="5"/>
        <v>5.1400287672391904</v>
      </c>
      <c r="O36" s="83">
        <f t="shared" si="5"/>
        <v>4.9306256439611733</v>
      </c>
      <c r="P36" s="83">
        <f t="shared" si="5"/>
        <v>4.9639496231096967</v>
      </c>
      <c r="Q36" s="83">
        <f t="shared" si="5"/>
        <v>5.1497251937145556</v>
      </c>
      <c r="R36" s="83">
        <f t="shared" si="5"/>
        <v>5.252960948211145</v>
      </c>
      <c r="S36" s="83">
        <f t="shared" si="5"/>
        <v>5.1013977615131978</v>
      </c>
      <c r="T36" s="83">
        <f t="shared" si="5"/>
        <v>4.875487654756868</v>
      </c>
      <c r="U36" s="83">
        <f t="shared" si="5"/>
        <v>4.9013204304283544</v>
      </c>
      <c r="V36" s="83">
        <f t="shared" si="5"/>
        <v>4.9329311757923673</v>
      </c>
      <c r="W36" s="83">
        <v>5.1593966310992467</v>
      </c>
      <c r="X36" s="83">
        <v>4.9504985186709467</v>
      </c>
      <c r="Y36" s="83">
        <v>4.8734900955838141</v>
      </c>
      <c r="Z36" s="83">
        <v>4.9877044297846345</v>
      </c>
      <c r="AA36" s="83">
        <v>4.9073469480885752</v>
      </c>
      <c r="AB36" s="83">
        <v>4.7854241376987039</v>
      </c>
      <c r="AC36" s="83">
        <v>4.8018006370684203</v>
      </c>
      <c r="AD36" s="83">
        <v>4.7966569324020645</v>
      </c>
    </row>
    <row r="37" spans="1:30" x14ac:dyDescent="0.25">
      <c r="A37" s="15" t="s">
        <v>487</v>
      </c>
      <c r="B37" s="83">
        <f t="shared" ref="B37:V37" si="6">B16/B21*100</f>
        <v>9.668103448275863</v>
      </c>
      <c r="C37" s="83">
        <f t="shared" si="6"/>
        <v>8.8539148019519054</v>
      </c>
      <c r="D37" s="83">
        <f t="shared" si="6"/>
        <v>9.2065705198030585</v>
      </c>
      <c r="E37" s="83">
        <f t="shared" si="6"/>
        <v>9.2177039424745857</v>
      </c>
      <c r="F37" s="83">
        <f t="shared" si="6"/>
        <v>9.4429435224495055</v>
      </c>
      <c r="G37" s="83">
        <f t="shared" si="6"/>
        <v>9.4160340368732793</v>
      </c>
      <c r="H37" s="83">
        <f t="shared" si="6"/>
        <v>10.073436376858504</v>
      </c>
      <c r="I37" s="83">
        <f t="shared" si="6"/>
        <v>10.03597272765299</v>
      </c>
      <c r="J37" s="83">
        <f t="shared" si="6"/>
        <v>9.9467947562667014</v>
      </c>
      <c r="K37" s="83">
        <f t="shared" si="6"/>
        <v>9.8575079041968028</v>
      </c>
      <c r="L37" s="83">
        <f>L16/L21*100</f>
        <v>9.531084924827308</v>
      </c>
      <c r="M37" s="83">
        <f t="shared" si="6"/>
        <v>10.062758677837332</v>
      </c>
      <c r="N37" s="83">
        <f t="shared" si="6"/>
        <v>10.017768000676876</v>
      </c>
      <c r="O37" s="83">
        <f t="shared" si="6"/>
        <v>9.6126653484984566</v>
      </c>
      <c r="P37" s="83">
        <f t="shared" si="6"/>
        <v>9.4046801318911459</v>
      </c>
      <c r="Q37" s="83">
        <f t="shared" si="6"/>
        <v>9.7422081695300697</v>
      </c>
      <c r="R37" s="83">
        <f t="shared" si="6"/>
        <v>10.051950264776028</v>
      </c>
      <c r="S37" s="83">
        <f t="shared" si="6"/>
        <v>10.52341570428818</v>
      </c>
      <c r="T37" s="83">
        <f t="shared" si="6"/>
        <v>9.996638490110044</v>
      </c>
      <c r="U37" s="83">
        <f t="shared" si="6"/>
        <v>9.8652095284755763</v>
      </c>
      <c r="V37" s="83">
        <f t="shared" si="6"/>
        <v>10.266946875703017</v>
      </c>
      <c r="W37" s="83">
        <v>10.39508798238106</v>
      </c>
      <c r="X37" s="83">
        <v>10.43322448744745</v>
      </c>
      <c r="Y37" s="83">
        <v>10.966006484819424</v>
      </c>
      <c r="Z37" s="83">
        <v>10.975238751643975</v>
      </c>
      <c r="AA37" s="83">
        <v>10.4683790765658</v>
      </c>
      <c r="AB37" s="83">
        <v>10.278033336607024</v>
      </c>
      <c r="AC37" s="83">
        <v>9.8490829195498737</v>
      </c>
      <c r="AD37" s="83">
        <v>9.9442127263038262</v>
      </c>
    </row>
    <row r="38" spans="1:30" x14ac:dyDescent="0.25">
      <c r="A38" s="15" t="s">
        <v>14</v>
      </c>
      <c r="B38" s="83">
        <f t="shared" ref="B38:V38" si="7">B17/B21*100</f>
        <v>8.0086206896551726</v>
      </c>
      <c r="C38" s="83">
        <f t="shared" si="7"/>
        <v>9.5924737327999292</v>
      </c>
      <c r="D38" s="83">
        <f t="shared" si="7"/>
        <v>8.4310051849592611</v>
      </c>
      <c r="E38" s="83">
        <f t="shared" si="7"/>
        <v>7.8836208423364393</v>
      </c>
      <c r="F38" s="83">
        <f t="shared" si="7"/>
        <v>8.1221321669025262</v>
      </c>
      <c r="G38" s="83">
        <f t="shared" si="7"/>
        <v>8.4245432551931252</v>
      </c>
      <c r="H38" s="83">
        <f t="shared" si="7"/>
        <v>8.1961217858448983</v>
      </c>
      <c r="I38" s="83">
        <f t="shared" si="7"/>
        <v>8.5217718659806749</v>
      </c>
      <c r="J38" s="83">
        <f t="shared" si="7"/>
        <v>8.4779695813319336</v>
      </c>
      <c r="K38" s="83">
        <f t="shared" si="7"/>
        <v>8.2861181436260498</v>
      </c>
      <c r="L38" s="83">
        <f t="shared" si="7"/>
        <v>8.4957334416903727</v>
      </c>
      <c r="M38" s="83">
        <f t="shared" si="7"/>
        <v>9.280782935222053</v>
      </c>
      <c r="N38" s="83">
        <f t="shared" si="7"/>
        <v>9.3408917844149251</v>
      </c>
      <c r="O38" s="83">
        <f t="shared" si="7"/>
        <v>9.4541357541620208</v>
      </c>
      <c r="P38" s="83">
        <f t="shared" si="7"/>
        <v>9.2928105182892402</v>
      </c>
      <c r="Q38" s="83">
        <f t="shared" si="7"/>
        <v>9.0878718506696732</v>
      </c>
      <c r="R38" s="83">
        <f t="shared" si="7"/>
        <v>9.0626866908790547</v>
      </c>
      <c r="S38" s="83">
        <f t="shared" si="7"/>
        <v>8.9136494507966191</v>
      </c>
      <c r="T38" s="83">
        <f t="shared" si="7"/>
        <v>8.9805707885224937</v>
      </c>
      <c r="U38" s="83">
        <f t="shared" si="7"/>
        <v>8.8481780298102404</v>
      </c>
      <c r="V38" s="83">
        <f t="shared" si="7"/>
        <v>8.6286939610786089</v>
      </c>
      <c r="W38" s="83">
        <v>8.5491219435488262</v>
      </c>
      <c r="X38" s="83">
        <v>8.6147809467725178</v>
      </c>
      <c r="Y38" s="83">
        <v>8.551971442183957</v>
      </c>
      <c r="Z38" s="83">
        <v>8.3210746781935079</v>
      </c>
      <c r="AA38" s="83">
        <v>8.2836991506321382</v>
      </c>
      <c r="AB38" s="83">
        <v>7.8962709497313783</v>
      </c>
      <c r="AC38" s="83">
        <v>7.5756225850386025</v>
      </c>
      <c r="AD38" s="83">
        <v>7.8683761526089384</v>
      </c>
    </row>
    <row r="39" spans="1:30" x14ac:dyDescent="0.25">
      <c r="A39" s="15" t="s">
        <v>15</v>
      </c>
      <c r="B39" s="83">
        <v>4.306034482758621</v>
      </c>
      <c r="C39" s="83">
        <v>4.0972435925616564</v>
      </c>
      <c r="D39" s="83">
        <v>5.8951679665374055</v>
      </c>
      <c r="E39" s="83">
        <v>5.1153873401579819</v>
      </c>
      <c r="F39" s="83">
        <v>5.2403619366182079</v>
      </c>
      <c r="G39" s="83">
        <v>5.4901142904813547</v>
      </c>
      <c r="H39" s="83">
        <v>5.730727680091471</v>
      </c>
      <c r="I39" s="83">
        <v>5.9831848412598827</v>
      </c>
      <c r="J39" s="83">
        <v>5.7464013979109696</v>
      </c>
      <c r="K39" s="83">
        <v>5.4780119616188756</v>
      </c>
      <c r="L39" s="83">
        <v>5.9248273059731842</v>
      </c>
      <c r="M39" s="83">
        <v>5.9465918854207089</v>
      </c>
      <c r="N39" s="83">
        <v>5.7534478382265846</v>
      </c>
      <c r="O39" s="83">
        <v>5.9166019814652877</v>
      </c>
      <c r="P39" s="83">
        <v>5.7550173736558872</v>
      </c>
      <c r="Q39" s="83">
        <v>5.317444850033171</v>
      </c>
      <c r="R39" s="83">
        <v>5.2632588486551297</v>
      </c>
      <c r="S39" s="83">
        <v>5.3083674051446792</v>
      </c>
      <c r="T39" s="83">
        <v>5.5948092731813954</v>
      </c>
      <c r="U39" s="83">
        <v>5.4656331263342848</v>
      </c>
      <c r="V39" s="83">
        <v>5.3276756472203406</v>
      </c>
      <c r="W39" s="83">
        <v>5.2577106455614766</v>
      </c>
      <c r="X39" s="83">
        <v>5.1156166057002217</v>
      </c>
      <c r="Y39" s="83">
        <v>5.3115261275839805</v>
      </c>
      <c r="Z39" s="83"/>
      <c r="AA39" s="83"/>
      <c r="AB39" s="83"/>
      <c r="AC39" s="83"/>
      <c r="AD39" s="83">
        <v>4.8250799001712963</v>
      </c>
    </row>
    <row r="40" spans="1:30" x14ac:dyDescent="0.25">
      <c r="A40" s="15" t="s">
        <v>16</v>
      </c>
      <c r="B40" s="83">
        <v>0.9181034482758621</v>
      </c>
      <c r="C40" s="83">
        <v>1.314459049544995</v>
      </c>
      <c r="D40" s="83">
        <v>1.0282776349614395</v>
      </c>
      <c r="E40" s="83">
        <v>1.0524777726612589</v>
      </c>
      <c r="F40" s="83">
        <v>0.98203181954629271</v>
      </c>
      <c r="G40" s="83">
        <v>1.0044214565779594</v>
      </c>
      <c r="H40" s="83">
        <v>1.0046533525576626</v>
      </c>
      <c r="I40" s="83">
        <v>1.1419249592169658</v>
      </c>
      <c r="J40" s="83">
        <v>1.0425563591628206</v>
      </c>
      <c r="K40" s="83">
        <v>1.0024450840423815</v>
      </c>
      <c r="L40" s="83">
        <v>1.0065014221861035</v>
      </c>
      <c r="M40" s="83">
        <v>1.0554273826709288</v>
      </c>
      <c r="N40" s="83">
        <v>1.0830019460191218</v>
      </c>
      <c r="O40" s="83">
        <v>1.0309230092018218</v>
      </c>
      <c r="P40" s="83">
        <v>1.0558838137376461</v>
      </c>
      <c r="Q40" s="83">
        <v>1.0229628853169537</v>
      </c>
      <c r="R40" s="83">
        <v>1.0864241065349765</v>
      </c>
      <c r="S40" s="83">
        <v>0.98889977703776855</v>
      </c>
      <c r="T40" s="83">
        <v>1.0405698389042193</v>
      </c>
      <c r="U40" s="83">
        <v>0.99771888677492226</v>
      </c>
      <c r="V40" s="83">
        <v>1.0110417685784312</v>
      </c>
      <c r="W40" s="83">
        <v>1.0094858254661676</v>
      </c>
      <c r="X40" s="83">
        <v>1.0037425018790223</v>
      </c>
      <c r="Y40" s="83">
        <v>1.0036014374121605</v>
      </c>
      <c r="Z40" s="83"/>
      <c r="AA40" s="83"/>
      <c r="AB40" s="83"/>
      <c r="AC40" s="83"/>
      <c r="AD40" s="83">
        <v>1.0731475908997867</v>
      </c>
    </row>
    <row r="41" spans="1:30" x14ac:dyDescent="0.25">
      <c r="A41" s="15" t="s">
        <v>561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>
        <v>6.5964905651988497</v>
      </c>
      <c r="AA41" s="83">
        <v>6.4269048756712746</v>
      </c>
      <c r="AB41" s="83">
        <v>5.9035310445843283</v>
      </c>
      <c r="AC41" s="83">
        <v>5.6780024876210042</v>
      </c>
      <c r="AD41" s="83"/>
    </row>
    <row r="42" spans="1:30" ht="15.75" thickBot="1" x14ac:dyDescent="0.3">
      <c r="A42" s="267" t="s">
        <v>76</v>
      </c>
      <c r="B42" s="293">
        <f t="shared" ref="B42:X42" si="8">SUM(B25:B41)</f>
        <v>99.999999999999986</v>
      </c>
      <c r="C42" s="293">
        <f t="shared" si="8"/>
        <v>99.999999999999986</v>
      </c>
      <c r="D42" s="293">
        <f t="shared" si="8"/>
        <v>99.999999999999972</v>
      </c>
      <c r="E42" s="293">
        <f t="shared" si="8"/>
        <v>100.00000000000001</v>
      </c>
      <c r="F42" s="293">
        <f t="shared" si="8"/>
        <v>100.00000000000001</v>
      </c>
      <c r="G42" s="293">
        <f t="shared" si="8"/>
        <v>100</v>
      </c>
      <c r="H42" s="293">
        <f t="shared" si="8"/>
        <v>100.00000000000003</v>
      </c>
      <c r="I42" s="293">
        <f t="shared" si="8"/>
        <v>100</v>
      </c>
      <c r="J42" s="293">
        <f t="shared" si="8"/>
        <v>100</v>
      </c>
      <c r="K42" s="293">
        <f t="shared" si="8"/>
        <v>100.00000000000003</v>
      </c>
      <c r="L42" s="293">
        <f t="shared" si="8"/>
        <v>100.00000000000003</v>
      </c>
      <c r="M42" s="293">
        <f t="shared" si="8"/>
        <v>100</v>
      </c>
      <c r="N42" s="293">
        <f t="shared" si="8"/>
        <v>100</v>
      </c>
      <c r="O42" s="293">
        <f t="shared" si="8"/>
        <v>100.00000000000004</v>
      </c>
      <c r="P42" s="293">
        <f t="shared" si="8"/>
        <v>100.00000000000003</v>
      </c>
      <c r="Q42" s="293">
        <f t="shared" si="8"/>
        <v>99.999999999999986</v>
      </c>
      <c r="R42" s="293">
        <f t="shared" si="8"/>
        <v>100</v>
      </c>
      <c r="S42" s="293">
        <f t="shared" si="8"/>
        <v>100</v>
      </c>
      <c r="T42" s="293">
        <f t="shared" si="8"/>
        <v>100.00000000000001</v>
      </c>
      <c r="U42" s="293">
        <f t="shared" si="8"/>
        <v>100.00000000000001</v>
      </c>
      <c r="V42" s="293">
        <f t="shared" si="8"/>
        <v>100</v>
      </c>
      <c r="W42" s="293">
        <f t="shared" si="8"/>
        <v>99.999999999999986</v>
      </c>
      <c r="X42" s="293">
        <f t="shared" si="8"/>
        <v>99.999999999999972</v>
      </c>
      <c r="Y42" s="293">
        <f>SUM(Y25:Y41)</f>
        <v>99.999999999999972</v>
      </c>
      <c r="Z42" s="293">
        <v>99.999999999999986</v>
      </c>
      <c r="AA42" s="293">
        <v>99.999999999999986</v>
      </c>
      <c r="AB42" s="293">
        <v>100</v>
      </c>
      <c r="AC42" s="293">
        <v>100</v>
      </c>
      <c r="AD42" s="293">
        <v>100</v>
      </c>
    </row>
  </sheetData>
  <phoneticPr fontId="36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Button 2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1B1B5-032A-481B-BCE8-B0F8C764ED58}">
  <sheetPr codeName="Ark21"/>
  <dimension ref="A1:AD42"/>
  <sheetViews>
    <sheetView workbookViewId="0">
      <pane xSplit="1" ySplit="3" topLeftCell="B4" activePane="bottomRight" state="frozen"/>
      <selection activeCell="C5" sqref="C5:I5"/>
      <selection pane="topRight" activeCell="C5" sqref="C5:I5"/>
      <selection pane="bottomLeft" activeCell="C5" sqref="C5:I5"/>
      <selection pane="bottomRight" activeCell="Y20" sqref="B20:Y20"/>
    </sheetView>
  </sheetViews>
  <sheetFormatPr baseColWidth="10" defaultRowHeight="15" x14ac:dyDescent="0.25"/>
  <cols>
    <col min="1" max="1" width="23.7109375" customWidth="1"/>
    <col min="2" max="25" width="9.42578125" customWidth="1"/>
    <col min="26" max="30" width="9.28515625" customWidth="1"/>
  </cols>
  <sheetData>
    <row r="1" spans="1:30" ht="21" x14ac:dyDescent="0.35">
      <c r="A1" s="3" t="s">
        <v>317</v>
      </c>
    </row>
    <row r="2" spans="1:30" ht="15.75" thickBot="1" x14ac:dyDescent="0.3"/>
    <row r="3" spans="1:30" ht="15.75" thickBot="1" x14ac:dyDescent="0.3">
      <c r="A3" s="39"/>
      <c r="B3" s="310">
        <v>1985</v>
      </c>
      <c r="C3" s="310">
        <v>1989</v>
      </c>
      <c r="D3" s="310">
        <v>1998</v>
      </c>
      <c r="E3" s="310">
        <v>1999</v>
      </c>
      <c r="F3" s="310">
        <v>2000</v>
      </c>
      <c r="G3" s="310">
        <v>2001</v>
      </c>
      <c r="H3" s="310">
        <v>2002</v>
      </c>
      <c r="I3" s="310">
        <v>2003</v>
      </c>
      <c r="J3" s="310">
        <v>2004</v>
      </c>
      <c r="K3" s="310">
        <v>2005</v>
      </c>
      <c r="L3" s="310">
        <v>2006</v>
      </c>
      <c r="M3" s="310">
        <v>2007</v>
      </c>
      <c r="N3" s="310">
        <v>2008</v>
      </c>
      <c r="O3" s="310">
        <v>2009</v>
      </c>
      <c r="P3" s="310">
        <v>2010</v>
      </c>
      <c r="Q3" s="310">
        <v>2011</v>
      </c>
      <c r="R3" s="310">
        <v>2012</v>
      </c>
      <c r="S3" s="310">
        <v>2013</v>
      </c>
      <c r="T3" s="310">
        <v>2014</v>
      </c>
      <c r="U3" s="310">
        <v>2015</v>
      </c>
      <c r="V3" s="310">
        <v>2016</v>
      </c>
      <c r="W3" s="310">
        <v>2017</v>
      </c>
      <c r="X3" s="310">
        <v>2018</v>
      </c>
      <c r="Y3" s="310">
        <v>2019</v>
      </c>
      <c r="Z3" s="310">
        <v>2020</v>
      </c>
      <c r="AA3" s="310">
        <v>2021</v>
      </c>
      <c r="AB3" s="310">
        <v>2022</v>
      </c>
      <c r="AC3" s="310">
        <v>2023</v>
      </c>
      <c r="AD3" s="310">
        <v>2024</v>
      </c>
    </row>
    <row r="4" spans="1:30" s="212" customFormat="1" x14ac:dyDescent="0.25">
      <c r="A4" s="15" t="s">
        <v>0</v>
      </c>
      <c r="B4" s="212">
        <v>4507</v>
      </c>
      <c r="C4" s="212">
        <v>5901.4571064696893</v>
      </c>
      <c r="D4" s="212">
        <v>8045</v>
      </c>
      <c r="E4" s="212">
        <v>10529</v>
      </c>
      <c r="F4" s="212">
        <v>10943</v>
      </c>
      <c r="G4" s="212">
        <v>10766</v>
      </c>
      <c r="H4" s="212">
        <v>11238</v>
      </c>
      <c r="I4" s="212">
        <v>11144.1</v>
      </c>
      <c r="J4" s="212">
        <v>12416.699999999999</v>
      </c>
      <c r="K4" s="212">
        <v>12579</v>
      </c>
      <c r="L4" s="212">
        <v>13729.4</v>
      </c>
      <c r="M4" s="212">
        <v>14830.2</v>
      </c>
      <c r="N4" s="212">
        <v>16527.5</v>
      </c>
      <c r="O4" s="212">
        <v>15629.439999999999</v>
      </c>
      <c r="P4" s="212">
        <v>15959.838</v>
      </c>
      <c r="Q4" s="212">
        <v>16367.78</v>
      </c>
      <c r="R4" s="212">
        <v>17422.6423</v>
      </c>
      <c r="S4" s="212">
        <v>19402.815200000001</v>
      </c>
      <c r="T4" s="212">
        <v>19416.2513</v>
      </c>
      <c r="U4" s="212">
        <v>17860.403999999999</v>
      </c>
      <c r="V4" s="212">
        <v>17909.268</v>
      </c>
      <c r="W4" s="212">
        <v>18282.937839999999</v>
      </c>
      <c r="X4" s="212">
        <v>17897.941699999999</v>
      </c>
      <c r="Y4" s="212">
        <v>19523</v>
      </c>
      <c r="AD4" s="212">
        <v>21468.595000000001</v>
      </c>
    </row>
    <row r="5" spans="1:30" s="212" customFormat="1" x14ac:dyDescent="0.25">
      <c r="A5" s="15" t="s">
        <v>676</v>
      </c>
      <c r="B5" s="212">
        <v>1322</v>
      </c>
      <c r="C5" s="212">
        <v>1263.5183902190524</v>
      </c>
      <c r="D5" s="212">
        <v>1742</v>
      </c>
      <c r="E5" s="212">
        <v>1907</v>
      </c>
      <c r="F5" s="212">
        <v>2026</v>
      </c>
      <c r="G5" s="212">
        <v>1922</v>
      </c>
      <c r="H5" s="212">
        <v>1776.6</v>
      </c>
      <c r="I5" s="212">
        <v>1871.9</v>
      </c>
      <c r="J5" s="212">
        <v>2268.1999999999998</v>
      </c>
      <c r="K5" s="212">
        <v>2042.1</v>
      </c>
      <c r="L5" s="212">
        <v>2418.1</v>
      </c>
      <c r="M5" s="212">
        <v>2394.9</v>
      </c>
      <c r="N5" s="212">
        <v>2538.5</v>
      </c>
      <c r="O5" s="212">
        <v>2332.9880000000003</v>
      </c>
      <c r="P5" s="212">
        <v>2491.027</v>
      </c>
      <c r="Q5" s="212">
        <v>2648.9259999999999</v>
      </c>
      <c r="R5" s="212">
        <v>2537.9027000000001</v>
      </c>
      <c r="S5" s="212">
        <v>3102.5538999999999</v>
      </c>
      <c r="T5" s="212">
        <v>2861.6080000000002</v>
      </c>
      <c r="U5" s="212">
        <v>2541.2350000000001</v>
      </c>
      <c r="V5" s="212">
        <v>2332.4830000000002</v>
      </c>
      <c r="W5" s="212">
        <v>2294.6275000000001</v>
      </c>
      <c r="X5" s="212">
        <v>2003.0464000000002</v>
      </c>
      <c r="Y5" s="212">
        <v>2312</v>
      </c>
      <c r="AD5" s="212">
        <v>2096.808</v>
      </c>
    </row>
    <row r="6" spans="1:30" s="212" customFormat="1" x14ac:dyDescent="0.25">
      <c r="A6" s="15" t="s">
        <v>9</v>
      </c>
      <c r="B6" s="212">
        <v>324</v>
      </c>
      <c r="C6" s="212">
        <v>546.11400916963828</v>
      </c>
      <c r="D6" s="212">
        <v>707</v>
      </c>
      <c r="E6" s="212">
        <v>914</v>
      </c>
      <c r="F6" s="212">
        <v>924</v>
      </c>
      <c r="G6" s="212">
        <v>880</v>
      </c>
      <c r="H6" s="212">
        <v>1034.4000000000001</v>
      </c>
      <c r="I6" s="212">
        <v>1005.6</v>
      </c>
      <c r="J6" s="212">
        <v>1080.7</v>
      </c>
      <c r="K6" s="212">
        <v>1078</v>
      </c>
      <c r="L6" s="212">
        <v>1115.4000000000001</v>
      </c>
      <c r="M6" s="212">
        <v>1327.8</v>
      </c>
      <c r="N6" s="212">
        <v>1296.4000000000001</v>
      </c>
      <c r="O6" s="212">
        <v>979.09400000000005</v>
      </c>
      <c r="P6" s="212">
        <v>1045.9100000000001</v>
      </c>
      <c r="Q6" s="212">
        <v>1093.0719999999999</v>
      </c>
      <c r="R6" s="212">
        <v>1267.1128000000001</v>
      </c>
      <c r="S6" s="212">
        <v>1413.4186000000002</v>
      </c>
      <c r="T6" s="212">
        <v>1455.0552</v>
      </c>
      <c r="U6" s="212">
        <v>1319.5889999999999</v>
      </c>
      <c r="V6" s="212">
        <v>1109.8816999999999</v>
      </c>
      <c r="W6" s="212">
        <v>969.65809999999999</v>
      </c>
      <c r="X6" s="212">
        <v>954.14649999999995</v>
      </c>
      <c r="Y6" s="212">
        <v>1208</v>
      </c>
      <c r="AD6" s="212">
        <v>1203.4179999999999</v>
      </c>
    </row>
    <row r="7" spans="1:30" s="212" customFormat="1" x14ac:dyDescent="0.25">
      <c r="A7" s="15" t="s">
        <v>548</v>
      </c>
      <c r="Z7" s="212">
        <v>22797.964</v>
      </c>
      <c r="AA7" s="212">
        <v>25103.19</v>
      </c>
      <c r="AB7" s="212">
        <v>24495.398000000001</v>
      </c>
      <c r="AC7" s="212">
        <v>24328.374</v>
      </c>
    </row>
    <row r="8" spans="1:30" s="212" customFormat="1" x14ac:dyDescent="0.25">
      <c r="A8" s="15" t="s">
        <v>549</v>
      </c>
      <c r="B8" s="212">
        <v>1823</v>
      </c>
      <c r="C8" s="212">
        <v>3755.2895058583799</v>
      </c>
      <c r="D8" s="212">
        <v>6878</v>
      </c>
      <c r="E8" s="212">
        <v>7679</v>
      </c>
      <c r="F8" s="212">
        <v>9228</v>
      </c>
      <c r="G8" s="212">
        <v>8879</v>
      </c>
      <c r="H8" s="212">
        <v>10361.699999999999</v>
      </c>
      <c r="I8" s="212">
        <v>11387.900000000001</v>
      </c>
      <c r="J8" s="212">
        <v>12453.199999999999</v>
      </c>
      <c r="K8" s="212">
        <v>12646.4</v>
      </c>
      <c r="L8" s="212">
        <v>14205.099999999999</v>
      </c>
      <c r="M8" s="212">
        <v>15258.2</v>
      </c>
      <c r="N8" s="212">
        <v>17490.8</v>
      </c>
      <c r="O8" s="212">
        <v>15391.982</v>
      </c>
      <c r="P8" s="212">
        <v>15824.344000000001</v>
      </c>
      <c r="Q8" s="212">
        <v>15948.208999999999</v>
      </c>
      <c r="R8" s="212">
        <v>16743.307700000001</v>
      </c>
      <c r="S8" s="212">
        <v>20104.963899999999</v>
      </c>
      <c r="T8" s="212">
        <v>20383.746999999996</v>
      </c>
      <c r="U8" s="212">
        <v>18046.575000000001</v>
      </c>
      <c r="V8" s="212">
        <v>17256.580999999998</v>
      </c>
      <c r="W8" s="212">
        <v>17341.6325</v>
      </c>
      <c r="X8" s="212">
        <v>15956.184100000002</v>
      </c>
      <c r="Y8" s="212">
        <v>18200</v>
      </c>
      <c r="Z8" s="212">
        <v>17422.198</v>
      </c>
      <c r="AA8" s="212">
        <v>18733.3435499999</v>
      </c>
      <c r="AB8" s="212">
        <v>17402.525000000001</v>
      </c>
      <c r="AC8" s="212">
        <v>17013.545999999998</v>
      </c>
      <c r="AD8" s="212">
        <v>16350</v>
      </c>
    </row>
    <row r="9" spans="1:30" s="212" customFormat="1" x14ac:dyDescent="0.25">
      <c r="A9" s="15" t="s">
        <v>10</v>
      </c>
      <c r="B9" s="212">
        <v>866</v>
      </c>
      <c r="C9" s="212">
        <v>1392.4899643402955</v>
      </c>
      <c r="D9" s="212">
        <v>2671</v>
      </c>
      <c r="E9" s="212">
        <v>3007</v>
      </c>
      <c r="F9" s="212">
        <v>3429</v>
      </c>
      <c r="G9" s="212">
        <v>3149</v>
      </c>
      <c r="H9" s="212">
        <v>3610.4</v>
      </c>
      <c r="I9" s="212">
        <v>3977.2</v>
      </c>
      <c r="J9" s="212">
        <v>4233.2999999999993</v>
      </c>
      <c r="K9" s="212">
        <v>4157.8</v>
      </c>
      <c r="L9" s="212">
        <v>3920.8</v>
      </c>
      <c r="M9" s="212">
        <v>4351</v>
      </c>
      <c r="N9" s="212">
        <v>4806.3</v>
      </c>
      <c r="O9" s="212">
        <v>4087.2700000000004</v>
      </c>
      <c r="P9" s="212">
        <v>4670.741</v>
      </c>
      <c r="Q9" s="212">
        <v>4745.915</v>
      </c>
      <c r="R9" s="212">
        <v>4788.3572000000004</v>
      </c>
      <c r="S9" s="212">
        <v>5483.2229000000007</v>
      </c>
      <c r="T9" s="212">
        <v>5766.4690000000001</v>
      </c>
      <c r="U9" s="212">
        <v>5410.5010000000002</v>
      </c>
      <c r="V9" s="212">
        <v>4924.0540000000001</v>
      </c>
      <c r="W9" s="212">
        <v>4264.3833800000002</v>
      </c>
      <c r="X9" s="212">
        <v>4038.4461000000001</v>
      </c>
      <c r="Y9" s="212">
        <v>4245</v>
      </c>
      <c r="AD9" s="212">
        <v>4203.8440000000001</v>
      </c>
    </row>
    <row r="10" spans="1:30" s="212" customFormat="1" x14ac:dyDescent="0.25">
      <c r="A10" s="15" t="s">
        <v>11</v>
      </c>
      <c r="B10" s="212">
        <v>199</v>
      </c>
      <c r="C10" s="212">
        <v>252.90519612837494</v>
      </c>
      <c r="D10" s="212">
        <v>380</v>
      </c>
      <c r="E10" s="212">
        <v>386</v>
      </c>
      <c r="F10" s="212">
        <v>478</v>
      </c>
      <c r="G10" s="212">
        <v>437</v>
      </c>
      <c r="H10" s="212">
        <v>386.9</v>
      </c>
      <c r="I10" s="212">
        <v>361.7</v>
      </c>
      <c r="J10" s="212">
        <v>488.40000000000003</v>
      </c>
      <c r="K10" s="212">
        <v>423.4</v>
      </c>
      <c r="L10" s="212">
        <v>412.7</v>
      </c>
      <c r="M10" s="212">
        <v>188.8</v>
      </c>
      <c r="N10" s="212">
        <v>223.4</v>
      </c>
      <c r="O10" s="212">
        <v>297.16000000000003</v>
      </c>
      <c r="P10" s="212">
        <v>354.22300000000001</v>
      </c>
      <c r="Q10" s="212">
        <v>366.07600000000002</v>
      </c>
      <c r="R10" s="212">
        <v>365.48399999999998</v>
      </c>
      <c r="S10" s="212">
        <v>439.79740000000004</v>
      </c>
      <c r="T10" s="212">
        <v>431.88900000000001</v>
      </c>
      <c r="U10" s="212">
        <v>442.21899999999999</v>
      </c>
      <c r="V10" s="212">
        <v>498.96199999999999</v>
      </c>
      <c r="W10" s="212">
        <v>571.79079999999999</v>
      </c>
      <c r="X10" s="212">
        <v>537.65909999999997</v>
      </c>
      <c r="Y10" s="212">
        <v>554</v>
      </c>
      <c r="AD10" s="212">
        <v>645.84</v>
      </c>
    </row>
    <row r="11" spans="1:30" s="212" customFormat="1" x14ac:dyDescent="0.25">
      <c r="A11" s="15" t="s">
        <v>562</v>
      </c>
      <c r="Z11" s="212">
        <v>4787.1210000000001</v>
      </c>
      <c r="AA11" s="212">
        <v>4714.1629999999996</v>
      </c>
      <c r="AB11" s="212">
        <v>4961.2889999999998</v>
      </c>
      <c r="AC11" s="212">
        <v>4870.0119999999997</v>
      </c>
    </row>
    <row r="12" spans="1:30" s="212" customFormat="1" x14ac:dyDescent="0.25">
      <c r="A12" s="15" t="s">
        <v>551</v>
      </c>
      <c r="B12" s="212">
        <v>288</v>
      </c>
      <c r="C12" s="212">
        <v>476.59026999490578</v>
      </c>
      <c r="D12" s="212">
        <v>466</v>
      </c>
      <c r="E12" s="212">
        <v>509</v>
      </c>
      <c r="F12" s="212">
        <v>614</v>
      </c>
      <c r="G12" s="212">
        <v>552</v>
      </c>
      <c r="H12" s="212">
        <v>563.6</v>
      </c>
      <c r="I12" s="212">
        <v>597.79999999999995</v>
      </c>
      <c r="J12" s="212">
        <v>625.4</v>
      </c>
      <c r="K12" s="212">
        <v>535.20000000000005</v>
      </c>
      <c r="L12" s="212">
        <v>482.29999999999995</v>
      </c>
      <c r="M12" s="212">
        <v>447.2</v>
      </c>
      <c r="N12" s="212">
        <v>419.8</v>
      </c>
      <c r="O12" s="212">
        <v>760.90100000000007</v>
      </c>
      <c r="P12" s="212">
        <v>671.86300000000006</v>
      </c>
      <c r="Q12" s="212">
        <v>682.245</v>
      </c>
      <c r="R12" s="212">
        <v>684.56</v>
      </c>
      <c r="S12" s="212">
        <v>855.91200000000003</v>
      </c>
      <c r="T12" s="212">
        <v>953.45399999999995</v>
      </c>
      <c r="U12" s="212">
        <v>938.03099999999995</v>
      </c>
      <c r="V12" s="212">
        <v>633.79300000000001</v>
      </c>
      <c r="W12" s="212">
        <v>603.86380000000008</v>
      </c>
      <c r="X12" s="212">
        <v>661.86580000000004</v>
      </c>
      <c r="Y12" s="212">
        <v>667</v>
      </c>
      <c r="Z12" s="212">
        <v>600.84199999999998</v>
      </c>
      <c r="AA12" s="212">
        <v>573.87099999999998</v>
      </c>
      <c r="AB12" s="212">
        <v>611.55899999999997</v>
      </c>
      <c r="AC12" s="212">
        <v>589.13400000000001</v>
      </c>
      <c r="AD12" s="212">
        <v>569</v>
      </c>
    </row>
    <row r="13" spans="1:30" s="212" customFormat="1" x14ac:dyDescent="0.25">
      <c r="A13" s="15" t="s">
        <v>12</v>
      </c>
      <c r="B13" s="212">
        <v>1879</v>
      </c>
      <c r="C13" s="212">
        <v>2461.5434029546614</v>
      </c>
      <c r="D13" s="212">
        <v>3681</v>
      </c>
      <c r="E13" s="212">
        <v>4825</v>
      </c>
      <c r="F13" s="212">
        <v>6203</v>
      </c>
      <c r="G13" s="212">
        <v>6137</v>
      </c>
      <c r="H13" s="212">
        <v>6988.1</v>
      </c>
      <c r="I13" s="212">
        <v>7077.3</v>
      </c>
      <c r="J13" s="212">
        <v>7770</v>
      </c>
      <c r="K13" s="212">
        <v>8841.7999999999993</v>
      </c>
      <c r="L13" s="212">
        <v>9535.9</v>
      </c>
      <c r="M13" s="212">
        <v>11897.6</v>
      </c>
      <c r="N13" s="212">
        <v>14216.9</v>
      </c>
      <c r="O13" s="212">
        <v>13699.487000000001</v>
      </c>
      <c r="P13" s="212">
        <v>14835.767</v>
      </c>
      <c r="Q13" s="212">
        <v>13364.744000000001</v>
      </c>
      <c r="R13" s="212">
        <v>16176.200999999999</v>
      </c>
      <c r="S13" s="212">
        <v>19922.151600000001</v>
      </c>
      <c r="T13" s="212">
        <v>20320.203000000001</v>
      </c>
      <c r="U13" s="212">
        <v>18357.989000000001</v>
      </c>
      <c r="V13" s="212">
        <v>24883.858</v>
      </c>
      <c r="W13" s="212">
        <v>28266.6407</v>
      </c>
      <c r="X13" s="212">
        <v>27557.576699999998</v>
      </c>
      <c r="Y13" s="212">
        <v>30584</v>
      </c>
      <c r="Z13" s="212">
        <v>31579.394</v>
      </c>
      <c r="AA13" s="212">
        <v>34282.684399999955</v>
      </c>
      <c r="AB13" s="212">
        <v>34863.082000000002</v>
      </c>
      <c r="AC13" s="212">
        <v>35241.747000000003</v>
      </c>
      <c r="AD13" s="212">
        <v>38146</v>
      </c>
    </row>
    <row r="14" spans="1:30" s="212" customFormat="1" x14ac:dyDescent="0.25">
      <c r="A14" s="15" t="s">
        <v>552</v>
      </c>
      <c r="B14" s="215">
        <v>376</v>
      </c>
      <c r="C14" s="215">
        <v>952.17294956698936</v>
      </c>
      <c r="D14" s="215">
        <v>1062</v>
      </c>
      <c r="E14" s="215">
        <v>995</v>
      </c>
      <c r="F14" s="215">
        <v>1133</v>
      </c>
      <c r="G14" s="215">
        <v>937</v>
      </c>
      <c r="H14" s="215">
        <v>1037.8999999999999</v>
      </c>
      <c r="I14" s="215">
        <v>960.4</v>
      </c>
      <c r="J14" s="215">
        <v>1128.5999999999999</v>
      </c>
      <c r="K14" s="215">
        <v>946.30000000000007</v>
      </c>
      <c r="L14" s="215">
        <v>953.59999999999991</v>
      </c>
      <c r="M14" s="215">
        <v>1016.3000000000001</v>
      </c>
      <c r="N14" s="215">
        <v>994.8</v>
      </c>
      <c r="O14" s="215">
        <v>758.51300000000003</v>
      </c>
      <c r="P14" s="215">
        <v>753.28399999999999</v>
      </c>
      <c r="Q14" s="215">
        <v>649.19600000000003</v>
      </c>
      <c r="R14" s="215">
        <v>668.88400000000001</v>
      </c>
      <c r="S14" s="215">
        <v>753.91399999999999</v>
      </c>
      <c r="T14" s="215">
        <v>813.45669999999996</v>
      </c>
      <c r="U14" s="215">
        <v>558.27499999999998</v>
      </c>
      <c r="V14" s="215">
        <v>364.673</v>
      </c>
      <c r="W14" s="215">
        <v>332.91237999999998</v>
      </c>
      <c r="X14" s="215">
        <v>179.68510000000001</v>
      </c>
      <c r="Y14" s="215">
        <v>177</v>
      </c>
      <c r="Z14" s="215">
        <v>219.369</v>
      </c>
      <c r="AA14" s="215">
        <v>237.23599999999999</v>
      </c>
      <c r="AB14" s="215">
        <v>230.06299999999999</v>
      </c>
      <c r="AC14" s="215">
        <v>234.15199999999999</v>
      </c>
      <c r="AD14" s="215">
        <v>240</v>
      </c>
    </row>
    <row r="15" spans="1:30" s="212" customFormat="1" x14ac:dyDescent="0.25">
      <c r="A15" s="15" t="s">
        <v>46</v>
      </c>
      <c r="B15" s="215">
        <v>133</v>
      </c>
      <c r="C15" s="215">
        <v>325.45170657157411</v>
      </c>
      <c r="D15" s="215">
        <v>462</v>
      </c>
      <c r="E15" s="215">
        <v>280</v>
      </c>
      <c r="F15" s="215">
        <v>334</v>
      </c>
      <c r="G15" s="215">
        <v>283</v>
      </c>
      <c r="H15" s="215">
        <v>195.6</v>
      </c>
      <c r="I15" s="215">
        <v>395.5</v>
      </c>
      <c r="J15" s="215">
        <v>316.7</v>
      </c>
      <c r="K15" s="215">
        <v>358.3</v>
      </c>
      <c r="L15" s="215">
        <v>287.7</v>
      </c>
      <c r="M15" s="215">
        <v>283.5</v>
      </c>
      <c r="N15" s="215">
        <v>331.3</v>
      </c>
      <c r="O15" s="215">
        <v>261.697</v>
      </c>
      <c r="P15" s="215">
        <v>186.25800000000001</v>
      </c>
      <c r="Q15" s="215">
        <v>142.39699999999999</v>
      </c>
      <c r="R15" s="215">
        <v>179.14230000000001</v>
      </c>
      <c r="S15" s="215">
        <v>193.3391</v>
      </c>
      <c r="T15" s="215">
        <v>155.03450000000001</v>
      </c>
      <c r="U15" s="215">
        <v>125.669</v>
      </c>
      <c r="V15" s="215">
        <v>0</v>
      </c>
      <c r="W15" s="215">
        <v>176.37480000000002</v>
      </c>
      <c r="X15" s="215">
        <v>158.28749999999999</v>
      </c>
      <c r="Y15" s="215">
        <v>159</v>
      </c>
      <c r="Z15" s="215">
        <v>190.107</v>
      </c>
      <c r="AA15" s="215">
        <v>163.09800000000001</v>
      </c>
      <c r="AB15" s="215">
        <v>209.91399999999999</v>
      </c>
      <c r="AC15" s="215">
        <v>178.34100000000001</v>
      </c>
      <c r="AD15" s="215">
        <v>189</v>
      </c>
    </row>
    <row r="16" spans="1:30" s="212" customFormat="1" x14ac:dyDescent="0.25">
      <c r="A16" s="15" t="s">
        <v>487</v>
      </c>
      <c r="B16" s="215">
        <v>631</v>
      </c>
      <c r="C16" s="215">
        <v>2451.4674987264393</v>
      </c>
      <c r="D16" s="215">
        <v>5300</v>
      </c>
      <c r="E16" s="215">
        <v>5466</v>
      </c>
      <c r="F16" s="215">
        <v>7748</v>
      </c>
      <c r="G16" s="215">
        <v>8372</v>
      </c>
      <c r="H16" s="215">
        <v>8691.5999999999985</v>
      </c>
      <c r="I16" s="215">
        <v>10252.799999999999</v>
      </c>
      <c r="J16" s="215">
        <v>11432.2</v>
      </c>
      <c r="K16" s="215">
        <v>12876.599999999999</v>
      </c>
      <c r="L16" s="215">
        <v>15442.400000000001</v>
      </c>
      <c r="M16" s="215">
        <v>18047</v>
      </c>
      <c r="N16" s="215">
        <v>25137.4</v>
      </c>
      <c r="O16" s="215">
        <v>26947.052</v>
      </c>
      <c r="P16" s="215">
        <v>28072.727999999999</v>
      </c>
      <c r="Q16" s="215">
        <v>28750.388999999999</v>
      </c>
      <c r="R16" s="215">
        <v>30382.974700000006</v>
      </c>
      <c r="S16" s="215">
        <v>32420.8868</v>
      </c>
      <c r="T16" s="215">
        <v>33577.005300000004</v>
      </c>
      <c r="U16" s="215">
        <v>27063.957000000002</v>
      </c>
      <c r="V16" s="215">
        <v>28402.828000000001</v>
      </c>
      <c r="W16" s="215">
        <v>27858.590799999998</v>
      </c>
      <c r="X16" s="215">
        <v>28220.270100000002</v>
      </c>
      <c r="Y16" s="215">
        <v>29211</v>
      </c>
      <c r="Z16" s="215">
        <v>29441.205000000002</v>
      </c>
      <c r="AA16" s="215">
        <v>31852.117620000106</v>
      </c>
      <c r="AB16" s="215">
        <v>32080.434000000001</v>
      </c>
      <c r="AC16" s="215">
        <v>34806.815999999999</v>
      </c>
      <c r="AD16" s="215">
        <v>35401</v>
      </c>
    </row>
    <row r="17" spans="1:30" s="212" customFormat="1" x14ac:dyDescent="0.25">
      <c r="A17" s="15" t="s">
        <v>14</v>
      </c>
      <c r="B17" s="215">
        <v>90</v>
      </c>
      <c r="C17" s="215">
        <v>0</v>
      </c>
      <c r="D17" s="215">
        <v>0</v>
      </c>
      <c r="E17" s="215">
        <v>7</v>
      </c>
      <c r="F17" s="215">
        <v>2</v>
      </c>
      <c r="G17" s="215">
        <v>0</v>
      </c>
      <c r="H17" s="215">
        <v>0</v>
      </c>
      <c r="I17" s="215">
        <v>0</v>
      </c>
      <c r="J17" s="215">
        <v>6.2</v>
      </c>
      <c r="K17" s="215">
        <v>0</v>
      </c>
      <c r="L17" s="215">
        <v>0</v>
      </c>
      <c r="M17" s="215">
        <v>0</v>
      </c>
      <c r="N17" s="215">
        <v>0</v>
      </c>
      <c r="O17" s="215">
        <v>0</v>
      </c>
      <c r="P17" s="215">
        <v>0</v>
      </c>
      <c r="Q17" s="215">
        <v>0</v>
      </c>
      <c r="R17" s="215">
        <v>0</v>
      </c>
      <c r="S17" s="215">
        <v>0</v>
      </c>
      <c r="T17" s="215">
        <v>0</v>
      </c>
      <c r="U17" s="215">
        <v>0</v>
      </c>
      <c r="V17" s="215">
        <v>6.5430000000000001</v>
      </c>
      <c r="W17" s="215">
        <v>5.5869999999999997</v>
      </c>
      <c r="X17" s="215">
        <v>0</v>
      </c>
      <c r="Y17" s="215">
        <v>0</v>
      </c>
      <c r="Z17" s="215">
        <v>0</v>
      </c>
      <c r="AA17" s="215">
        <v>0</v>
      </c>
      <c r="AB17" s="215">
        <v>0</v>
      </c>
      <c r="AC17" s="215">
        <v>0</v>
      </c>
      <c r="AD17" s="215"/>
    </row>
    <row r="18" spans="1:30" s="212" customFormat="1" x14ac:dyDescent="0.25">
      <c r="A18" s="15" t="s">
        <v>15</v>
      </c>
      <c r="B18" s="215">
        <v>36</v>
      </c>
      <c r="C18" s="215">
        <v>0</v>
      </c>
      <c r="D18" s="215">
        <v>0</v>
      </c>
      <c r="E18" s="215">
        <v>0</v>
      </c>
      <c r="F18" s="215">
        <v>0</v>
      </c>
      <c r="G18" s="215">
        <v>0</v>
      </c>
      <c r="H18" s="215">
        <v>0</v>
      </c>
      <c r="I18" s="215"/>
      <c r="J18" s="215">
        <v>0</v>
      </c>
      <c r="K18" s="215">
        <v>0</v>
      </c>
      <c r="L18" s="215">
        <v>0</v>
      </c>
      <c r="M18" s="215">
        <v>0</v>
      </c>
      <c r="N18" s="215">
        <v>0</v>
      </c>
      <c r="O18" s="215">
        <v>0</v>
      </c>
      <c r="P18" s="215">
        <v>0</v>
      </c>
      <c r="Q18" s="215">
        <v>0</v>
      </c>
      <c r="R18" s="215">
        <v>0</v>
      </c>
      <c r="S18" s="215">
        <v>0</v>
      </c>
      <c r="T18" s="215">
        <v>0</v>
      </c>
      <c r="U18" s="215">
        <v>0</v>
      </c>
      <c r="V18" s="215">
        <v>0</v>
      </c>
      <c r="W18" s="215">
        <v>0</v>
      </c>
      <c r="X18" s="215">
        <v>0</v>
      </c>
      <c r="Y18" s="215">
        <v>0</v>
      </c>
      <c r="Z18" s="215"/>
      <c r="AA18" s="215"/>
      <c r="AB18" s="215"/>
      <c r="AC18" s="215"/>
      <c r="AD18" s="215">
        <v>0</v>
      </c>
    </row>
    <row r="19" spans="1:30" s="212" customFormat="1" x14ac:dyDescent="0.25">
      <c r="A19" s="15" t="s">
        <v>16</v>
      </c>
      <c r="B19" s="215">
        <v>13</v>
      </c>
      <c r="C19" s="215">
        <v>0</v>
      </c>
      <c r="D19" s="215">
        <v>0</v>
      </c>
      <c r="E19" s="215">
        <v>0</v>
      </c>
      <c r="F19" s="215">
        <v>0</v>
      </c>
      <c r="G19" s="215">
        <v>0</v>
      </c>
      <c r="H19" s="215">
        <v>0</v>
      </c>
      <c r="I19" s="215"/>
      <c r="J19" s="215">
        <v>0</v>
      </c>
      <c r="K19" s="215">
        <v>0</v>
      </c>
      <c r="L19" s="215">
        <v>0</v>
      </c>
      <c r="M19" s="215">
        <v>0</v>
      </c>
      <c r="N19" s="215">
        <v>0</v>
      </c>
      <c r="O19" s="215">
        <v>0</v>
      </c>
      <c r="P19" s="215">
        <v>0</v>
      </c>
      <c r="Q19" s="215">
        <v>0</v>
      </c>
      <c r="R19" s="215">
        <v>0</v>
      </c>
      <c r="S19" s="215">
        <v>0</v>
      </c>
      <c r="T19" s="215">
        <v>0</v>
      </c>
      <c r="U19" s="215">
        <v>0</v>
      </c>
      <c r="V19" s="215">
        <v>0</v>
      </c>
      <c r="W19" s="215">
        <v>0</v>
      </c>
      <c r="X19" s="215">
        <v>0</v>
      </c>
      <c r="Y19" s="215">
        <v>0</v>
      </c>
      <c r="Z19" s="215"/>
      <c r="AA19" s="215"/>
      <c r="AB19" s="215"/>
      <c r="AC19" s="215"/>
      <c r="AD19" s="215">
        <v>0</v>
      </c>
    </row>
    <row r="20" spans="1:30" s="212" customFormat="1" x14ac:dyDescent="0.25">
      <c r="A20" s="15" t="s">
        <v>561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>
        <v>0</v>
      </c>
      <c r="AA20" s="215">
        <v>0</v>
      </c>
      <c r="AB20" s="215">
        <v>0</v>
      </c>
      <c r="AC20" s="215">
        <v>0</v>
      </c>
      <c r="AD20" s="215"/>
    </row>
    <row r="21" spans="1:30" s="212" customFormat="1" ht="15.75" thickBot="1" x14ac:dyDescent="0.3">
      <c r="A21" s="242" t="s">
        <v>74</v>
      </c>
      <c r="B21" s="239">
        <v>12485</v>
      </c>
      <c r="C21" s="239">
        <v>19779</v>
      </c>
      <c r="D21" s="239">
        <v>31394</v>
      </c>
      <c r="E21" s="239">
        <v>36504</v>
      </c>
      <c r="F21" s="239">
        <v>43061</v>
      </c>
      <c r="G21" s="239">
        <v>42314</v>
      </c>
      <c r="H21" s="239">
        <v>45884.800000000003</v>
      </c>
      <c r="I21" s="239">
        <v>49032.2</v>
      </c>
      <c r="J21" s="239">
        <v>54219.599999999991</v>
      </c>
      <c r="K21" s="239">
        <v>56484.899999999994</v>
      </c>
      <c r="L21" s="239">
        <v>62503.4</v>
      </c>
      <c r="M21" s="239">
        <v>70042.5</v>
      </c>
      <c r="N21" s="239">
        <v>83983.1</v>
      </c>
      <c r="O21" s="239">
        <v>81145.584000000003</v>
      </c>
      <c r="P21" s="239">
        <v>84865.981</v>
      </c>
      <c r="Q21" s="239">
        <v>84758.949000000008</v>
      </c>
      <c r="R21" s="239">
        <v>91216.568700000003</v>
      </c>
      <c r="S21" s="239">
        <v>104092.9754</v>
      </c>
      <c r="T21" s="239">
        <v>106134.17299999998</v>
      </c>
      <c r="U21" s="239">
        <v>92664.444000000003</v>
      </c>
      <c r="V21" s="239">
        <v>98322.924700000003</v>
      </c>
      <c r="W21" s="239">
        <v>100968.99960000001</v>
      </c>
      <c r="X21" s="239">
        <v>98165.109099999987</v>
      </c>
      <c r="Y21" s="239">
        <v>106840</v>
      </c>
      <c r="Z21" s="239">
        <v>107038</v>
      </c>
      <c r="AA21" s="239">
        <v>115659.70356999997</v>
      </c>
      <c r="AB21" s="239">
        <v>114854.264</v>
      </c>
      <c r="AC21" s="239">
        <v>117262.122</v>
      </c>
      <c r="AD21" s="239">
        <v>120514</v>
      </c>
    </row>
    <row r="23" spans="1:30" ht="15.75" thickBot="1" x14ac:dyDescent="0.3">
      <c r="A23" s="15" t="s">
        <v>563</v>
      </c>
    </row>
    <row r="24" spans="1:30" ht="15.75" thickBot="1" x14ac:dyDescent="0.3">
      <c r="A24" s="14"/>
      <c r="B24" s="310">
        <f t="shared" ref="B24:Z24" si="0">B3</f>
        <v>1985</v>
      </c>
      <c r="C24" s="310">
        <f t="shared" si="0"/>
        <v>1989</v>
      </c>
      <c r="D24" s="310">
        <f t="shared" si="0"/>
        <v>1998</v>
      </c>
      <c r="E24" s="310">
        <f t="shared" si="0"/>
        <v>1999</v>
      </c>
      <c r="F24" s="310">
        <f t="shared" si="0"/>
        <v>2000</v>
      </c>
      <c r="G24" s="310">
        <f t="shared" si="0"/>
        <v>2001</v>
      </c>
      <c r="H24" s="310">
        <f t="shared" si="0"/>
        <v>2002</v>
      </c>
      <c r="I24" s="310">
        <f t="shared" si="0"/>
        <v>2003</v>
      </c>
      <c r="J24" s="310">
        <f t="shared" si="0"/>
        <v>2004</v>
      </c>
      <c r="K24" s="310">
        <f t="shared" si="0"/>
        <v>2005</v>
      </c>
      <c r="L24" s="310">
        <f t="shared" si="0"/>
        <v>2006</v>
      </c>
      <c r="M24" s="310">
        <f t="shared" si="0"/>
        <v>2007</v>
      </c>
      <c r="N24" s="310">
        <f t="shared" si="0"/>
        <v>2008</v>
      </c>
      <c r="O24" s="310">
        <f t="shared" si="0"/>
        <v>2009</v>
      </c>
      <c r="P24" s="310">
        <f t="shared" si="0"/>
        <v>2010</v>
      </c>
      <c r="Q24" s="310">
        <f t="shared" si="0"/>
        <v>2011</v>
      </c>
      <c r="R24" s="310">
        <f t="shared" si="0"/>
        <v>2012</v>
      </c>
      <c r="S24" s="310">
        <f t="shared" si="0"/>
        <v>2013</v>
      </c>
      <c r="T24" s="310">
        <f t="shared" si="0"/>
        <v>2014</v>
      </c>
      <c r="U24" s="310">
        <f t="shared" si="0"/>
        <v>2015</v>
      </c>
      <c r="V24" s="310">
        <f t="shared" si="0"/>
        <v>2016</v>
      </c>
      <c r="W24" s="310">
        <f t="shared" si="0"/>
        <v>2017</v>
      </c>
      <c r="X24" s="310">
        <f t="shared" si="0"/>
        <v>2018</v>
      </c>
      <c r="Y24" s="310">
        <f t="shared" si="0"/>
        <v>2019</v>
      </c>
      <c r="Z24" s="310">
        <f t="shared" si="0"/>
        <v>2020</v>
      </c>
      <c r="AA24" s="310">
        <f>AA3</f>
        <v>2021</v>
      </c>
      <c r="AB24" s="310">
        <f>AB3</f>
        <v>2022</v>
      </c>
      <c r="AC24" s="310">
        <f>AC3</f>
        <v>2023</v>
      </c>
      <c r="AD24" s="310">
        <f>AD3</f>
        <v>2024</v>
      </c>
    </row>
    <row r="25" spans="1:30" x14ac:dyDescent="0.25">
      <c r="A25" s="15" t="s">
        <v>0</v>
      </c>
      <c r="B25" s="83">
        <v>36.093537278769922</v>
      </c>
      <c r="C25" s="83">
        <v>29.836984207845134</v>
      </c>
      <c r="D25" s="83">
        <v>25.625915780085368</v>
      </c>
      <c r="E25" s="83">
        <v>28.843414420337499</v>
      </c>
      <c r="F25" s="83">
        <v>25.412196368027494</v>
      </c>
      <c r="G25" s="83">
        <v>25.443115753651274</v>
      </c>
      <c r="H25" s="83">
        <v>24.49177069530651</v>
      </c>
      <c r="I25" s="83">
        <v>22.728125599096106</v>
      </c>
      <c r="J25" s="83">
        <v>22.900759135072928</v>
      </c>
      <c r="K25" s="83">
        <v>22.269668530881702</v>
      </c>
      <c r="L25" s="83">
        <v>21.965845058028844</v>
      </c>
      <c r="M25" s="83">
        <v>21.17314487632509</v>
      </c>
      <c r="N25" s="83">
        <v>19.67955457705181</v>
      </c>
      <c r="O25" s="83">
        <v>19.260986525157055</v>
      </c>
      <c r="P25" s="83">
        <v>18.805930757910389</v>
      </c>
      <c r="Q25" s="83">
        <v>19.310975646949093</v>
      </c>
      <c r="R25" s="83">
        <v>19.100304416515502</v>
      </c>
      <c r="S25" s="83">
        <v>18.639889123584418</v>
      </c>
      <c r="T25" s="83">
        <v>18.294061894654799</v>
      </c>
      <c r="U25" s="83">
        <v>19.274279571569</v>
      </c>
      <c r="V25" s="83">
        <v>18.214742955057766</v>
      </c>
      <c r="W25" s="83">
        <v>18.107476465479415</v>
      </c>
      <c r="X25" s="83">
        <v>18.232487962466902</v>
      </c>
      <c r="Y25" s="83">
        <v>18.273118682141522</v>
      </c>
      <c r="Z25" s="83"/>
      <c r="AA25" s="83"/>
      <c r="AB25" s="83"/>
      <c r="AC25" s="83"/>
      <c r="AD25" s="83">
        <v>17.81424980500335</v>
      </c>
    </row>
    <row r="26" spans="1:30" x14ac:dyDescent="0.25">
      <c r="A26" s="15" t="s">
        <v>676</v>
      </c>
      <c r="B26" s="83">
        <v>10.587010490910547</v>
      </c>
      <c r="C26" s="83">
        <v>6.3881813550687729</v>
      </c>
      <c r="D26" s="83">
        <v>5.5488309868127663</v>
      </c>
      <c r="E26" s="83">
        <v>5.2240850317773395</v>
      </c>
      <c r="F26" s="83">
        <v>4.7048441781617205</v>
      </c>
      <c r="G26" s="83">
        <v>4.5422318854279906</v>
      </c>
      <c r="H26" s="83">
        <v>3.8718704233210133</v>
      </c>
      <c r="I26" s="83">
        <v>3.8176953104286571</v>
      </c>
      <c r="J26" s="83">
        <v>4.1833580476432886</v>
      </c>
      <c r="K26" s="83">
        <v>3.6153024967734737</v>
      </c>
      <c r="L26" s="83">
        <v>3.8687495400250222</v>
      </c>
      <c r="M26" s="83">
        <v>3.4192097654995179</v>
      </c>
      <c r="N26" s="83">
        <v>3.0226319342820158</v>
      </c>
      <c r="O26" s="83">
        <v>2.8750646492358722</v>
      </c>
      <c r="P26" s="83">
        <v>2.935247919063166</v>
      </c>
      <c r="Q26" s="83">
        <v>3.1252463972860252</v>
      </c>
      <c r="R26" s="83">
        <v>2.7822825788885437</v>
      </c>
      <c r="S26" s="83">
        <v>2.9805603001333747</v>
      </c>
      <c r="T26" s="83">
        <v>2.6962173625265824</v>
      </c>
      <c r="U26" s="83">
        <v>2.7424057063354308</v>
      </c>
      <c r="V26" s="83">
        <v>2.3722677159134586</v>
      </c>
      <c r="W26" s="83">
        <v>2.2726059573635711</v>
      </c>
      <c r="X26" s="83">
        <v>2.0404871123399997</v>
      </c>
      <c r="Y26" s="83">
        <v>2.1639835267690004</v>
      </c>
      <c r="Z26" s="83"/>
      <c r="AA26" s="83"/>
      <c r="AB26" s="83"/>
      <c r="AC26" s="83"/>
      <c r="AD26" s="83">
        <v>1.7398931557994108</v>
      </c>
    </row>
    <row r="27" spans="1:30" x14ac:dyDescent="0.25">
      <c r="A27" s="15" t="s">
        <v>9</v>
      </c>
      <c r="B27" s="83">
        <v>2.5946984864258829</v>
      </c>
      <c r="C27" s="83">
        <v>2.7610799796230259</v>
      </c>
      <c r="D27" s="83">
        <v>2.2520226794928968</v>
      </c>
      <c r="E27" s="83">
        <v>2.5038351961428886</v>
      </c>
      <c r="F27" s="83">
        <v>2.1457433468022851</v>
      </c>
      <c r="G27" s="83">
        <v>2.0796899371366453</v>
      </c>
      <c r="H27" s="83">
        <v>2.2543413069251694</v>
      </c>
      <c r="I27" s="83">
        <v>2.0508971655361172</v>
      </c>
      <c r="J27" s="83">
        <v>1.9931906543021345</v>
      </c>
      <c r="K27" s="83">
        <v>1.9084746542881372</v>
      </c>
      <c r="L27" s="83">
        <v>1.7845429208651051</v>
      </c>
      <c r="M27" s="83">
        <v>1.8957061783916909</v>
      </c>
      <c r="N27" s="83">
        <v>1.5436438997845996</v>
      </c>
      <c r="O27" s="83">
        <v>1.206589381376564</v>
      </c>
      <c r="P27" s="83">
        <v>1.2324254819507603</v>
      </c>
      <c r="Q27" s="83">
        <v>1.2896242967807443</v>
      </c>
      <c r="R27" s="83">
        <v>1.3891257016774849</v>
      </c>
      <c r="S27" s="83">
        <v>1.3578424428436506</v>
      </c>
      <c r="T27" s="83">
        <v>1.370958249234203</v>
      </c>
      <c r="U27" s="83">
        <v>1.4240510632103935</v>
      </c>
      <c r="V27" s="83">
        <v>1.1288127396397514</v>
      </c>
      <c r="W27" s="83">
        <v>0.96035229014985712</v>
      </c>
      <c r="X27" s="83">
        <v>0.97198129635654817</v>
      </c>
      <c r="Y27" s="83">
        <v>1.1306626731561213</v>
      </c>
      <c r="Z27" s="83"/>
      <c r="AA27" s="83"/>
      <c r="AB27" s="83"/>
      <c r="AC27" s="83"/>
      <c r="AD27" s="83">
        <v>0.99857437675066829</v>
      </c>
    </row>
    <row r="28" spans="1:30" x14ac:dyDescent="0.25">
      <c r="A28" s="15" t="s">
        <v>548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>
        <v>21.29890450325211</v>
      </c>
      <c r="AA28" s="83">
        <v>21.704352704662568</v>
      </c>
      <c r="AB28" s="83">
        <v>21.327373618449204</v>
      </c>
      <c r="AC28" s="83">
        <v>20.747001320682223</v>
      </c>
      <c r="AD28" s="83"/>
    </row>
    <row r="29" spans="1:30" x14ac:dyDescent="0.25">
      <c r="A29" s="15" t="s">
        <v>549</v>
      </c>
      <c r="B29" s="83">
        <f t="shared" ref="B29:V29" si="1">B8/B21*100</f>
        <v>14.60152182619143</v>
      </c>
      <c r="C29" s="83">
        <f t="shared" si="1"/>
        <v>18.986245542536935</v>
      </c>
      <c r="D29" s="83">
        <f t="shared" si="1"/>
        <v>21.908644964005859</v>
      </c>
      <c r="E29" s="83">
        <f t="shared" si="1"/>
        <v>21.036050843743151</v>
      </c>
      <c r="F29" s="83">
        <f t="shared" si="1"/>
        <v>21.430064327349573</v>
      </c>
      <c r="G29" s="83">
        <f t="shared" si="1"/>
        <v>20.983598808904855</v>
      </c>
      <c r="H29" s="83">
        <f t="shared" si="1"/>
        <v>22.581987935002438</v>
      </c>
      <c r="I29" s="83">
        <f t="shared" si="1"/>
        <v>23.225349872124852</v>
      </c>
      <c r="J29" s="83">
        <f t="shared" si="1"/>
        <v>22.968077964426151</v>
      </c>
      <c r="K29" s="83">
        <f t="shared" si="1"/>
        <v>22.388992456391001</v>
      </c>
      <c r="L29" s="83">
        <f t="shared" si="1"/>
        <v>22.726923655353147</v>
      </c>
      <c r="M29" s="83">
        <f t="shared" si="1"/>
        <v>21.784202448513405</v>
      </c>
      <c r="N29" s="83">
        <f t="shared" si="1"/>
        <v>20.826571060129954</v>
      </c>
      <c r="O29" s="83">
        <f t="shared" si="1"/>
        <v>18.9683544578347</v>
      </c>
      <c r="P29" s="83">
        <f t="shared" si="1"/>
        <v>18.646274765857004</v>
      </c>
      <c r="Q29" s="83">
        <f t="shared" si="1"/>
        <v>18.815958890665335</v>
      </c>
      <c r="R29" s="83">
        <f t="shared" si="1"/>
        <v>18.35555528849881</v>
      </c>
      <c r="S29" s="83">
        <f t="shared" si="1"/>
        <v>19.314429069533542</v>
      </c>
      <c r="T29" s="83">
        <f t="shared" si="1"/>
        <v>19.205639827240184</v>
      </c>
      <c r="U29" s="83">
        <f t="shared" si="1"/>
        <v>19.475188347323382</v>
      </c>
      <c r="V29" s="83">
        <f t="shared" si="1"/>
        <v>17.550923197873505</v>
      </c>
      <c r="W29" s="83">
        <v>17.175204833860715</v>
      </c>
      <c r="X29" s="83">
        <v>16.254435253309367</v>
      </c>
      <c r="Y29" s="83">
        <v>17.034818420067392</v>
      </c>
      <c r="Z29" s="83">
        <v>16.276617132948797</v>
      </c>
      <c r="AA29" s="83">
        <v>16.196949301933873</v>
      </c>
      <c r="AB29" s="83">
        <v>15.151831890194345</v>
      </c>
      <c r="AC29" s="83">
        <v>14.508986968528506</v>
      </c>
      <c r="AD29" s="83">
        <v>13.566907013247059</v>
      </c>
    </row>
    <row r="30" spans="1:30" x14ac:dyDescent="0.25">
      <c r="A30" s="15" t="s">
        <v>10</v>
      </c>
      <c r="B30" s="83">
        <v>6.9352126211259701</v>
      </c>
      <c r="C30" s="83">
        <v>7.0402445236882327</v>
      </c>
      <c r="D30" s="83">
        <v>8.5079951583105053</v>
      </c>
      <c r="E30" s="83">
        <v>8.237453429761123</v>
      </c>
      <c r="F30" s="83">
        <v>7.9629371603734151</v>
      </c>
      <c r="G30" s="83">
        <v>7.4419813773219268</v>
      </c>
      <c r="H30" s="83">
        <v>7.8684008647743928</v>
      </c>
      <c r="I30" s="83">
        <v>8.1114043424525111</v>
      </c>
      <c r="J30" s="83">
        <v>7.807693158931456</v>
      </c>
      <c r="K30" s="83">
        <v>7.360905303895378</v>
      </c>
      <c r="L30" s="83">
        <v>6.2729387521318847</v>
      </c>
      <c r="M30" s="83">
        <v>6.2119427490452228</v>
      </c>
      <c r="N30" s="83">
        <v>5.7229371147290351</v>
      </c>
      <c r="O30" s="83">
        <v>5.0369592509186951</v>
      </c>
      <c r="P30" s="83">
        <v>5.5036668814641549</v>
      </c>
      <c r="Q30" s="83">
        <v>5.5993084576827385</v>
      </c>
      <c r="R30" s="83">
        <v>5.2494379784755045</v>
      </c>
      <c r="S30" s="83">
        <v>5.2676204892112253</v>
      </c>
      <c r="T30" s="83">
        <v>5.4331878574113919</v>
      </c>
      <c r="U30" s="83">
        <v>5.8388101913178252</v>
      </c>
      <c r="V30" s="83">
        <v>5.0080426462334477</v>
      </c>
      <c r="W30" s="83">
        <v>4.2234580880209105</v>
      </c>
      <c r="X30" s="83">
        <v>4.11393226883298</v>
      </c>
      <c r="Y30" s="83">
        <v>3.9732309996256086</v>
      </c>
      <c r="Z30" s="83"/>
      <c r="AA30" s="83"/>
      <c r="AB30" s="83"/>
      <c r="AC30" s="83"/>
      <c r="AD30" s="83">
        <v>3.4882733200409479</v>
      </c>
    </row>
    <row r="31" spans="1:30" x14ac:dyDescent="0.25">
      <c r="A31" s="15" t="s">
        <v>11</v>
      </c>
      <c r="B31" s="83">
        <v>1.5936574036998479</v>
      </c>
      <c r="C31" s="83">
        <v>1.2786551197147225</v>
      </c>
      <c r="D31" s="83">
        <v>1.2104223737019812</v>
      </c>
      <c r="E31" s="83">
        <v>1.0574183651106728</v>
      </c>
      <c r="F31" s="83">
        <v>1.1100274023500998</v>
      </c>
      <c r="G31" s="83">
        <v>1.0327551165099023</v>
      </c>
      <c r="H31" s="83">
        <v>0.84319861915056837</v>
      </c>
      <c r="I31" s="83">
        <v>0.73767850514559818</v>
      </c>
      <c r="J31" s="83">
        <v>0.90078126729079533</v>
      </c>
      <c r="K31" s="83">
        <v>0.74958086143376368</v>
      </c>
      <c r="L31" s="83">
        <v>0.66028408054601828</v>
      </c>
      <c r="M31" s="83">
        <v>0.26955062997465823</v>
      </c>
      <c r="N31" s="83">
        <v>0.26600589880583114</v>
      </c>
      <c r="O31" s="83">
        <v>0.36620600327431252</v>
      </c>
      <c r="P31" s="83">
        <v>0.4173910293362183</v>
      </c>
      <c r="Q31" s="83">
        <v>0.4319024767520418</v>
      </c>
      <c r="R31" s="83">
        <v>0.40067720723197958</v>
      </c>
      <c r="S31" s="83">
        <v>0.42250439888953356</v>
      </c>
      <c r="T31" s="83">
        <v>0.40692737107397065</v>
      </c>
      <c r="U31" s="83">
        <v>0.47722619476354916</v>
      </c>
      <c r="V31" s="83">
        <v>0.50747269929410466</v>
      </c>
      <c r="W31" s="83">
        <v>0.56630332306471631</v>
      </c>
      <c r="X31" s="83">
        <v>0.54770896190039475</v>
      </c>
      <c r="Y31" s="83">
        <v>0.51853238487457887</v>
      </c>
      <c r="Z31" s="83"/>
      <c r="AA31" s="83"/>
      <c r="AB31" s="83"/>
      <c r="AC31" s="83"/>
      <c r="AD31" s="83">
        <v>0.53590628981837707</v>
      </c>
    </row>
    <row r="32" spans="1:30" x14ac:dyDescent="0.25">
      <c r="A32" s="15" t="s">
        <v>562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>
        <v>4.4723481897117106</v>
      </c>
      <c r="AA32" s="83">
        <v>4.0758906122795633</v>
      </c>
      <c r="AB32" s="83">
        <v>4.3196384942225565</v>
      </c>
      <c r="AC32" s="83">
        <v>4.153098986218243</v>
      </c>
      <c r="AD32" s="83"/>
    </row>
    <row r="33" spans="1:30" x14ac:dyDescent="0.25">
      <c r="A33" s="15" t="s">
        <v>551</v>
      </c>
      <c r="B33" s="83">
        <f t="shared" ref="B33:V33" si="2">B12/B21*100</f>
        <v>2.3067681217460954</v>
      </c>
      <c r="C33" s="83">
        <f t="shared" si="2"/>
        <v>2.4095771777890986</v>
      </c>
      <c r="D33" s="83">
        <f t="shared" si="2"/>
        <v>1.4843600688029561</v>
      </c>
      <c r="E33" s="83">
        <f t="shared" si="2"/>
        <v>1.3943677405215869</v>
      </c>
      <c r="F33" s="83">
        <f t="shared" si="2"/>
        <v>1.425884210770767</v>
      </c>
      <c r="G33" s="83">
        <f t="shared" si="2"/>
        <v>1.3045327787493501</v>
      </c>
      <c r="H33" s="83">
        <f t="shared" si="2"/>
        <v>1.2282934653741544</v>
      </c>
      <c r="I33" s="83">
        <f t="shared" si="2"/>
        <v>1.2191988122091197</v>
      </c>
      <c r="J33" s="83">
        <f t="shared" si="2"/>
        <v>1.1534574213015221</v>
      </c>
      <c r="K33" s="83">
        <f t="shared" si="2"/>
        <v>0.94750986546847049</v>
      </c>
      <c r="L33" s="83">
        <f t="shared" si="2"/>
        <v>0.77163802289155459</v>
      </c>
      <c r="M33" s="83">
        <f t="shared" si="2"/>
        <v>0.63846950066031338</v>
      </c>
      <c r="N33" s="83">
        <f t="shared" si="2"/>
        <v>0.49986247233074271</v>
      </c>
      <c r="O33" s="83">
        <f t="shared" si="2"/>
        <v>0.93769859367824637</v>
      </c>
      <c r="P33" s="83">
        <f t="shared" si="2"/>
        <v>0.79167528859414238</v>
      </c>
      <c r="Q33" s="83">
        <f t="shared" si="2"/>
        <v>0.80492385529697863</v>
      </c>
      <c r="R33" s="83">
        <f t="shared" si="2"/>
        <v>0.75047769254666108</v>
      </c>
      <c r="S33" s="83">
        <f t="shared" si="2"/>
        <v>0.8222572144863487</v>
      </c>
      <c r="T33" s="83">
        <f t="shared" si="2"/>
        <v>0.89834779227987216</v>
      </c>
      <c r="U33" s="83">
        <f t="shared" si="2"/>
        <v>1.0122879494102397</v>
      </c>
      <c r="V33" s="83">
        <f t="shared" si="2"/>
        <v>0.64460348584402916</v>
      </c>
      <c r="W33" s="83">
        <v>0.59806851844850817</v>
      </c>
      <c r="X33" s="83">
        <v>0.67423731921467411</v>
      </c>
      <c r="Y33" s="83">
        <v>0.62429801572444776</v>
      </c>
      <c r="Z33" s="83">
        <v>0.5613341778916312</v>
      </c>
      <c r="AA33" s="83">
        <v>0.49617194432171424</v>
      </c>
      <c r="AB33" s="83">
        <v>0.53246521173998385</v>
      </c>
      <c r="AC33" s="83">
        <v>0.50240775960032513</v>
      </c>
      <c r="AD33" s="83">
        <v>0.47244540610256563</v>
      </c>
    </row>
    <row r="34" spans="1:30" x14ac:dyDescent="0.25">
      <c r="A34" s="15" t="s">
        <v>12</v>
      </c>
      <c r="B34" s="83">
        <f t="shared" ref="B34:V34" si="3">B13/B21*100</f>
        <v>15.050060072086504</v>
      </c>
      <c r="C34" s="83">
        <f t="shared" si="3"/>
        <v>12.445236882322975</v>
      </c>
      <c r="D34" s="83">
        <f t="shared" si="3"/>
        <v>11.725170414728929</v>
      </c>
      <c r="E34" s="83">
        <f t="shared" si="3"/>
        <v>13.21772956388341</v>
      </c>
      <c r="F34" s="83">
        <f t="shared" si="3"/>
        <v>14.405146187965908</v>
      </c>
      <c r="G34" s="83">
        <f t="shared" si="3"/>
        <v>14.503474027508625</v>
      </c>
      <c r="H34" s="83">
        <f t="shared" si="3"/>
        <v>15.229662110328473</v>
      </c>
      <c r="I34" s="83">
        <f t="shared" si="3"/>
        <v>14.433984198139182</v>
      </c>
      <c r="J34" s="83">
        <f t="shared" si="3"/>
        <v>14.330611070535381</v>
      </c>
      <c r="K34" s="83">
        <f t="shared" si="3"/>
        <v>15.653387011395967</v>
      </c>
      <c r="L34" s="83">
        <f t="shared" si="3"/>
        <v>15.256610040413801</v>
      </c>
      <c r="M34" s="83">
        <f t="shared" si="3"/>
        <v>16.986258343148801</v>
      </c>
      <c r="N34" s="83">
        <f t="shared" si="3"/>
        <v>16.928286762455777</v>
      </c>
      <c r="O34" s="83">
        <f t="shared" si="3"/>
        <v>16.882603248009158</v>
      </c>
      <c r="P34" s="83">
        <f t="shared" si="3"/>
        <v>17.481406359987755</v>
      </c>
      <c r="Q34" s="83">
        <f t="shared" si="3"/>
        <v>15.76794445622491</v>
      </c>
      <c r="R34" s="83">
        <f t="shared" si="3"/>
        <v>17.733840716154891</v>
      </c>
      <c r="S34" s="83">
        <f t="shared" si="3"/>
        <v>19.138805018729439</v>
      </c>
      <c r="T34" s="83">
        <f t="shared" si="3"/>
        <v>19.145768441612113</v>
      </c>
      <c r="U34" s="83">
        <f t="shared" si="3"/>
        <v>19.811254681461211</v>
      </c>
      <c r="V34" s="83">
        <f t="shared" si="3"/>
        <v>25.30829720121212</v>
      </c>
      <c r="W34" s="83">
        <v>27.995365718172376</v>
      </c>
      <c r="X34" s="83">
        <v>28.072679746046347</v>
      </c>
      <c r="Y34" s="83">
        <v>28.625982777985776</v>
      </c>
      <c r="Z34" s="83">
        <v>29.502919518452291</v>
      </c>
      <c r="AA34" s="83">
        <v>29.640992793355441</v>
      </c>
      <c r="AB34" s="83">
        <v>30.354190419956893</v>
      </c>
      <c r="AC34" s="83">
        <v>30.053819936842014</v>
      </c>
      <c r="AD34" s="83">
        <v>31.652536962071014</v>
      </c>
    </row>
    <row r="35" spans="1:30" x14ac:dyDescent="0.25">
      <c r="A35" s="15" t="s">
        <v>552</v>
      </c>
      <c r="B35" s="83">
        <f t="shared" ref="B35:V35" si="4">B14/B21*100</f>
        <v>3.0116139367240691</v>
      </c>
      <c r="C35" s="83">
        <f t="shared" si="4"/>
        <v>4.8140601120733573</v>
      </c>
      <c r="D35" s="83">
        <f t="shared" si="4"/>
        <v>3.3828120022934316</v>
      </c>
      <c r="E35" s="83">
        <f t="shared" si="4"/>
        <v>2.7257286872671491</v>
      </c>
      <c r="F35" s="83">
        <f t="shared" si="4"/>
        <v>2.6311511576600637</v>
      </c>
      <c r="G35" s="83">
        <f t="shared" si="4"/>
        <v>2.2143971262466327</v>
      </c>
      <c r="H35" s="83">
        <f t="shared" si="4"/>
        <v>2.2619691052374638</v>
      </c>
      <c r="I35" s="83">
        <f t="shared" si="4"/>
        <v>1.9587128458441596</v>
      </c>
      <c r="J35" s="83">
        <f t="shared" si="4"/>
        <v>2.0815350906314323</v>
      </c>
      <c r="K35" s="83">
        <f t="shared" si="4"/>
        <v>1.6753149956891138</v>
      </c>
      <c r="L35" s="83">
        <f t="shared" si="4"/>
        <v>1.5256770031710272</v>
      </c>
      <c r="M35" s="83">
        <f t="shared" si="4"/>
        <v>1.4509761930256633</v>
      </c>
      <c r="N35" s="83">
        <f t="shared" si="4"/>
        <v>1.1845240292392158</v>
      </c>
      <c r="O35" s="83">
        <f t="shared" si="4"/>
        <v>0.93475573482840413</v>
      </c>
      <c r="P35" s="83">
        <f t="shared" si="4"/>
        <v>0.88761596946602195</v>
      </c>
      <c r="Q35" s="83">
        <f t="shared" si="4"/>
        <v>0.76593210234355302</v>
      </c>
      <c r="R35" s="83">
        <f t="shared" si="4"/>
        <v>0.73329221821517598</v>
      </c>
      <c r="S35" s="83">
        <f t="shared" si="4"/>
        <v>0.72426981465648455</v>
      </c>
      <c r="T35" s="83">
        <f t="shared" si="4"/>
        <v>0.76644183207608363</v>
      </c>
      <c r="U35" s="83">
        <f t="shared" si="4"/>
        <v>0.60246948657027499</v>
      </c>
      <c r="V35" s="83">
        <f t="shared" si="4"/>
        <v>0.3708931575343995</v>
      </c>
      <c r="W35" s="83">
        <v>0.32971741952368522</v>
      </c>
      <c r="X35" s="83">
        <v>0.18304375316993357</v>
      </c>
      <c r="Y35" s="83">
        <v>0.16566828903032571</v>
      </c>
      <c r="Z35" s="83">
        <v>0.2049445898753903</v>
      </c>
      <c r="AA35" s="83">
        <v>0.20511551791797494</v>
      </c>
      <c r="AB35" s="83">
        <v>0.20030862763614937</v>
      </c>
      <c r="AC35" s="83">
        <v>0.19968255392819856</v>
      </c>
      <c r="AD35" s="83">
        <v>0.19888957435320975</v>
      </c>
    </row>
    <row r="36" spans="1:30" x14ac:dyDescent="0.25">
      <c r="A36" s="15" t="s">
        <v>46</v>
      </c>
      <c r="B36" s="83">
        <f>B15/B21*100</f>
        <v>1.065278334000801</v>
      </c>
      <c r="C36" s="83">
        <f t="shared" ref="C36:V36" si="5">C15/C21*100</f>
        <v>1.6454406520631686</v>
      </c>
      <c r="D36" s="83">
        <f t="shared" si="5"/>
        <v>1.4716187806587244</v>
      </c>
      <c r="E36" s="83">
        <f t="shared" si="5"/>
        <v>0.76703922857769014</v>
      </c>
      <c r="F36" s="83">
        <f t="shared" si="5"/>
        <v>0.77564385406748571</v>
      </c>
      <c r="G36" s="83">
        <f t="shared" si="5"/>
        <v>0.66880937751098934</v>
      </c>
      <c r="H36" s="83">
        <f t="shared" si="5"/>
        <v>0.42628495710997977</v>
      </c>
      <c r="I36" s="83">
        <f t="shared" si="5"/>
        <v>0.80661279730462832</v>
      </c>
      <c r="J36" s="83">
        <f t="shared" si="5"/>
        <v>0.58410611660727862</v>
      </c>
      <c r="K36" s="83">
        <f t="shared" si="5"/>
        <v>0.63432882062285678</v>
      </c>
      <c r="L36" s="83">
        <f t="shared" si="5"/>
        <v>0.46029495995417846</v>
      </c>
      <c r="M36" s="83">
        <f t="shared" si="5"/>
        <v>0.40475425634436235</v>
      </c>
      <c r="N36" s="83">
        <f t="shared" si="5"/>
        <v>0.39448412835439506</v>
      </c>
      <c r="O36" s="83">
        <f t="shared" si="5"/>
        <v>0.32250307053061567</v>
      </c>
      <c r="P36" s="83">
        <f t="shared" si="5"/>
        <v>0.219473100770496</v>
      </c>
      <c r="Q36" s="83">
        <f t="shared" si="5"/>
        <v>0.1680023191415457</v>
      </c>
      <c r="R36" s="83">
        <f t="shared" si="5"/>
        <v>0.19639228108785461</v>
      </c>
      <c r="S36" s="83">
        <f t="shared" si="5"/>
        <v>0.18573693302266775</v>
      </c>
      <c r="T36" s="83">
        <f t="shared" si="5"/>
        <v>0.14607406419419694</v>
      </c>
      <c r="U36" s="83">
        <f t="shared" si="5"/>
        <v>0.13561728164040998</v>
      </c>
      <c r="V36" s="83">
        <f t="shared" si="5"/>
        <v>0</v>
      </c>
      <c r="W36" s="83">
        <v>0.17468213085078446</v>
      </c>
      <c r="X36" s="83">
        <v>0.16124619169806431</v>
      </c>
      <c r="Y36" s="83">
        <v>0.14882066641707226</v>
      </c>
      <c r="Z36" s="83">
        <v>0.17760668621109099</v>
      </c>
      <c r="AA36" s="83">
        <v>0.14101540550922237</v>
      </c>
      <c r="AB36" s="83">
        <v>0.18276552623244358</v>
      </c>
      <c r="AC36" s="83">
        <v>0.15208747458962069</v>
      </c>
      <c r="AD36" s="83">
        <v>0.15691920996107933</v>
      </c>
    </row>
    <row r="37" spans="1:30" x14ac:dyDescent="0.25">
      <c r="A37" s="15" t="s">
        <v>487</v>
      </c>
      <c r="B37" s="83">
        <f t="shared" ref="B37:V37" si="6">B16/B21*100</f>
        <v>5.0540648778534241</v>
      </c>
      <c r="C37" s="83">
        <f t="shared" si="6"/>
        <v>12.39429444727458</v>
      </c>
      <c r="D37" s="83">
        <f t="shared" si="6"/>
        <v>16.882206791106579</v>
      </c>
      <c r="E37" s="83">
        <f t="shared" si="6"/>
        <v>14.973701512163052</v>
      </c>
      <c r="F37" s="83">
        <f t="shared" si="6"/>
        <v>17.993079584775089</v>
      </c>
      <c r="G37" s="83">
        <f t="shared" si="6"/>
        <v>19.785413811031809</v>
      </c>
      <c r="H37" s="83">
        <f t="shared" si="6"/>
        <v>18.942220517469831</v>
      </c>
      <c r="I37" s="83">
        <f t="shared" si="6"/>
        <v>20.910340551719074</v>
      </c>
      <c r="J37" s="83">
        <f t="shared" si="6"/>
        <v>21.084995094025043</v>
      </c>
      <c r="K37" s="83">
        <f t="shared" si="6"/>
        <v>22.796535003160137</v>
      </c>
      <c r="L37" s="83">
        <f t="shared" si="6"/>
        <v>24.706495966619418</v>
      </c>
      <c r="M37" s="83">
        <f t="shared" si="6"/>
        <v>25.765785059071277</v>
      </c>
      <c r="N37" s="83">
        <f t="shared" si="6"/>
        <v>29.931498122836619</v>
      </c>
      <c r="O37" s="83">
        <f t="shared" si="6"/>
        <v>33.208279085156377</v>
      </c>
      <c r="P37" s="83">
        <f t="shared" si="6"/>
        <v>33.07889412130875</v>
      </c>
      <c r="Q37" s="83">
        <f t="shared" si="6"/>
        <v>33.920181100877031</v>
      </c>
      <c r="R37" s="83">
        <f t="shared" si="6"/>
        <v>33.308613920707593</v>
      </c>
      <c r="S37" s="83">
        <f t="shared" si="6"/>
        <v>31.146085194909322</v>
      </c>
      <c r="T37" s="83">
        <f t="shared" si="6"/>
        <v>31.636375307696618</v>
      </c>
      <c r="U37" s="83">
        <f t="shared" si="6"/>
        <v>29.206409526398282</v>
      </c>
      <c r="V37" s="83">
        <f t="shared" si="6"/>
        <v>28.887289598699255</v>
      </c>
      <c r="W37" s="83">
        <v>27.591231873510612</v>
      </c>
      <c r="X37" s="83">
        <v>28.747760134664791</v>
      </c>
      <c r="Y37" s="83">
        <v>27.340883564208163</v>
      </c>
      <c r="Z37" s="83">
        <v>27.505325201656984</v>
      </c>
      <c r="AA37" s="83">
        <v>27.539511720019632</v>
      </c>
      <c r="AB37" s="83">
        <v>27.931426211568429</v>
      </c>
      <c r="AC37" s="83">
        <v>29.682914999610873</v>
      </c>
      <c r="AD37" s="83">
        <v>29.375404886852319</v>
      </c>
    </row>
    <row r="38" spans="1:30" x14ac:dyDescent="0.25">
      <c r="A38" s="15" t="s">
        <v>14</v>
      </c>
      <c r="B38" s="83">
        <f t="shared" ref="B38:V38" si="7">B17/B21*100</f>
        <v>0.72086503804565483</v>
      </c>
      <c r="C38" s="83">
        <f t="shared" si="7"/>
        <v>0</v>
      </c>
      <c r="D38" s="83">
        <f t="shared" si="7"/>
        <v>0</v>
      </c>
      <c r="E38" s="83">
        <f t="shared" si="7"/>
        <v>1.9175980714442254E-2</v>
      </c>
      <c r="F38" s="83">
        <f t="shared" si="7"/>
        <v>4.6445739764520103E-3</v>
      </c>
      <c r="G38" s="83">
        <f t="shared" si="7"/>
        <v>0</v>
      </c>
      <c r="H38" s="83">
        <f t="shared" si="7"/>
        <v>0</v>
      </c>
      <c r="I38" s="83">
        <f t="shared" si="7"/>
        <v>0</v>
      </c>
      <c r="J38" s="83">
        <f t="shared" si="7"/>
        <v>1.1434979232602236E-2</v>
      </c>
      <c r="K38" s="83">
        <f t="shared" si="7"/>
        <v>0</v>
      </c>
      <c r="L38" s="83">
        <f t="shared" si="7"/>
        <v>0</v>
      </c>
      <c r="M38" s="83">
        <f t="shared" si="7"/>
        <v>0</v>
      </c>
      <c r="N38" s="83">
        <f t="shared" si="7"/>
        <v>0</v>
      </c>
      <c r="O38" s="83">
        <f t="shared" si="7"/>
        <v>0</v>
      </c>
      <c r="P38" s="83">
        <f t="shared" si="7"/>
        <v>0</v>
      </c>
      <c r="Q38" s="83">
        <f t="shared" si="7"/>
        <v>0</v>
      </c>
      <c r="R38" s="83">
        <f t="shared" si="7"/>
        <v>0</v>
      </c>
      <c r="S38" s="83">
        <f t="shared" si="7"/>
        <v>0</v>
      </c>
      <c r="T38" s="83">
        <f t="shared" si="7"/>
        <v>0</v>
      </c>
      <c r="U38" s="83">
        <f t="shared" si="7"/>
        <v>0</v>
      </c>
      <c r="V38" s="83">
        <f t="shared" si="7"/>
        <v>6.654602698164043E-3</v>
      </c>
      <c r="W38" s="83">
        <v>5.5333815548668673E-3</v>
      </c>
      <c r="X38" s="83">
        <v>0</v>
      </c>
      <c r="Y38" s="83">
        <v>0</v>
      </c>
      <c r="Z38" s="83">
        <v>0</v>
      </c>
      <c r="AA38" s="83">
        <v>0</v>
      </c>
      <c r="AB38" s="83">
        <v>0</v>
      </c>
      <c r="AC38" s="83">
        <v>0</v>
      </c>
      <c r="AD38" s="83">
        <v>0</v>
      </c>
    </row>
    <row r="39" spans="1:30" x14ac:dyDescent="0.25">
      <c r="A39" s="15" t="s">
        <v>15</v>
      </c>
      <c r="B39" s="83">
        <v>0.3</v>
      </c>
      <c r="C39" s="83">
        <v>0</v>
      </c>
      <c r="D39" s="83">
        <v>0</v>
      </c>
      <c r="E39" s="83">
        <v>0</v>
      </c>
      <c r="F39" s="83">
        <v>0</v>
      </c>
      <c r="G39" s="83">
        <v>0</v>
      </c>
      <c r="H39" s="83">
        <v>0</v>
      </c>
      <c r="I39" s="83">
        <v>0</v>
      </c>
      <c r="J39" s="83">
        <v>0</v>
      </c>
      <c r="K39" s="83">
        <v>0</v>
      </c>
      <c r="L39" s="83">
        <v>0</v>
      </c>
      <c r="M39" s="83">
        <v>0</v>
      </c>
      <c r="N39" s="83">
        <v>0</v>
      </c>
      <c r="O39" s="83">
        <v>0</v>
      </c>
      <c r="P39" s="83">
        <v>0</v>
      </c>
      <c r="Q39" s="83">
        <v>0</v>
      </c>
      <c r="R39" s="83">
        <v>0</v>
      </c>
      <c r="S39" s="83">
        <v>0</v>
      </c>
      <c r="T39" s="83">
        <v>0</v>
      </c>
      <c r="U39" s="83">
        <v>0</v>
      </c>
      <c r="V39" s="83">
        <v>0</v>
      </c>
      <c r="W39" s="83">
        <v>0</v>
      </c>
      <c r="X39" s="83">
        <v>0</v>
      </c>
      <c r="Y39" s="83">
        <v>0</v>
      </c>
      <c r="Z39" s="83"/>
      <c r="AA39" s="83"/>
      <c r="AB39" s="83"/>
      <c r="AC39" s="83"/>
      <c r="AD39" s="83">
        <v>0</v>
      </c>
    </row>
    <row r="40" spans="1:30" x14ac:dyDescent="0.25">
      <c r="A40" s="15" t="s">
        <v>16</v>
      </c>
      <c r="B40" s="83">
        <v>0.1</v>
      </c>
      <c r="C40" s="83">
        <v>0</v>
      </c>
      <c r="D40" s="83">
        <v>0</v>
      </c>
      <c r="E40" s="83">
        <v>0</v>
      </c>
      <c r="F40" s="83">
        <v>0</v>
      </c>
      <c r="G40" s="83">
        <v>0</v>
      </c>
      <c r="H40" s="83">
        <v>0</v>
      </c>
      <c r="I40" s="83">
        <v>0</v>
      </c>
      <c r="J40" s="83">
        <v>0</v>
      </c>
      <c r="K40" s="83">
        <v>0</v>
      </c>
      <c r="L40" s="83">
        <v>0</v>
      </c>
      <c r="M40" s="83">
        <v>0</v>
      </c>
      <c r="N40" s="83">
        <v>0</v>
      </c>
      <c r="O40" s="83">
        <v>0</v>
      </c>
      <c r="P40" s="83">
        <v>0</v>
      </c>
      <c r="Q40" s="83">
        <v>0</v>
      </c>
      <c r="R40" s="83">
        <v>0</v>
      </c>
      <c r="S40" s="83">
        <v>0</v>
      </c>
      <c r="T40" s="83">
        <v>0</v>
      </c>
      <c r="U40" s="83">
        <v>0</v>
      </c>
      <c r="V40" s="83">
        <v>0</v>
      </c>
      <c r="W40" s="83">
        <v>0</v>
      </c>
      <c r="X40" s="83">
        <v>0</v>
      </c>
      <c r="Y40" s="83">
        <v>0</v>
      </c>
      <c r="Z40" s="83"/>
      <c r="AA40" s="83"/>
      <c r="AB40" s="83"/>
      <c r="AC40" s="83"/>
      <c r="AD40" s="83">
        <v>0</v>
      </c>
    </row>
    <row r="41" spans="1:30" x14ac:dyDescent="0.25">
      <c r="A41" s="15" t="s">
        <v>561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>
        <v>0</v>
      </c>
      <c r="AA41" s="83">
        <v>0</v>
      </c>
      <c r="AB41" s="83">
        <v>0</v>
      </c>
      <c r="AC41" s="83">
        <v>0</v>
      </c>
      <c r="AD41" s="83"/>
    </row>
    <row r="42" spans="1:30" ht="15.75" thickBot="1" x14ac:dyDescent="0.3">
      <c r="A42" s="267" t="s">
        <v>76</v>
      </c>
      <c r="B42" s="293">
        <f>SUM(B25:B41)</f>
        <v>100.01428848758015</v>
      </c>
      <c r="C42" s="293">
        <f t="shared" ref="C42:V42" si="8">SUM(C25:C41)</f>
        <v>100.00000000000001</v>
      </c>
      <c r="D42" s="293">
        <f t="shared" si="8"/>
        <v>100.00000000000001</v>
      </c>
      <c r="E42" s="293">
        <f t="shared" si="8"/>
        <v>99.999999999999986</v>
      </c>
      <c r="F42" s="293">
        <f t="shared" si="8"/>
        <v>100.00136235228035</v>
      </c>
      <c r="G42" s="293">
        <f t="shared" si="8"/>
        <v>100</v>
      </c>
      <c r="H42" s="293">
        <f t="shared" si="8"/>
        <v>100.00000000000001</v>
      </c>
      <c r="I42" s="293">
        <f t="shared" si="8"/>
        <v>100</v>
      </c>
      <c r="J42" s="293">
        <f t="shared" si="8"/>
        <v>100.00000000000001</v>
      </c>
      <c r="K42" s="293">
        <f t="shared" si="8"/>
        <v>100</v>
      </c>
      <c r="L42" s="293">
        <f t="shared" si="8"/>
        <v>100</v>
      </c>
      <c r="M42" s="293">
        <f t="shared" si="8"/>
        <v>100</v>
      </c>
      <c r="N42" s="293">
        <f t="shared" si="8"/>
        <v>99.999999999999986</v>
      </c>
      <c r="O42" s="293">
        <f t="shared" si="8"/>
        <v>100</v>
      </c>
      <c r="P42" s="293">
        <f t="shared" si="8"/>
        <v>100.00000167570886</v>
      </c>
      <c r="Q42" s="293">
        <f t="shared" si="8"/>
        <v>100</v>
      </c>
      <c r="R42" s="293">
        <f t="shared" si="8"/>
        <v>100</v>
      </c>
      <c r="S42" s="293">
        <f t="shared" si="8"/>
        <v>100</v>
      </c>
      <c r="T42" s="293">
        <f t="shared" si="8"/>
        <v>100</v>
      </c>
      <c r="U42" s="293">
        <f t="shared" si="8"/>
        <v>99.999999999999972</v>
      </c>
      <c r="V42" s="293">
        <f t="shared" si="8"/>
        <v>100</v>
      </c>
      <c r="W42" s="293">
        <f t="shared" ref="W42" si="9">SUM(W25:W41)</f>
        <v>100.00000000000001</v>
      </c>
      <c r="X42" s="293">
        <f t="shared" ref="X42" si="10">SUM(X25:X41)</f>
        <v>100.00000000000001</v>
      </c>
      <c r="Y42" s="293">
        <f t="shared" ref="Y42" si="11">SUM(Y25:Y41)</f>
        <v>100</v>
      </c>
      <c r="Z42" s="293">
        <v>100.00000000000001</v>
      </c>
      <c r="AA42" s="293">
        <v>99.999999999999986</v>
      </c>
      <c r="AB42" s="293">
        <v>100</v>
      </c>
      <c r="AC42" s="293">
        <v>100</v>
      </c>
      <c r="AD42" s="293">
        <v>100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3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4" name="Button 2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5C483-385D-48DA-9E7E-B5799F5AAEE0}">
  <sheetPr codeName="Ark22"/>
  <dimension ref="A1:AD42"/>
  <sheetViews>
    <sheetView workbookViewId="0">
      <pane xSplit="1" ySplit="3" topLeftCell="G4" activePane="bottomRight" state="frozen"/>
      <selection activeCell="C5" sqref="C5:I5"/>
      <selection pane="topRight" activeCell="C5" sqref="C5:I5"/>
      <selection pane="bottomLeft" activeCell="C5" sqref="C5:I5"/>
      <selection pane="bottomRight" activeCell="Y20" sqref="B20:Y20"/>
    </sheetView>
  </sheetViews>
  <sheetFormatPr baseColWidth="10" defaultRowHeight="15" x14ac:dyDescent="0.25"/>
  <cols>
    <col min="1" max="1" width="23.140625" customWidth="1"/>
    <col min="2" max="30" width="9.42578125" customWidth="1"/>
  </cols>
  <sheetData>
    <row r="1" spans="1:30" ht="21" x14ac:dyDescent="0.35">
      <c r="A1" s="3" t="s">
        <v>318</v>
      </c>
    </row>
    <row r="2" spans="1:30" ht="15.75" thickBot="1" x14ac:dyDescent="0.3"/>
    <row r="3" spans="1:30" ht="15.75" thickBot="1" x14ac:dyDescent="0.3">
      <c r="A3" s="14"/>
      <c r="B3" s="310">
        <v>1979</v>
      </c>
      <c r="C3" s="310">
        <v>1989</v>
      </c>
      <c r="D3" s="310">
        <v>1998</v>
      </c>
      <c r="E3" s="310">
        <v>1999</v>
      </c>
      <c r="F3" s="310">
        <v>2000</v>
      </c>
      <c r="G3" s="310">
        <v>2001</v>
      </c>
      <c r="H3" s="310">
        <v>2002</v>
      </c>
      <c r="I3" s="310">
        <v>2003</v>
      </c>
      <c r="J3" s="310">
        <v>2004</v>
      </c>
      <c r="K3" s="310">
        <v>2005</v>
      </c>
      <c r="L3" s="310">
        <v>2006</v>
      </c>
      <c r="M3" s="310">
        <v>2007</v>
      </c>
      <c r="N3" s="310">
        <v>2008</v>
      </c>
      <c r="O3" s="310">
        <v>2009</v>
      </c>
      <c r="P3" s="310">
        <v>2010</v>
      </c>
      <c r="Q3" s="310">
        <v>2011</v>
      </c>
      <c r="R3" s="310">
        <v>2012</v>
      </c>
      <c r="S3" s="310">
        <v>2013</v>
      </c>
      <c r="T3" s="310">
        <v>2014</v>
      </c>
      <c r="U3" s="310">
        <v>2015</v>
      </c>
      <c r="V3" s="310">
        <v>2016</v>
      </c>
      <c r="W3" s="310">
        <v>2017</v>
      </c>
      <c r="X3" s="310">
        <v>2018</v>
      </c>
      <c r="Y3" s="310">
        <v>2019</v>
      </c>
      <c r="Z3" s="310">
        <v>2020</v>
      </c>
      <c r="AA3" s="310">
        <v>2021</v>
      </c>
      <c r="AB3" s="310">
        <v>2022</v>
      </c>
      <c r="AC3" s="310">
        <v>2023</v>
      </c>
      <c r="AD3" s="310">
        <v>2024</v>
      </c>
    </row>
    <row r="4" spans="1:30" s="212" customFormat="1" x14ac:dyDescent="0.25">
      <c r="A4" s="15" t="s">
        <v>0</v>
      </c>
      <c r="B4" s="212">
        <v>4636.2832664388106</v>
      </c>
      <c r="C4" s="212">
        <v>4888.1141911934128</v>
      </c>
      <c r="D4" s="212">
        <v>5577.7606512500706</v>
      </c>
      <c r="E4" s="212">
        <v>5669.0414859419825</v>
      </c>
      <c r="F4" s="212">
        <v>5442.6205415006407</v>
      </c>
      <c r="G4" s="212">
        <v>5231.1554827972614</v>
      </c>
      <c r="H4" s="212">
        <v>5742.2</v>
      </c>
      <c r="I4" s="212">
        <v>6247.7</v>
      </c>
      <c r="J4" s="212">
        <v>6707.5330000000004</v>
      </c>
      <c r="K4" s="212">
        <v>6407.2839999999997</v>
      </c>
      <c r="L4" s="212">
        <v>6765.4470000000001</v>
      </c>
      <c r="M4" s="212">
        <v>6889</v>
      </c>
      <c r="N4" s="212">
        <v>7382.8320000000003</v>
      </c>
      <c r="O4" s="212">
        <v>7573.4970000000003</v>
      </c>
      <c r="P4" s="212">
        <v>7500.4650000000001</v>
      </c>
      <c r="Q4" s="212">
        <v>7315.5280000000002</v>
      </c>
      <c r="R4" s="212">
        <v>7482.9169999999995</v>
      </c>
      <c r="S4" s="212">
        <v>6499.3059999999996</v>
      </c>
      <c r="T4" s="212">
        <v>7619.3370000000004</v>
      </c>
      <c r="U4" s="212">
        <v>7378.6849999999995</v>
      </c>
      <c r="V4" s="212">
        <v>7450.6309999999994</v>
      </c>
      <c r="W4" s="212">
        <v>7613.0499999999993</v>
      </c>
      <c r="X4" s="212">
        <v>7595.5210000000006</v>
      </c>
      <c r="Y4" s="212">
        <v>7809.3413987479425</v>
      </c>
      <c r="AD4" s="212">
        <v>7642.3499999999995</v>
      </c>
    </row>
    <row r="5" spans="1:30" s="212" customFormat="1" x14ac:dyDescent="0.25">
      <c r="A5" s="15" t="s">
        <v>676</v>
      </c>
      <c r="B5" s="212">
        <v>3650.6968726379464</v>
      </c>
      <c r="C5" s="212">
        <v>3641.825115298489</v>
      </c>
      <c r="D5" s="212">
        <v>3598.2940341866702</v>
      </c>
      <c r="E5" s="212">
        <v>3620.6579410620107</v>
      </c>
      <c r="F5" s="212">
        <v>3192.6987625351535</v>
      </c>
      <c r="G5" s="212">
        <v>3109.5267615921489</v>
      </c>
      <c r="H5" s="212">
        <v>3517.4</v>
      </c>
      <c r="I5" s="212">
        <v>3303.2649999999999</v>
      </c>
      <c r="J5" s="212">
        <v>3733.8530000000001</v>
      </c>
      <c r="K5" s="212">
        <v>3456.509</v>
      </c>
      <c r="L5" s="212">
        <v>3321.6949999999997</v>
      </c>
      <c r="M5" s="212">
        <v>3650</v>
      </c>
      <c r="N5" s="212">
        <v>3297.1840000000002</v>
      </c>
      <c r="O5" s="212">
        <v>3454.9290000000001</v>
      </c>
      <c r="P5" s="212">
        <v>3314.373</v>
      </c>
      <c r="Q5" s="212">
        <v>3176.59</v>
      </c>
      <c r="R5" s="212">
        <v>2925.3130000000001</v>
      </c>
      <c r="S5" s="212">
        <v>2811.0750000000003</v>
      </c>
      <c r="T5" s="212">
        <v>2916.1660000000002</v>
      </c>
      <c r="U5" s="212">
        <v>2948.7139999999999</v>
      </c>
      <c r="V5" s="212">
        <v>2708.7289999999998</v>
      </c>
      <c r="W5" s="212">
        <v>2960.598</v>
      </c>
      <c r="X5" s="212">
        <v>2932.308</v>
      </c>
      <c r="Y5" s="212">
        <v>2923.4795830693743</v>
      </c>
      <c r="AD5" s="212">
        <v>2769.9900000000002</v>
      </c>
    </row>
    <row r="6" spans="1:30" s="212" customFormat="1" x14ac:dyDescent="0.25">
      <c r="A6" s="15" t="s">
        <v>9</v>
      </c>
      <c r="B6" s="212">
        <v>1535.6949573666234</v>
      </c>
      <c r="C6" s="212">
        <v>1401.9763275270293</v>
      </c>
      <c r="D6" s="212">
        <v>1321.4112401497005</v>
      </c>
      <c r="E6" s="212">
        <v>1132.0057736546319</v>
      </c>
      <c r="F6" s="212">
        <v>1068.1120628851465</v>
      </c>
      <c r="G6" s="212">
        <v>1096.6553606332573</v>
      </c>
      <c r="H6" s="212">
        <v>1267.8999999999999</v>
      </c>
      <c r="I6" s="212">
        <v>1267.9440000000002</v>
      </c>
      <c r="J6" s="212">
        <v>1205.6579999999999</v>
      </c>
      <c r="K6" s="212">
        <v>2042.81</v>
      </c>
      <c r="L6" s="212">
        <v>2099.5879999999997</v>
      </c>
      <c r="M6" s="212">
        <v>2189</v>
      </c>
      <c r="N6" s="212">
        <v>2156.1439999999998</v>
      </c>
      <c r="O6" s="212">
        <v>2138.5949999999998</v>
      </c>
      <c r="P6" s="212">
        <v>2235.4459999999999</v>
      </c>
      <c r="Q6" s="212">
        <v>2039.8349999999998</v>
      </c>
      <c r="R6" s="212">
        <v>1863.731</v>
      </c>
      <c r="S6" s="212">
        <v>2186.6190000000001</v>
      </c>
      <c r="T6" s="212">
        <v>2032.711</v>
      </c>
      <c r="U6" s="212">
        <v>2001.1189999999999</v>
      </c>
      <c r="V6" s="212">
        <v>2023.703</v>
      </c>
      <c r="W6" s="212">
        <v>2140.7080000000001</v>
      </c>
      <c r="X6" s="212">
        <v>2232.2950000000001</v>
      </c>
      <c r="Y6" s="212">
        <v>2234.3000181826833</v>
      </c>
      <c r="AD6" s="212">
        <v>1591.173</v>
      </c>
    </row>
    <row r="7" spans="1:30" s="212" customFormat="1" x14ac:dyDescent="0.25">
      <c r="A7" s="15" t="s">
        <v>548</v>
      </c>
      <c r="Z7" s="212">
        <v>12380.951999999999</v>
      </c>
      <c r="AA7" s="212">
        <v>12558.94</v>
      </c>
      <c r="AB7" s="212">
        <v>12817.962</v>
      </c>
      <c r="AC7" s="212">
        <v>12761.287</v>
      </c>
    </row>
    <row r="8" spans="1:30" s="212" customFormat="1" x14ac:dyDescent="0.25">
      <c r="A8" s="15" t="s">
        <v>549</v>
      </c>
      <c r="B8" s="212">
        <v>4769.6226005866374</v>
      </c>
      <c r="C8" s="212">
        <v>6329.4458949147211</v>
      </c>
      <c r="D8" s="212">
        <v>7298.2690643228198</v>
      </c>
      <c r="E8" s="212">
        <v>7457.0338607696413</v>
      </c>
      <c r="F8" s="212">
        <v>7282.075754420991</v>
      </c>
      <c r="G8" s="212">
        <v>7778.8684735000043</v>
      </c>
      <c r="H8" s="212">
        <v>5572.7000000000007</v>
      </c>
      <c r="I8" s="212">
        <v>5572.71</v>
      </c>
      <c r="J8" s="212">
        <v>5868.5380000000005</v>
      </c>
      <c r="K8" s="212">
        <v>5893.1149999999998</v>
      </c>
      <c r="L8" s="212">
        <v>5630.0030000000006</v>
      </c>
      <c r="M8" s="212">
        <v>5578</v>
      </c>
      <c r="N8" s="212">
        <v>6044.9359999999997</v>
      </c>
      <c r="O8" s="212">
        <v>6782.7889999999998</v>
      </c>
      <c r="P8" s="212">
        <v>7141.32</v>
      </c>
      <c r="Q8" s="212">
        <v>7056.4340000000002</v>
      </c>
      <c r="R8" s="212">
        <v>8066.4680000000008</v>
      </c>
      <c r="S8" s="212">
        <v>8264.61</v>
      </c>
      <c r="T8" s="212">
        <v>8595.0570000000007</v>
      </c>
      <c r="U8" s="212">
        <v>8776.9709999999995</v>
      </c>
      <c r="V8" s="212">
        <v>8776.0859999999993</v>
      </c>
      <c r="W8" s="212">
        <v>8739.1440000000002</v>
      </c>
      <c r="X8" s="212">
        <v>8931.5079999999998</v>
      </c>
      <c r="Y8" s="212">
        <v>9688.8140000000003</v>
      </c>
      <c r="Z8" s="212">
        <v>9951.3549999999996</v>
      </c>
      <c r="AA8" s="212">
        <v>9748.5249999999996</v>
      </c>
      <c r="AB8" s="212">
        <v>10055.003999999999</v>
      </c>
      <c r="AC8" s="212">
        <v>10027.546999999999</v>
      </c>
      <c r="AD8" s="212">
        <v>10026</v>
      </c>
    </row>
    <row r="9" spans="1:30" s="212" customFormat="1" x14ac:dyDescent="0.25">
      <c r="A9" s="15" t="s">
        <v>10</v>
      </c>
      <c r="B9" s="212">
        <v>2233.8826371113119</v>
      </c>
      <c r="C9" s="212">
        <v>2526.669917561544</v>
      </c>
      <c r="D9" s="212">
        <v>2542.4813295036147</v>
      </c>
      <c r="E9" s="212">
        <v>2421.1550091255617</v>
      </c>
      <c r="F9" s="212">
        <v>2398.8226461745458</v>
      </c>
      <c r="G9" s="212">
        <v>2432.3421525937147</v>
      </c>
      <c r="H9" s="212">
        <v>1991.6000000000001</v>
      </c>
      <c r="I9" s="212">
        <v>1991.605</v>
      </c>
      <c r="J9" s="212">
        <v>1984.77</v>
      </c>
      <c r="K9" s="212">
        <v>1899.2159999999999</v>
      </c>
      <c r="L9" s="212">
        <v>1747.2130000000002</v>
      </c>
      <c r="M9" s="212">
        <v>1809</v>
      </c>
      <c r="N9" s="212">
        <v>1878.8670000000002</v>
      </c>
      <c r="O9" s="212">
        <v>2055.8649999999998</v>
      </c>
      <c r="P9" s="212">
        <v>2008.9699999999998</v>
      </c>
      <c r="Q9" s="212">
        <v>1888.8519999999999</v>
      </c>
      <c r="R9" s="212">
        <v>1862.2160000000001</v>
      </c>
      <c r="S9" s="212">
        <v>1944.8810000000001</v>
      </c>
      <c r="T9" s="212">
        <v>2032.0509999999999</v>
      </c>
      <c r="U9" s="212">
        <v>2000.2369999999999</v>
      </c>
      <c r="V9" s="212">
        <v>1941.7919999999999</v>
      </c>
      <c r="W9" s="212">
        <v>1924.895</v>
      </c>
      <c r="X9" s="212">
        <v>1952.585</v>
      </c>
      <c r="Y9" s="212">
        <v>2161.7495244373731</v>
      </c>
      <c r="AD9" s="212">
        <v>1347.0360000000001</v>
      </c>
    </row>
    <row r="10" spans="1:30" s="212" customFormat="1" x14ac:dyDescent="0.25">
      <c r="A10" s="15" t="s">
        <v>11</v>
      </c>
      <c r="B10" s="212">
        <v>1523.1612762411303</v>
      </c>
      <c r="C10" s="212">
        <v>2167.3296233655333</v>
      </c>
      <c r="D10" s="212">
        <v>1714.1036587666351</v>
      </c>
      <c r="E10" s="212">
        <v>1723.7493563696924</v>
      </c>
      <c r="F10" s="212">
        <v>1718.2950602255235</v>
      </c>
      <c r="G10" s="212">
        <v>1678.7516022033014</v>
      </c>
      <c r="H10" s="212">
        <v>1799.3</v>
      </c>
      <c r="I10" s="212">
        <v>1799.278</v>
      </c>
      <c r="J10" s="212">
        <v>1798.576</v>
      </c>
      <c r="K10" s="212">
        <v>1699.7719999999999</v>
      </c>
      <c r="L10" s="212">
        <v>1795.9199999999998</v>
      </c>
      <c r="M10" s="212">
        <v>1906</v>
      </c>
      <c r="N10" s="212">
        <v>1635.172</v>
      </c>
      <c r="O10" s="212">
        <v>1440.2179999999998</v>
      </c>
      <c r="P10" s="212">
        <v>1395.655</v>
      </c>
      <c r="Q10" s="212">
        <v>1339.8120000000001</v>
      </c>
      <c r="R10" s="212">
        <v>1615.5129999999999</v>
      </c>
      <c r="S10" s="212">
        <v>1594.347</v>
      </c>
      <c r="T10" s="212">
        <v>1857.8709999999999</v>
      </c>
      <c r="U10" s="212">
        <v>1846.963</v>
      </c>
      <c r="V10" s="212">
        <v>1732.5549999999998</v>
      </c>
      <c r="W10" s="212">
        <v>1749.3779999999999</v>
      </c>
      <c r="X10" s="212">
        <v>1810.1320000000001</v>
      </c>
      <c r="Y10" s="212">
        <v>1785.7904755626273</v>
      </c>
      <c r="AD10" s="212">
        <v>2246.3029999999999</v>
      </c>
    </row>
    <row r="11" spans="1:30" s="212" customFormat="1" x14ac:dyDescent="0.25">
      <c r="A11" s="15" t="s">
        <v>562</v>
      </c>
      <c r="Z11" s="212">
        <v>3783.0460000000003</v>
      </c>
      <c r="AA11" s="212">
        <v>3715.232</v>
      </c>
      <c r="AB11" s="212">
        <v>3781.9160000000002</v>
      </c>
      <c r="AC11" s="212">
        <v>3869.549</v>
      </c>
    </row>
    <row r="12" spans="1:30" s="212" customFormat="1" x14ac:dyDescent="0.25">
      <c r="A12" s="15" t="s">
        <v>551</v>
      </c>
      <c r="B12" s="212">
        <v>2921.0830692084583</v>
      </c>
      <c r="C12" s="212">
        <v>3508.3332613731686</v>
      </c>
      <c r="D12" s="212">
        <v>2666.983863785224</v>
      </c>
      <c r="E12" s="212">
        <v>2627.6954137057578</v>
      </c>
      <c r="F12" s="212">
        <v>2595.5678815206302</v>
      </c>
      <c r="G12" s="212">
        <v>2742.1260342366222</v>
      </c>
      <c r="H12" s="212">
        <v>2698.8999999999996</v>
      </c>
      <c r="I12" s="212">
        <v>2698.8589999999999</v>
      </c>
      <c r="J12" s="212">
        <v>2750.42</v>
      </c>
      <c r="K12" s="212">
        <v>2587.8739999999998</v>
      </c>
      <c r="L12" s="212">
        <v>2235.5700000000002</v>
      </c>
      <c r="M12" s="212">
        <v>2311</v>
      </c>
      <c r="N12" s="212">
        <v>2178.8829999999998</v>
      </c>
      <c r="O12" s="212">
        <v>2390.3389999999999</v>
      </c>
      <c r="P12" s="212">
        <v>2056.8019999999997</v>
      </c>
      <c r="Q12" s="212">
        <v>1813.8209999999999</v>
      </c>
      <c r="R12" s="212">
        <v>2357.761</v>
      </c>
      <c r="S12" s="212">
        <v>2095.087</v>
      </c>
      <c r="T12" s="212">
        <v>2161.3720000000003</v>
      </c>
      <c r="U12" s="212">
        <v>2207.933</v>
      </c>
      <c r="V12" s="212">
        <v>2136.1190000000001</v>
      </c>
      <c r="W12" s="212">
        <v>2036.953</v>
      </c>
      <c r="X12" s="212">
        <v>1950.086</v>
      </c>
      <c r="Y12" s="212">
        <v>2137.8119999999999</v>
      </c>
      <c r="Z12" s="212">
        <v>2169.9949999999999</v>
      </c>
      <c r="AA12" s="212">
        <v>2310.7860000000001</v>
      </c>
      <c r="AB12" s="212">
        <v>2325.9789999999998</v>
      </c>
      <c r="AC12" s="212">
        <v>2267.6489999999999</v>
      </c>
      <c r="AD12" s="212">
        <v>2295</v>
      </c>
    </row>
    <row r="13" spans="1:30" s="212" customFormat="1" x14ac:dyDescent="0.25">
      <c r="A13" s="15" t="s">
        <v>12</v>
      </c>
      <c r="B13" s="212">
        <v>11982.620910556419</v>
      </c>
      <c r="C13" s="212">
        <v>14098.002432505386</v>
      </c>
      <c r="D13" s="212">
        <v>12091.336886275543</v>
      </c>
      <c r="E13" s="212">
        <v>12023.341835435596</v>
      </c>
      <c r="F13" s="212">
        <v>12185.912560117693</v>
      </c>
      <c r="G13" s="212">
        <v>12539.062244159153</v>
      </c>
      <c r="H13" s="212">
        <v>13471.3</v>
      </c>
      <c r="I13" s="212">
        <v>13471.3</v>
      </c>
      <c r="J13" s="212">
        <v>15539.599999999999</v>
      </c>
      <c r="K13" s="212">
        <v>16231.035</v>
      </c>
      <c r="L13" s="212">
        <v>15190.866</v>
      </c>
      <c r="M13" s="212">
        <v>15886</v>
      </c>
      <c r="N13" s="212">
        <v>17350.045999999998</v>
      </c>
      <c r="O13" s="212">
        <v>17718.54</v>
      </c>
      <c r="P13" s="212">
        <v>17374.166000000001</v>
      </c>
      <c r="Q13" s="212">
        <v>16739.152999999998</v>
      </c>
      <c r="R13" s="212">
        <v>17750.920000000002</v>
      </c>
      <c r="S13" s="212">
        <v>17590.816999999999</v>
      </c>
      <c r="T13" s="212">
        <v>18284.085999999999</v>
      </c>
      <c r="U13" s="212">
        <v>17952.227999999999</v>
      </c>
      <c r="V13" s="212">
        <v>18559.323</v>
      </c>
      <c r="W13" s="212">
        <v>18650.234</v>
      </c>
      <c r="X13" s="212">
        <v>18206.534</v>
      </c>
      <c r="Y13" s="212">
        <v>18883.920999999998</v>
      </c>
      <c r="Z13" s="212">
        <v>18746.483</v>
      </c>
      <c r="AA13" s="212">
        <v>19429.071</v>
      </c>
      <c r="AB13" s="212">
        <v>18190.718000000001</v>
      </c>
      <c r="AC13" s="212">
        <v>18420.633000000002</v>
      </c>
      <c r="AD13" s="212">
        <v>18703</v>
      </c>
    </row>
    <row r="14" spans="1:30" s="212" customFormat="1" x14ac:dyDescent="0.25">
      <c r="A14" s="15" t="s">
        <v>552</v>
      </c>
      <c r="B14" s="215">
        <v>4948.4357303623328</v>
      </c>
      <c r="C14" s="215">
        <v>5933.0929875448874</v>
      </c>
      <c r="D14" s="215">
        <v>3532.9066459718374</v>
      </c>
      <c r="E14" s="215">
        <v>3691.4092391676786</v>
      </c>
      <c r="F14" s="215">
        <v>3509.9059050088481</v>
      </c>
      <c r="G14" s="215">
        <v>3605.8301331907446</v>
      </c>
      <c r="H14" s="215">
        <v>3689.1</v>
      </c>
      <c r="I14" s="215">
        <v>3689.0569999999998</v>
      </c>
      <c r="J14" s="215">
        <v>3563.6270000000004</v>
      </c>
      <c r="K14" s="215">
        <v>3337.9700000000003</v>
      </c>
      <c r="L14" s="215">
        <v>3417.7209999999995</v>
      </c>
      <c r="M14" s="215">
        <v>3178</v>
      </c>
      <c r="N14" s="215">
        <v>3126</v>
      </c>
      <c r="O14" s="215">
        <v>3417.6779999999999</v>
      </c>
      <c r="P14" s="215">
        <v>3510.9030000000002</v>
      </c>
      <c r="Q14" s="215">
        <v>3632.922</v>
      </c>
      <c r="R14" s="215">
        <v>3191.2190000000001</v>
      </c>
      <c r="S14" s="215">
        <v>3366.4390000000003</v>
      </c>
      <c r="T14" s="215">
        <v>3298.5429999999997</v>
      </c>
      <c r="U14" s="215">
        <v>3429.375</v>
      </c>
      <c r="V14" s="215">
        <v>3378.8149999999996</v>
      </c>
      <c r="W14" s="215">
        <v>3376.6590000000001</v>
      </c>
      <c r="X14" s="215">
        <v>3491.4059999999999</v>
      </c>
      <c r="Y14" s="215">
        <v>3356.0889581470556</v>
      </c>
      <c r="Z14" s="215">
        <v>3326.3110000000001</v>
      </c>
      <c r="AA14" s="215">
        <v>3333.1180000000004</v>
      </c>
      <c r="AB14" s="215">
        <v>3399.5209999999997</v>
      </c>
      <c r="AC14" s="215">
        <v>3154.65</v>
      </c>
      <c r="AD14" s="212">
        <v>2970</v>
      </c>
    </row>
    <row r="15" spans="1:30" s="212" customFormat="1" x14ac:dyDescent="0.25">
      <c r="A15" s="15" t="s">
        <v>46</v>
      </c>
      <c r="B15" s="215">
        <v>1818.1407586053051</v>
      </c>
      <c r="C15" s="215">
        <v>1863.7592592538786</v>
      </c>
      <c r="D15" s="215">
        <v>1204.7858174859555</v>
      </c>
      <c r="E15" s="215">
        <v>1274.1232073442068</v>
      </c>
      <c r="F15" s="215">
        <v>1393.3199358165377</v>
      </c>
      <c r="G15" s="215">
        <v>1251.7530214803974</v>
      </c>
      <c r="H15" s="215">
        <v>1303.4000000000001</v>
      </c>
      <c r="I15" s="215">
        <v>1303.3409999999999</v>
      </c>
      <c r="J15" s="215">
        <v>1306.7360000000001</v>
      </c>
      <c r="K15" s="215">
        <v>1560.2259999999999</v>
      </c>
      <c r="L15" s="215">
        <v>1517.1</v>
      </c>
      <c r="M15" s="215">
        <v>2009</v>
      </c>
      <c r="N15" s="215">
        <v>2024.31</v>
      </c>
      <c r="O15" s="215">
        <v>1867.1569999999999</v>
      </c>
      <c r="P15" s="215">
        <v>2134.203</v>
      </c>
      <c r="Q15" s="215">
        <v>2140.5890000000004</v>
      </c>
      <c r="R15" s="215">
        <v>2280.1059999999998</v>
      </c>
      <c r="S15" s="215">
        <v>2229.6959999999999</v>
      </c>
      <c r="T15" s="215">
        <v>2350.8020000000001</v>
      </c>
      <c r="U15" s="215">
        <v>2478.1620000000003</v>
      </c>
      <c r="V15" s="215">
        <v>2500.1570000000002</v>
      </c>
      <c r="W15" s="215">
        <v>2409.63</v>
      </c>
      <c r="X15" s="215">
        <v>2554.6529999999998</v>
      </c>
      <c r="Y15" s="215">
        <v>2618.2870418529442</v>
      </c>
      <c r="Z15" s="215">
        <v>2516.9079999999999</v>
      </c>
      <c r="AA15" s="215">
        <v>2538.1099999999997</v>
      </c>
      <c r="AB15" s="215">
        <v>2635.3649999999998</v>
      </c>
      <c r="AC15" s="215">
        <v>2630.0190000000002</v>
      </c>
      <c r="AD15" s="212">
        <v>2482</v>
      </c>
    </row>
    <row r="16" spans="1:30" s="212" customFormat="1" x14ac:dyDescent="0.25">
      <c r="A16" s="15" t="s">
        <v>487</v>
      </c>
      <c r="B16" s="215">
        <v>3080.6468871607035</v>
      </c>
      <c r="C16" s="215">
        <v>3558.6113898316507</v>
      </c>
      <c r="D16" s="215">
        <v>3800.7873352716956</v>
      </c>
      <c r="E16" s="215">
        <v>4161.4899813716565</v>
      </c>
      <c r="F16" s="215">
        <v>4258.0032963687809</v>
      </c>
      <c r="G16" s="215">
        <v>4540.0123890929935</v>
      </c>
      <c r="H16" s="215">
        <v>4360.1000000000004</v>
      </c>
      <c r="I16" s="215">
        <v>4360.076</v>
      </c>
      <c r="J16" s="215">
        <v>4972.1740000000009</v>
      </c>
      <c r="K16" s="215">
        <v>5068.6833000000006</v>
      </c>
      <c r="L16" s="215">
        <v>5527.1209999999992</v>
      </c>
      <c r="M16" s="215">
        <v>6197</v>
      </c>
      <c r="N16" s="215">
        <v>7024.1880000000001</v>
      </c>
      <c r="O16" s="215">
        <v>8018.4479999999994</v>
      </c>
      <c r="P16" s="215">
        <v>8649.2489999999998</v>
      </c>
      <c r="Q16" s="215">
        <v>9781.7929999999997</v>
      </c>
      <c r="R16" s="215">
        <v>11990.313999999998</v>
      </c>
      <c r="S16" s="215">
        <v>12885.056</v>
      </c>
      <c r="T16" s="215">
        <v>13480.654</v>
      </c>
      <c r="U16" s="215">
        <v>13716.133000000002</v>
      </c>
      <c r="V16" s="215">
        <v>14433.327000000001</v>
      </c>
      <c r="W16" s="215">
        <v>15613.504000000001</v>
      </c>
      <c r="X16" s="215">
        <v>16736.873</v>
      </c>
      <c r="Y16" s="215">
        <v>17396.901999999998</v>
      </c>
      <c r="Z16" s="215">
        <v>17716.188999999998</v>
      </c>
      <c r="AA16" s="215">
        <v>17288.740000000002</v>
      </c>
      <c r="AB16" s="215">
        <v>17586.036</v>
      </c>
      <c r="AC16" s="215">
        <v>18116.001</v>
      </c>
      <c r="AD16" s="212">
        <v>18040</v>
      </c>
    </row>
    <row r="17" spans="1:30" s="212" customFormat="1" x14ac:dyDescent="0.25">
      <c r="A17" s="15" t="s">
        <v>14</v>
      </c>
      <c r="B17" s="215">
        <v>1191.0025050853715</v>
      </c>
      <c r="C17" s="215">
        <v>1298.4535849672795</v>
      </c>
      <c r="D17" s="215">
        <v>1293.2892154952688</v>
      </c>
      <c r="E17" s="215">
        <v>1036.5110160588513</v>
      </c>
      <c r="F17" s="215">
        <v>1069.3048990624759</v>
      </c>
      <c r="G17" s="215">
        <v>937.07757478227938</v>
      </c>
      <c r="H17" s="215">
        <v>998.7</v>
      </c>
      <c r="I17" s="215">
        <v>998.71299999999997</v>
      </c>
      <c r="J17" s="215">
        <v>970.98199999999997</v>
      </c>
      <c r="K17" s="215">
        <v>911.98900000000003</v>
      </c>
      <c r="L17" s="215">
        <v>933.23099999999999</v>
      </c>
      <c r="M17" s="215">
        <v>925</v>
      </c>
      <c r="N17" s="215">
        <v>1040.5609999999999</v>
      </c>
      <c r="O17" s="215">
        <v>1162.6089999999999</v>
      </c>
      <c r="P17" s="215">
        <v>1361.7059999999999</v>
      </c>
      <c r="Q17" s="215">
        <v>1097.326</v>
      </c>
      <c r="R17" s="215">
        <v>1473.7160000000001</v>
      </c>
      <c r="S17" s="215">
        <v>1430.133</v>
      </c>
      <c r="T17" s="215">
        <v>1618.0070000000001</v>
      </c>
      <c r="U17" s="215">
        <v>1672.422</v>
      </c>
      <c r="V17" s="215">
        <v>1638.4580000000001</v>
      </c>
      <c r="W17" s="215">
        <v>1570.5509999999999</v>
      </c>
      <c r="X17" s="215">
        <v>1633.894</v>
      </c>
      <c r="Y17" s="215">
        <v>1621.88</v>
      </c>
      <c r="Z17" s="215">
        <v>1576.875</v>
      </c>
      <c r="AA17" s="215">
        <v>1664.5</v>
      </c>
      <c r="AB17" s="215">
        <v>1619.335</v>
      </c>
      <c r="AC17" s="215">
        <v>1280.8140000000001</v>
      </c>
      <c r="AD17" s="212">
        <v>1510</v>
      </c>
    </row>
    <row r="18" spans="1:30" s="212" customFormat="1" x14ac:dyDescent="0.25">
      <c r="A18" s="15" t="s">
        <v>15</v>
      </c>
      <c r="B18" s="215">
        <v>471.71628187576749</v>
      </c>
      <c r="C18" s="215">
        <v>964.88368399628212</v>
      </c>
      <c r="D18" s="215">
        <v>860.69591372989964</v>
      </c>
      <c r="E18" s="215">
        <v>775.89490546571801</v>
      </c>
      <c r="F18" s="215">
        <v>681.8949835181561</v>
      </c>
      <c r="G18" s="215">
        <v>625.11458471913795</v>
      </c>
      <c r="H18" s="215">
        <v>689.4</v>
      </c>
      <c r="I18" s="215">
        <v>689.43</v>
      </c>
      <c r="J18" s="215">
        <v>579.971</v>
      </c>
      <c r="K18" s="215">
        <v>521.59900000000005</v>
      </c>
      <c r="L18" s="215">
        <v>368.43599999999998</v>
      </c>
      <c r="M18" s="215">
        <v>387</v>
      </c>
      <c r="N18" s="215">
        <v>473.08299999999997</v>
      </c>
      <c r="O18" s="215">
        <v>579.51299999999992</v>
      </c>
      <c r="P18" s="215">
        <v>558.875</v>
      </c>
      <c r="Q18" s="215">
        <v>602.46199999999999</v>
      </c>
      <c r="R18" s="215">
        <v>544.09400000000005</v>
      </c>
      <c r="S18" s="215">
        <v>586.11399999999992</v>
      </c>
      <c r="T18" s="215">
        <v>707.74400000000003</v>
      </c>
      <c r="U18" s="215">
        <v>699.93200000000002</v>
      </c>
      <c r="V18" s="215">
        <v>704.952</v>
      </c>
      <c r="W18" s="215">
        <v>683</v>
      </c>
      <c r="X18" s="215">
        <v>683.45</v>
      </c>
      <c r="Y18" s="215">
        <v>672.03445761630815</v>
      </c>
      <c r="Z18" s="215"/>
      <c r="AA18" s="215"/>
      <c r="AB18" s="215"/>
      <c r="AC18" s="215"/>
      <c r="AD18" s="212">
        <v>648.06899999999996</v>
      </c>
    </row>
    <row r="19" spans="1:30" s="212" customFormat="1" x14ac:dyDescent="0.25">
      <c r="A19" s="15" t="s">
        <v>16</v>
      </c>
      <c r="B19" s="215">
        <v>176.01224676318185</v>
      </c>
      <c r="C19" s="215">
        <v>177.50233066673951</v>
      </c>
      <c r="D19" s="215">
        <v>107.89434380506535</v>
      </c>
      <c r="E19" s="215">
        <v>90.890974527014237</v>
      </c>
      <c r="F19" s="215">
        <v>82.465710844876412</v>
      </c>
      <c r="G19" s="215">
        <v>81.724185018983391</v>
      </c>
      <c r="H19" s="215">
        <v>86.2</v>
      </c>
      <c r="I19" s="215">
        <v>86.244</v>
      </c>
      <c r="J19" s="215">
        <v>94.975999999999999</v>
      </c>
      <c r="K19" s="215">
        <v>81.195000000000007</v>
      </c>
      <c r="L19" s="215">
        <v>160.53799999999998</v>
      </c>
      <c r="M19" s="215">
        <v>180</v>
      </c>
      <c r="N19" s="215">
        <v>182.22399999999999</v>
      </c>
      <c r="O19" s="215">
        <v>225.69</v>
      </c>
      <c r="P19" s="215">
        <v>228.64000000000001</v>
      </c>
      <c r="Q19" s="215">
        <v>112.199</v>
      </c>
      <c r="R19" s="215">
        <v>188.31700000000001</v>
      </c>
      <c r="S19" s="215">
        <v>228.86100000000002</v>
      </c>
      <c r="T19" s="215">
        <v>200.273</v>
      </c>
      <c r="U19" s="215">
        <v>201.42600000000002</v>
      </c>
      <c r="V19" s="215">
        <v>206.952</v>
      </c>
      <c r="W19" s="215">
        <v>187.81899999999999</v>
      </c>
      <c r="X19" s="215">
        <v>241.11</v>
      </c>
      <c r="Y19" s="215">
        <v>147.04854238369191</v>
      </c>
      <c r="Z19" s="215"/>
      <c r="AA19" s="215"/>
      <c r="AB19" s="215"/>
      <c r="AC19" s="215"/>
    </row>
    <row r="20" spans="1:30" s="212" customFormat="1" x14ac:dyDescent="0.25">
      <c r="A20" s="15" t="s">
        <v>561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>
        <v>911.97199999999998</v>
      </c>
      <c r="AA20" s="215">
        <v>856.67899999999997</v>
      </c>
      <c r="AB20" s="215">
        <v>919.87599999999998</v>
      </c>
      <c r="AC20" s="215">
        <v>698.36699999999996</v>
      </c>
      <c r="AD20" s="215"/>
    </row>
    <row r="21" spans="1:30" s="212" customFormat="1" ht="15.75" thickBot="1" x14ac:dyDescent="0.3">
      <c r="A21" s="242" t="s">
        <v>74</v>
      </c>
      <c r="B21" s="239">
        <v>44939.000000000007</v>
      </c>
      <c r="C21" s="239">
        <v>52358.000000000007</v>
      </c>
      <c r="D21" s="239">
        <v>47611</v>
      </c>
      <c r="E21" s="239">
        <v>47705.000000000007</v>
      </c>
      <c r="F21" s="239">
        <v>46878.999999999993</v>
      </c>
      <c r="G21" s="239">
        <v>47650</v>
      </c>
      <c r="H21" s="239">
        <v>47188.2</v>
      </c>
      <c r="I21" s="239">
        <v>47479.522000000004</v>
      </c>
      <c r="J21" s="239">
        <v>51077.414000000004</v>
      </c>
      <c r="K21" s="239">
        <v>51699.277300000009</v>
      </c>
      <c r="L21" s="239">
        <v>50710.449000000001</v>
      </c>
      <c r="M21" s="239">
        <v>53094</v>
      </c>
      <c r="N21" s="239">
        <v>55794.429999999993</v>
      </c>
      <c r="O21" s="239">
        <v>58825.866999999998</v>
      </c>
      <c r="P21" s="239">
        <v>59470.773000000001</v>
      </c>
      <c r="Q21" s="239">
        <v>58737.315999999992</v>
      </c>
      <c r="R21" s="239">
        <v>63592.605000000003</v>
      </c>
      <c r="S21" s="239">
        <v>63713</v>
      </c>
      <c r="T21" s="239">
        <v>67154.673999999985</v>
      </c>
      <c r="U21" s="239">
        <v>67310.3</v>
      </c>
      <c r="V21" s="239">
        <v>68191.598999999987</v>
      </c>
      <c r="W21" s="239">
        <v>69656.123000000007</v>
      </c>
      <c r="X21" s="239">
        <v>70952.354999999996</v>
      </c>
      <c r="Y21" s="239">
        <v>73437.448999999993</v>
      </c>
      <c r="Z21" s="239">
        <v>73080.085999999996</v>
      </c>
      <c r="AA21" s="239">
        <v>73443.701000000015</v>
      </c>
      <c r="AB21" s="239">
        <v>73331.712</v>
      </c>
      <c r="AC21" s="239">
        <v>73226.516000000003</v>
      </c>
      <c r="AD21" s="239">
        <v>72270</v>
      </c>
    </row>
    <row r="22" spans="1:30" x14ac:dyDescent="0.25">
      <c r="I22" s="326"/>
    </row>
    <row r="23" spans="1:30" ht="15.75" thickBot="1" x14ac:dyDescent="0.3">
      <c r="A23" s="15" t="s">
        <v>563</v>
      </c>
    </row>
    <row r="24" spans="1:30" ht="15.75" thickBot="1" x14ac:dyDescent="0.3">
      <c r="A24" s="14"/>
      <c r="B24" s="310">
        <f>B3</f>
        <v>1979</v>
      </c>
      <c r="C24" s="310">
        <f>C3</f>
        <v>1989</v>
      </c>
      <c r="D24" s="310">
        <f>D3</f>
        <v>1998</v>
      </c>
      <c r="E24" s="310">
        <f>E3</f>
        <v>1999</v>
      </c>
      <c r="F24" s="310">
        <f>F3</f>
        <v>2000</v>
      </c>
      <c r="G24" s="310">
        <f t="shared" ref="G24:Z24" si="0">G3</f>
        <v>2001</v>
      </c>
      <c r="H24" s="310">
        <f t="shared" si="0"/>
        <v>2002</v>
      </c>
      <c r="I24" s="310">
        <f t="shared" si="0"/>
        <v>2003</v>
      </c>
      <c r="J24" s="310">
        <f t="shared" si="0"/>
        <v>2004</v>
      </c>
      <c r="K24" s="310">
        <f t="shared" si="0"/>
        <v>2005</v>
      </c>
      <c r="L24" s="310">
        <f t="shared" si="0"/>
        <v>2006</v>
      </c>
      <c r="M24" s="310">
        <f t="shared" si="0"/>
        <v>2007</v>
      </c>
      <c r="N24" s="310">
        <f t="shared" si="0"/>
        <v>2008</v>
      </c>
      <c r="O24" s="310">
        <f t="shared" si="0"/>
        <v>2009</v>
      </c>
      <c r="P24" s="310">
        <f t="shared" si="0"/>
        <v>2010</v>
      </c>
      <c r="Q24" s="310">
        <f t="shared" si="0"/>
        <v>2011</v>
      </c>
      <c r="R24" s="310">
        <f t="shared" si="0"/>
        <v>2012</v>
      </c>
      <c r="S24" s="310">
        <f t="shared" si="0"/>
        <v>2013</v>
      </c>
      <c r="T24" s="310">
        <f t="shared" si="0"/>
        <v>2014</v>
      </c>
      <c r="U24" s="310">
        <f t="shared" si="0"/>
        <v>2015</v>
      </c>
      <c r="V24" s="310">
        <f t="shared" si="0"/>
        <v>2016</v>
      </c>
      <c r="W24" s="310">
        <f t="shared" si="0"/>
        <v>2017</v>
      </c>
      <c r="X24" s="310">
        <f t="shared" si="0"/>
        <v>2018</v>
      </c>
      <c r="Y24" s="310">
        <f t="shared" si="0"/>
        <v>2019</v>
      </c>
      <c r="Z24" s="310">
        <f t="shared" si="0"/>
        <v>2020</v>
      </c>
      <c r="AA24" s="310">
        <f>AA3</f>
        <v>2021</v>
      </c>
      <c r="AB24" s="310">
        <f>AB3</f>
        <v>2022</v>
      </c>
      <c r="AC24" s="310">
        <f>AC3</f>
        <v>2023</v>
      </c>
      <c r="AD24" s="310">
        <f>AD3</f>
        <v>2024</v>
      </c>
    </row>
    <row r="25" spans="1:30" x14ac:dyDescent="0.25">
      <c r="A25" s="15" t="s">
        <v>0</v>
      </c>
      <c r="B25" s="83">
        <v>10.316836748567637</v>
      </c>
      <c r="C25" s="83">
        <v>9.3359452064506137</v>
      </c>
      <c r="D25" s="83">
        <v>11.715277249480311</v>
      </c>
      <c r="E25" s="83">
        <v>11.883537335587425</v>
      </c>
      <c r="F25" s="83">
        <v>11.609933107576188</v>
      </c>
      <c r="G25" s="83">
        <v>10.97829062496802</v>
      </c>
      <c r="H25" s="83">
        <v>12.168720146138231</v>
      </c>
      <c r="I25" s="83">
        <v>13.158725565939774</v>
      </c>
      <c r="J25" s="83">
        <v>13.132092004501244</v>
      </c>
      <c r="K25" s="83">
        <v>12.393372469831409</v>
      </c>
      <c r="L25" s="83">
        <v>13.341327346559288</v>
      </c>
      <c r="M25" s="83">
        <v>12.975100764681507</v>
      </c>
      <c r="N25" s="83">
        <v>13.232202569324572</v>
      </c>
      <c r="O25" s="83">
        <v>12.874433282895772</v>
      </c>
      <c r="P25" s="83">
        <v>12.612018680167486</v>
      </c>
      <c r="Q25" s="83">
        <v>12.454651485948048</v>
      </c>
      <c r="R25" s="83">
        <v>11.766960954029166</v>
      </c>
      <c r="S25" s="83">
        <v>10.200903767880112</v>
      </c>
      <c r="T25" s="83">
        <v>11.345951884153289</v>
      </c>
      <c r="U25" s="83">
        <v>10.962193007608043</v>
      </c>
      <c r="V25" s="83">
        <v>10.926024773227564</v>
      </c>
      <c r="W25" s="83">
        <v>10.929477082725374</v>
      </c>
      <c r="X25" s="83">
        <v>10.705100627033453</v>
      </c>
      <c r="Y25" s="83">
        <v>10.634004183271593</v>
      </c>
      <c r="Z25" s="83"/>
      <c r="AA25" s="83"/>
      <c r="AB25" s="83"/>
      <c r="AC25" s="83"/>
      <c r="AD25" s="83">
        <v>10.574667271266772</v>
      </c>
    </row>
    <row r="26" spans="1:30" x14ac:dyDescent="0.25">
      <c r="A26" s="15" t="s">
        <v>676</v>
      </c>
      <c r="B26" s="83">
        <v>8.1236718054205621</v>
      </c>
      <c r="C26" s="83">
        <v>6.9556230476689116</v>
      </c>
      <c r="D26" s="83">
        <v>7.5576947222000594</v>
      </c>
      <c r="E26" s="83">
        <v>7.5896822996792999</v>
      </c>
      <c r="F26" s="83">
        <v>6.8105095299284404</v>
      </c>
      <c r="G26" s="83">
        <v>6.5257644524494216</v>
      </c>
      <c r="H26" s="83">
        <v>7.4539821396026982</v>
      </c>
      <c r="I26" s="83">
        <v>6.9572414819171939</v>
      </c>
      <c r="J26" s="83">
        <v>7.310184106031679</v>
      </c>
      <c r="K26" s="83">
        <v>6.6857975208098299</v>
      </c>
      <c r="L26" s="83">
        <v>6.5503166812819984</v>
      </c>
      <c r="M26" s="83">
        <v>6.8745997664519525</v>
      </c>
      <c r="N26" s="83">
        <v>5.9095217927667694</v>
      </c>
      <c r="O26" s="83">
        <v>5.8731459070548002</v>
      </c>
      <c r="P26" s="83">
        <v>5.5731123589061138</v>
      </c>
      <c r="Q26" s="83">
        <v>5.408129305738111</v>
      </c>
      <c r="R26" s="83">
        <v>4.6000836103506071</v>
      </c>
      <c r="S26" s="83">
        <v>4.4120873150600373</v>
      </c>
      <c r="T26" s="83">
        <v>4.3424617026656991</v>
      </c>
      <c r="U26" s="83">
        <v>4.3807767904763448</v>
      </c>
      <c r="V26" s="83">
        <v>3.9722327086068181</v>
      </c>
      <c r="W26" s="83">
        <v>4.2503054613016573</v>
      </c>
      <c r="X26" s="83">
        <v>4.1327845989044345</v>
      </c>
      <c r="Y26" s="83">
        <v>3.9809111330506251</v>
      </c>
      <c r="Z26" s="83"/>
      <c r="AA26" s="83"/>
      <c r="AB26" s="83"/>
      <c r="AC26" s="83"/>
      <c r="AD26" s="83">
        <v>3.8</v>
      </c>
    </row>
    <row r="27" spans="1:30" x14ac:dyDescent="0.25">
      <c r="A27" s="15" t="s">
        <v>9</v>
      </c>
      <c r="B27" s="83">
        <v>3.4172877842555986</v>
      </c>
      <c r="C27" s="83">
        <v>2.6776735695156981</v>
      </c>
      <c r="D27" s="83">
        <v>2.7754326524326323</v>
      </c>
      <c r="E27" s="83">
        <v>2.3729289878516546</v>
      </c>
      <c r="F27" s="83">
        <v>2.2784446402123479</v>
      </c>
      <c r="G27" s="83">
        <v>2.3014802951380009</v>
      </c>
      <c r="H27" s="83">
        <v>2.6869005386939953</v>
      </c>
      <c r="I27" s="83">
        <v>2.6705070872448977</v>
      </c>
      <c r="J27" s="83">
        <v>2.360452312640573</v>
      </c>
      <c r="K27" s="83">
        <v>3.9513318303194143</v>
      </c>
      <c r="L27" s="83">
        <v>4.1403459078029465</v>
      </c>
      <c r="M27" s="83">
        <v>4.122876407880363</v>
      </c>
      <c r="N27" s="83">
        <v>3.8644430994276662</v>
      </c>
      <c r="O27" s="83">
        <v>3.6354670301756875</v>
      </c>
      <c r="P27" s="83">
        <v>3.7588985096931564</v>
      </c>
      <c r="Q27" s="83">
        <v>3.4728093466170633</v>
      </c>
      <c r="R27" s="83">
        <v>2.9307354212018839</v>
      </c>
      <c r="S27" s="83">
        <v>3.4319802754352917</v>
      </c>
      <c r="T27" s="83">
        <v>3.026909191756332</v>
      </c>
      <c r="U27" s="83">
        <v>2.9729759041335417</v>
      </c>
      <c r="V27" s="83">
        <v>2.9676720148474596</v>
      </c>
      <c r="W27" s="83">
        <v>3.0732517226087932</v>
      </c>
      <c r="X27" s="83">
        <v>3.1461887346797726</v>
      </c>
      <c r="Y27" s="83">
        <v>3.0424532014758348</v>
      </c>
      <c r="Z27" s="83"/>
      <c r="AA27" s="83"/>
      <c r="AB27" s="83"/>
      <c r="AC27" s="83"/>
      <c r="AD27" s="83">
        <v>2.2016951652336472</v>
      </c>
    </row>
    <row r="28" spans="1:30" x14ac:dyDescent="0.25">
      <c r="A28" s="15" t="s">
        <v>548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>
        <v>16.94162209935002</v>
      </c>
      <c r="AA28" s="83">
        <v>17.100091401984223</v>
      </c>
      <c r="AB28" s="83">
        <v>17.479425545117504</v>
      </c>
      <c r="AC28" s="83">
        <v>17.427139371208096</v>
      </c>
      <c r="AD28" s="83"/>
    </row>
    <row r="29" spans="1:30" x14ac:dyDescent="0.25">
      <c r="A29" s="15" t="s">
        <v>549</v>
      </c>
      <c r="B29" s="83">
        <f>B8/B21*100</f>
        <v>10.613548589391479</v>
      </c>
      <c r="C29" s="83">
        <f>C8/C21*100</f>
        <v>12.088784703225333</v>
      </c>
      <c r="D29" s="83">
        <f>D8/D21*100</f>
        <v>15.328955628579152</v>
      </c>
      <c r="E29" s="83">
        <f>E8/E21*100</f>
        <v>15.63155614876772</v>
      </c>
      <c r="F29" s="83">
        <f>F8/F21*100</f>
        <v>15.533769394443123</v>
      </c>
      <c r="G29" s="83">
        <f t="shared" ref="G29:L29" si="1">G8/G21*100</f>
        <v>16.325012536201477</v>
      </c>
      <c r="H29" s="83">
        <f t="shared" si="1"/>
        <v>11.809520176654335</v>
      </c>
      <c r="I29" s="83">
        <f t="shared" si="1"/>
        <v>11.737081093613368</v>
      </c>
      <c r="J29" s="83">
        <f t="shared" si="1"/>
        <v>11.489497099442035</v>
      </c>
      <c r="K29" s="83">
        <f t="shared" si="1"/>
        <v>11.398834389508959</v>
      </c>
      <c r="L29" s="83">
        <f t="shared" si="1"/>
        <v>11.10225429082673</v>
      </c>
      <c r="M29" s="83">
        <f t="shared" ref="M29:V29" si="2">M8/M21*100</f>
        <v>10.505895204731232</v>
      </c>
      <c r="N29" s="83">
        <f t="shared" si="2"/>
        <v>10.834300126374623</v>
      </c>
      <c r="O29" s="83">
        <f t="shared" si="2"/>
        <v>11.530283098079966</v>
      </c>
      <c r="P29" s="83">
        <f t="shared" si="2"/>
        <v>12.008116995553429</v>
      </c>
      <c r="Q29" s="83">
        <f t="shared" si="2"/>
        <v>12.013545188207104</v>
      </c>
      <c r="R29" s="83">
        <f t="shared" si="2"/>
        <v>12.684600670156538</v>
      </c>
      <c r="S29" s="83">
        <f t="shared" si="2"/>
        <v>12.971622745750475</v>
      </c>
      <c r="T29" s="83">
        <f t="shared" si="2"/>
        <v>12.798896172141349</v>
      </c>
      <c r="U29" s="83">
        <f t="shared" si="2"/>
        <v>13.039566009956872</v>
      </c>
      <c r="V29" s="83">
        <f t="shared" si="2"/>
        <v>12.869746609109431</v>
      </c>
      <c r="W29" s="83">
        <v>12.546124624248753</v>
      </c>
      <c r="X29" s="83">
        <v>12.588036013744716</v>
      </c>
      <c r="Y29" s="83">
        <v>13.193287800615188</v>
      </c>
      <c r="Z29" s="83">
        <v>13.617054309432531</v>
      </c>
      <c r="AA29" s="83">
        <v>13.273466433833448</v>
      </c>
      <c r="AB29" s="83">
        <v>13.711672243517237</v>
      </c>
      <c r="AC29" s="83">
        <v>13.693874224468082</v>
      </c>
      <c r="AD29" s="83">
        <v>13.9</v>
      </c>
    </row>
    <row r="30" spans="1:30" x14ac:dyDescent="0.25">
      <c r="A30" s="15" t="s">
        <v>10</v>
      </c>
      <c r="B30" s="83">
        <v>4.9709219989570572</v>
      </c>
      <c r="C30" s="83">
        <v>4.8257571289230752</v>
      </c>
      <c r="D30" s="83">
        <v>5.3401132711004067</v>
      </c>
      <c r="E30" s="83">
        <v>5.075264666440753</v>
      </c>
      <c r="F30" s="83">
        <v>5.1170516567643212</v>
      </c>
      <c r="G30" s="83">
        <v>5.1046005301022355</v>
      </c>
      <c r="H30" s="83">
        <v>4.2205466620892516</v>
      </c>
      <c r="I30" s="83">
        <v>4.1946610161745097</v>
      </c>
      <c r="J30" s="83">
        <v>3.8858075312896609</v>
      </c>
      <c r="K30" s="83">
        <v>3.6735832668980071</v>
      </c>
      <c r="L30" s="83">
        <v>3.4454693942859791</v>
      </c>
      <c r="M30" s="83">
        <v>3.4071646513730367</v>
      </c>
      <c r="N30" s="83">
        <v>3.3674813059296427</v>
      </c>
      <c r="O30" s="83">
        <v>3.4948316188862969</v>
      </c>
      <c r="P30" s="83">
        <v>3.3780795147895586</v>
      </c>
      <c r="Q30" s="83">
        <v>3.2157615101105401</v>
      </c>
      <c r="R30" s="83">
        <v>2.9283530687255226</v>
      </c>
      <c r="S30" s="83">
        <v>3.0525634461553963</v>
      </c>
      <c r="T30" s="83">
        <v>3.025926386002558</v>
      </c>
      <c r="U30" s="83">
        <v>2.9716655549002149</v>
      </c>
      <c r="V30" s="83">
        <v>2.8475531128108611</v>
      </c>
      <c r="W30" s="83">
        <v>2.7634254062632797</v>
      </c>
      <c r="X30" s="83">
        <v>2.7519664428333637</v>
      </c>
      <c r="Y30" s="83">
        <v>2.9436609711720423</v>
      </c>
      <c r="Z30" s="83"/>
      <c r="AA30" s="83"/>
      <c r="AB30" s="83"/>
      <c r="AC30" s="83"/>
      <c r="AD30" s="83">
        <v>1.8638844730244113</v>
      </c>
    </row>
    <row r="31" spans="1:30" x14ac:dyDescent="0.25">
      <c r="A31" s="15" t="s">
        <v>11</v>
      </c>
      <c r="B31" s="83">
        <v>3.3893973525025705</v>
      </c>
      <c r="C31" s="83">
        <v>4.1394431096786217</v>
      </c>
      <c r="D31" s="83">
        <v>3.6002261216244884</v>
      </c>
      <c r="E31" s="83">
        <v>3.6133515488307144</v>
      </c>
      <c r="F31" s="83">
        <v>3.6653833491019938</v>
      </c>
      <c r="G31" s="83">
        <v>3.5230883571947569</v>
      </c>
      <c r="H31" s="83">
        <v>3.8130295285685829</v>
      </c>
      <c r="I31" s="83">
        <v>3.7895874351894281</v>
      </c>
      <c r="J31" s="83">
        <v>3.5212745891951376</v>
      </c>
      <c r="K31" s="83">
        <v>3.2878061140711528</v>
      </c>
      <c r="L31" s="83">
        <v>3.541518632580043</v>
      </c>
      <c r="M31" s="83">
        <v>3.5898594944814857</v>
      </c>
      <c r="N31" s="83">
        <v>2.9307083162243974</v>
      </c>
      <c r="O31" s="83">
        <v>2.4482733080670105</v>
      </c>
      <c r="P31" s="83">
        <v>2.3467914230743228</v>
      </c>
      <c r="Q31" s="83">
        <v>2.2810235319570955</v>
      </c>
      <c r="R31" s="83">
        <v>2.540410162470935</v>
      </c>
      <c r="S31" s="83">
        <v>2.5023872271298435</v>
      </c>
      <c r="T31" s="83">
        <v>2.7665550129839058</v>
      </c>
      <c r="U31" s="83">
        <v>2.7439530057064068</v>
      </c>
      <c r="V31" s="83">
        <v>2.5407161958469398</v>
      </c>
      <c r="W31" s="83">
        <v>2.5114489935077202</v>
      </c>
      <c r="X31" s="83">
        <v>2.5511936848325898</v>
      </c>
      <c r="Y31" s="83">
        <v>2.4317163788772502</v>
      </c>
      <c r="Z31" s="83"/>
      <c r="AA31" s="83"/>
      <c r="AB31" s="83"/>
      <c r="AC31" s="83"/>
      <c r="AD31" s="83">
        <v>3.1081940522808251</v>
      </c>
    </row>
    <row r="32" spans="1:30" x14ac:dyDescent="0.25">
      <c r="A32" s="15" t="s">
        <v>562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>
        <v>5.1765757363777603</v>
      </c>
      <c r="AA32" s="83">
        <v>5.0586121742421453</v>
      </c>
      <c r="AB32" s="83">
        <v>5.1572722044181925</v>
      </c>
      <c r="AC32" s="83">
        <v>5.2843549186472272</v>
      </c>
    </row>
    <row r="33" spans="1:30" x14ac:dyDescent="0.25">
      <c r="A33" s="15" t="s">
        <v>551</v>
      </c>
      <c r="B33" s="83">
        <f t="shared" ref="B33:G33" si="3">B12/B21*100</f>
        <v>6.5001069654608639</v>
      </c>
      <c r="C33" s="83">
        <f t="shared" si="3"/>
        <v>6.7006632441521221</v>
      </c>
      <c r="D33" s="83">
        <f t="shared" si="3"/>
        <v>5.6016127865098913</v>
      </c>
      <c r="E33" s="83">
        <f t="shared" si="3"/>
        <v>5.5082180352285031</v>
      </c>
      <c r="F33" s="83">
        <f t="shared" si="3"/>
        <v>5.5367390121816396</v>
      </c>
      <c r="G33" s="83">
        <f t="shared" si="3"/>
        <v>5.7547241012311066</v>
      </c>
      <c r="H33" s="83">
        <f t="shared" ref="H33:V33" si="4">H12/H21*100</f>
        <v>5.7194383341598103</v>
      </c>
      <c r="I33" s="83">
        <f t="shared" si="4"/>
        <v>5.6842589948567719</v>
      </c>
      <c r="J33" s="83">
        <f t="shared" si="4"/>
        <v>5.3848066779575019</v>
      </c>
      <c r="K33" s="83">
        <f t="shared" si="4"/>
        <v>5.0056289665000779</v>
      </c>
      <c r="L33" s="83">
        <f t="shared" si="4"/>
        <v>4.4084997157094792</v>
      </c>
      <c r="M33" s="83">
        <f t="shared" si="4"/>
        <v>4.3526575507590319</v>
      </c>
      <c r="N33" s="83">
        <f t="shared" si="4"/>
        <v>3.9051980636776826</v>
      </c>
      <c r="O33" s="83">
        <f t="shared" si="4"/>
        <v>4.0634148239583103</v>
      </c>
      <c r="P33" s="83">
        <f t="shared" si="4"/>
        <v>3.4585089384999246</v>
      </c>
      <c r="Q33" s="83">
        <f t="shared" si="4"/>
        <v>3.08802159090824</v>
      </c>
      <c r="R33" s="83">
        <f t="shared" si="4"/>
        <v>3.7076024798795388</v>
      </c>
      <c r="S33" s="83">
        <f t="shared" si="4"/>
        <v>3.288319495236451</v>
      </c>
      <c r="T33" s="83">
        <f t="shared" si="4"/>
        <v>3.2184982388567636</v>
      </c>
      <c r="U33" s="83">
        <f t="shared" si="4"/>
        <v>3.2802305144977812</v>
      </c>
      <c r="V33" s="83">
        <f t="shared" si="4"/>
        <v>3.1325251663331737</v>
      </c>
      <c r="W33" s="83">
        <v>2.9242985573572615</v>
      </c>
      <c r="X33" s="83">
        <v>2.7484443610081724</v>
      </c>
      <c r="Y33" s="83">
        <v>2.9110651705780248</v>
      </c>
      <c r="Z33" s="83">
        <v>2.9693383228914101</v>
      </c>
      <c r="AA33" s="83">
        <v>3.1463365387863553</v>
      </c>
      <c r="AB33" s="83">
        <v>3.1718596723883925</v>
      </c>
      <c r="AC33" s="83">
        <v>3.0967593760708203</v>
      </c>
      <c r="AD33" s="83">
        <v>3.1754041791877645</v>
      </c>
    </row>
    <row r="34" spans="1:30" x14ac:dyDescent="0.25">
      <c r="A34" s="15" t="s">
        <v>12</v>
      </c>
      <c r="B34" s="83">
        <f>B13/B21*100</f>
        <v>26.664191260500719</v>
      </c>
      <c r="C34" s="83">
        <f>C13/C21*100</f>
        <v>26.926166836978844</v>
      </c>
      <c r="D34" s="83">
        <f>D13/D21*100</f>
        <v>25.396099401977573</v>
      </c>
      <c r="E34" s="83">
        <f>E13/E21*100</f>
        <v>25.203525490903665</v>
      </c>
      <c r="F34" s="83">
        <f>F13/F21*100</f>
        <v>25.99439527318777</v>
      </c>
      <c r="G34" s="83">
        <f t="shared" ref="G34:L34" si="5">G13/G21*100</f>
        <v>26.314926010827183</v>
      </c>
      <c r="H34" s="83">
        <f t="shared" si="5"/>
        <v>28.548026837217776</v>
      </c>
      <c r="I34" s="83">
        <f t="shared" si="5"/>
        <v>28.372863568424293</v>
      </c>
      <c r="J34" s="83">
        <f t="shared" si="5"/>
        <v>30.423623247645224</v>
      </c>
      <c r="K34" s="83">
        <f t="shared" si="5"/>
        <v>31.395090700813334</v>
      </c>
      <c r="L34" s="83">
        <f t="shared" si="5"/>
        <v>29.956086565117968</v>
      </c>
      <c r="M34" s="83">
        <f t="shared" ref="M34:V34" si="6">M13/M21*100</f>
        <v>29.920518325987871</v>
      </c>
      <c r="N34" s="83">
        <f t="shared" si="6"/>
        <v>31.096376466252995</v>
      </c>
      <c r="O34" s="83">
        <f t="shared" si="6"/>
        <v>30.120321048561856</v>
      </c>
      <c r="P34" s="83">
        <f t="shared" si="6"/>
        <v>29.214629512214348</v>
      </c>
      <c r="Q34" s="83">
        <f t="shared" si="6"/>
        <v>28.498328047539662</v>
      </c>
      <c r="R34" s="83">
        <f t="shared" si="6"/>
        <v>27.913497174710805</v>
      </c>
      <c r="S34" s="83">
        <f t="shared" si="6"/>
        <v>27.609462747006102</v>
      </c>
      <c r="T34" s="83">
        <f t="shared" si="6"/>
        <v>27.22682564135447</v>
      </c>
      <c r="U34" s="83">
        <f t="shared" si="6"/>
        <v>26.670848295134618</v>
      </c>
      <c r="V34" s="83">
        <f t="shared" si="6"/>
        <v>27.21643614780173</v>
      </c>
      <c r="W34" s="83">
        <v>26.774723020401236</v>
      </c>
      <c r="X34" s="83">
        <v>25.660225090485017</v>
      </c>
      <c r="Y34" s="83">
        <v>25.714293262011324</v>
      </c>
      <c r="Z34" s="83">
        <v>25.651971728659433</v>
      </c>
      <c r="AA34" s="83">
        <v>26.454373534362052</v>
      </c>
      <c r="AB34" s="83">
        <v>24.806072985177273</v>
      </c>
      <c r="AC34" s="83">
        <v>25.155686773354063</v>
      </c>
      <c r="AD34" s="83">
        <v>25.878538945683122</v>
      </c>
    </row>
    <row r="35" spans="1:30" x14ac:dyDescent="0.25">
      <c r="A35" s="15" t="s">
        <v>552</v>
      </c>
      <c r="B35" s="83">
        <f>B14/B21*100</f>
        <v>11.011450478119968</v>
      </c>
      <c r="C35" s="83">
        <f>C14/C21*100</f>
        <v>11.331779264954518</v>
      </c>
      <c r="D35" s="83">
        <f>D14/D21*100</f>
        <v>7.4203579970423581</v>
      </c>
      <c r="E35" s="83">
        <f>E14/E21*100</f>
        <v>7.7379923261035071</v>
      </c>
      <c r="F35" s="83">
        <f>F14/F21*100</f>
        <v>7.4871603596681853</v>
      </c>
      <c r="G35" s="83">
        <f t="shared" ref="G35:L35" si="7">G14/G21*100</f>
        <v>7.5673245187633675</v>
      </c>
      <c r="H35" s="83">
        <f t="shared" si="7"/>
        <v>7.8178442915813706</v>
      </c>
      <c r="I35" s="83">
        <f t="shared" si="7"/>
        <v>7.7697854666691875</v>
      </c>
      <c r="J35" s="83">
        <f t="shared" si="7"/>
        <v>6.9769135140631819</v>
      </c>
      <c r="K35" s="83">
        <f t="shared" si="7"/>
        <v>6.4565119172371874</v>
      </c>
      <c r="L35" s="83">
        <f t="shared" si="7"/>
        <v>6.7396780493897799</v>
      </c>
      <c r="M35" s="83">
        <f t="shared" ref="M35:V35" si="8">M14/M21*100</f>
        <v>5.9856104267902213</v>
      </c>
      <c r="N35" s="83">
        <f t="shared" si="8"/>
        <v>5.6027098045450066</v>
      </c>
      <c r="O35" s="83">
        <f t="shared" si="8"/>
        <v>5.8098217234945304</v>
      </c>
      <c r="P35" s="83">
        <f t="shared" si="8"/>
        <v>5.9035772075806046</v>
      </c>
      <c r="Q35" s="83">
        <f t="shared" si="8"/>
        <v>6.1850323566027443</v>
      </c>
      <c r="R35" s="83">
        <f t="shared" si="8"/>
        <v>5.0182234239342769</v>
      </c>
      <c r="S35" s="83">
        <f t="shared" si="8"/>
        <v>5.2837552775728662</v>
      </c>
      <c r="T35" s="83">
        <f t="shared" si="8"/>
        <v>4.9118591507122797</v>
      </c>
      <c r="U35" s="83">
        <f t="shared" si="8"/>
        <v>5.0948740385943898</v>
      </c>
      <c r="V35" s="83">
        <f t="shared" si="8"/>
        <v>4.9548845452355508</v>
      </c>
      <c r="W35" s="83">
        <v>4.8476126068630023</v>
      </c>
      <c r="X35" s="83">
        <v>4.9207753569278996</v>
      </c>
      <c r="Y35" s="83">
        <v>4.5699966486404726</v>
      </c>
      <c r="Z35" s="83">
        <v>4.5515969972996482</v>
      </c>
      <c r="AA35" s="83">
        <v>4.5383306595619421</v>
      </c>
      <c r="AB35" s="83">
        <v>4.6358129481553627</v>
      </c>
      <c r="AC35" s="83">
        <v>4.308070590167091</v>
      </c>
      <c r="AD35" s="83">
        <v>4.1100321640854185</v>
      </c>
    </row>
    <row r="36" spans="1:30" x14ac:dyDescent="0.25">
      <c r="A36" s="15" t="s">
        <v>46</v>
      </c>
      <c r="B36" s="83">
        <f>B15/B21*100</f>
        <v>4.0457970996357391</v>
      </c>
      <c r="C36" s="83">
        <f>C15/C21*100</f>
        <v>3.5596456305700719</v>
      </c>
      <c r="D36" s="83">
        <f>D15/D21*100</f>
        <v>2.5304778674801107</v>
      </c>
      <c r="E36" s="83">
        <f>E15/E21*100</f>
        <v>2.6708378730619571</v>
      </c>
      <c r="F36" s="83">
        <f>F15/F21*100</f>
        <v>2.9721622385642568</v>
      </c>
      <c r="G36" s="83">
        <f t="shared" ref="G36:L36" si="9">G15/G21*100</f>
        <v>2.6269738121309496</v>
      </c>
      <c r="H36" s="83">
        <f t="shared" si="9"/>
        <v>2.7621312107687945</v>
      </c>
      <c r="I36" s="83">
        <f t="shared" si="9"/>
        <v>2.74505922784985</v>
      </c>
      <c r="J36" s="83">
        <f t="shared" si="9"/>
        <v>2.5583440853133248</v>
      </c>
      <c r="K36" s="83">
        <f t="shared" si="9"/>
        <v>3.0178874473357475</v>
      </c>
      <c r="L36" s="83">
        <f t="shared" si="9"/>
        <v>2.9916911206997989</v>
      </c>
      <c r="M36" s="83">
        <f t="shared" ref="M36:V36" si="10">M15/M21*100</f>
        <v>3.7838550495347874</v>
      </c>
      <c r="N36" s="83">
        <f t="shared" si="10"/>
        <v>3.6281578645036792</v>
      </c>
      <c r="O36" s="83">
        <f t="shared" si="10"/>
        <v>3.1740407667939681</v>
      </c>
      <c r="P36" s="83">
        <f t="shared" si="10"/>
        <v>3.5886585836037472</v>
      </c>
      <c r="Q36" s="83">
        <f t="shared" si="10"/>
        <v>3.6443425504835814</v>
      </c>
      <c r="R36" s="83">
        <f t="shared" si="10"/>
        <v>3.5854892247298245</v>
      </c>
      <c r="S36" s="83">
        <f t="shared" si="10"/>
        <v>3.499593489554722</v>
      </c>
      <c r="T36" s="83">
        <f t="shared" si="10"/>
        <v>3.5005783811860964</v>
      </c>
      <c r="U36" s="83">
        <f t="shared" si="10"/>
        <v>3.6816980462128384</v>
      </c>
      <c r="V36" s="83">
        <f t="shared" si="10"/>
        <v>3.6663709850827821</v>
      </c>
      <c r="W36" s="83">
        <v>3.4593225925020259</v>
      </c>
      <c r="X36" s="83">
        <v>3.6005189679750589</v>
      </c>
      <c r="Y36" s="83">
        <v>3.5653295117222066</v>
      </c>
      <c r="Z36" s="83">
        <v>3.4440408293991336</v>
      </c>
      <c r="AA36" s="83">
        <v>3.4558579775275753</v>
      </c>
      <c r="AB36" s="83">
        <v>3.5937590001989856</v>
      </c>
      <c r="AC36" s="83">
        <v>3.5916211007498968</v>
      </c>
      <c r="AD36" s="83">
        <v>3.4341312736525915</v>
      </c>
    </row>
    <row r="37" spans="1:30" x14ac:dyDescent="0.25">
      <c r="A37" s="15" t="s">
        <v>487</v>
      </c>
      <c r="B37" s="83">
        <f>B16/B21*100</f>
        <v>6.8551745414021301</v>
      </c>
      <c r="C37" s="83">
        <f>C16/C21*100</f>
        <v>6.7966908396647128</v>
      </c>
      <c r="D37" s="83">
        <f>D16/D21*100</f>
        <v>7.9830025314983839</v>
      </c>
      <c r="E37" s="83">
        <f>E16/E21*100</f>
        <v>8.7233832541068139</v>
      </c>
      <c r="F37" s="83">
        <f>F16/F21*100</f>
        <v>9.082965285882338</v>
      </c>
      <c r="G37" s="83">
        <f t="shared" ref="G37:L37" si="11">G16/G21*100</f>
        <v>9.5278329256935859</v>
      </c>
      <c r="H37" s="83">
        <f t="shared" si="11"/>
        <v>9.2398099524881232</v>
      </c>
      <c r="I37" s="83">
        <f t="shared" si="11"/>
        <v>9.1830663333131284</v>
      </c>
      <c r="J37" s="83">
        <f t="shared" si="11"/>
        <v>9.7345844486175448</v>
      </c>
      <c r="K37" s="83">
        <f t="shared" si="11"/>
        <v>9.8041666435441641</v>
      </c>
      <c r="L37" s="83">
        <f t="shared" si="11"/>
        <v>10.899373026651764</v>
      </c>
      <c r="M37" s="83">
        <f t="shared" ref="M37:V37" si="12">M16/M21*100</f>
        <v>11.671751987041851</v>
      </c>
      <c r="N37" s="83">
        <f t="shared" si="12"/>
        <v>12.589407222190459</v>
      </c>
      <c r="O37" s="83">
        <f t="shared" si="12"/>
        <v>13.630819924847007</v>
      </c>
      <c r="P37" s="83">
        <f t="shared" si="12"/>
        <v>14.543696951778312</v>
      </c>
      <c r="Q37" s="83">
        <f t="shared" si="12"/>
        <v>16.653455871221627</v>
      </c>
      <c r="R37" s="83">
        <f t="shared" si="12"/>
        <v>18.854887293892109</v>
      </c>
      <c r="S37" s="83">
        <f t="shared" si="12"/>
        <v>20.223590162133316</v>
      </c>
      <c r="T37" s="83">
        <f t="shared" si="12"/>
        <v>20.074036842171257</v>
      </c>
      <c r="U37" s="83">
        <f t="shared" si="12"/>
        <v>20.377465261631581</v>
      </c>
      <c r="V37" s="83">
        <f t="shared" si="12"/>
        <v>21.165843317444434</v>
      </c>
      <c r="W37" s="83">
        <v>22.415120634836367</v>
      </c>
      <c r="X37" s="83">
        <v>23.588890037547028</v>
      </c>
      <c r="Y37" s="83">
        <v>23.689414919627723</v>
      </c>
      <c r="Z37" s="83">
        <v>24.242156748419809</v>
      </c>
      <c r="AA37" s="83">
        <v>23.540126334319673</v>
      </c>
      <c r="AB37" s="83">
        <v>23.981488390725147</v>
      </c>
      <c r="AC37" s="83">
        <v>24.739673535744888</v>
      </c>
      <c r="AD37" s="83">
        <v>24.961200206574325</v>
      </c>
    </row>
    <row r="38" spans="1:30" x14ac:dyDescent="0.25">
      <c r="A38" s="15" t="s">
        <v>14</v>
      </c>
      <c r="B38" s="83">
        <f t="shared" ref="B38:G38" si="13">B17/B21*100</f>
        <v>2.6502648147163295</v>
      </c>
      <c r="C38" s="83">
        <f t="shared" si="13"/>
        <v>2.4799526050790317</v>
      </c>
      <c r="D38" s="83">
        <f t="shared" si="13"/>
        <v>2.7163664184647849</v>
      </c>
      <c r="E38" s="83">
        <f t="shared" si="13"/>
        <v>2.1727513175953277</v>
      </c>
      <c r="F38" s="83">
        <f t="shared" si="13"/>
        <v>2.28098914025998</v>
      </c>
      <c r="G38" s="83">
        <f t="shared" si="13"/>
        <v>1.9665846270352136</v>
      </c>
      <c r="H38" s="83">
        <f t="shared" ref="H38:V38" si="14">H17/H21*100</f>
        <v>2.1164189352422853</v>
      </c>
      <c r="I38" s="83">
        <f t="shared" si="14"/>
        <v>2.1034605192529106</v>
      </c>
      <c r="J38" s="83">
        <f t="shared" si="14"/>
        <v>1.9010007045384087</v>
      </c>
      <c r="K38" s="83">
        <f t="shared" si="14"/>
        <v>1.764026593075799</v>
      </c>
      <c r="L38" s="83">
        <f t="shared" si="14"/>
        <v>1.8403130289775189</v>
      </c>
      <c r="M38" s="83">
        <f t="shared" si="14"/>
        <v>1.7421930914980979</v>
      </c>
      <c r="N38" s="83">
        <f t="shared" si="14"/>
        <v>1.8649908243528972</v>
      </c>
      <c r="O38" s="83">
        <f t="shared" si="14"/>
        <v>1.9763567615586521</v>
      </c>
      <c r="P38" s="83">
        <f t="shared" si="14"/>
        <v>2.2897062393993095</v>
      </c>
      <c r="Q38" s="83">
        <f t="shared" si="14"/>
        <v>1.8681922749074886</v>
      </c>
      <c r="R38" s="83">
        <f t="shared" si="14"/>
        <v>2.3174329782527385</v>
      </c>
      <c r="S38" s="83">
        <f t="shared" si="14"/>
        <v>2.2446486588294383</v>
      </c>
      <c r="T38" s="83">
        <f t="shared" si="14"/>
        <v>2.40937362006999</v>
      </c>
      <c r="U38" s="83">
        <f t="shared" si="14"/>
        <v>2.4846449948967693</v>
      </c>
      <c r="V38" s="83">
        <f t="shared" si="14"/>
        <v>2.4027270573315054</v>
      </c>
      <c r="W38" s="83">
        <v>2.2547206654036716</v>
      </c>
      <c r="X38" s="83">
        <v>2.3028044664620366</v>
      </c>
      <c r="Y38" s="83">
        <v>2.2085189805544583</v>
      </c>
      <c r="Z38" s="83">
        <v>2.1577355560309548</v>
      </c>
      <c r="AA38" s="83">
        <v>2.2663618218259454</v>
      </c>
      <c r="AB38" s="83">
        <v>2.2082329129313112</v>
      </c>
      <c r="AC38" s="83">
        <v>1.749112302434271</v>
      </c>
      <c r="AD38" s="83">
        <v>2.0900089897159639</v>
      </c>
    </row>
    <row r="39" spans="1:30" x14ac:dyDescent="0.25">
      <c r="A39" s="15" t="s">
        <v>15</v>
      </c>
      <c r="B39" s="83">
        <v>1.0496813054935967</v>
      </c>
      <c r="C39" s="83">
        <v>1.8428581763938308</v>
      </c>
      <c r="D39" s="83">
        <v>1.8077669314442033</v>
      </c>
      <c r="E39" s="83">
        <v>1.6264435708326548</v>
      </c>
      <c r="F39" s="83">
        <v>1.4545851735705886</v>
      </c>
      <c r="G39" s="83">
        <v>1.3118879007746864</v>
      </c>
      <c r="H39" s="83">
        <v>1.4609584599539716</v>
      </c>
      <c r="I39" s="83">
        <v>1.4520575838990124</v>
      </c>
      <c r="J39" s="83">
        <v>1.1354744780148813</v>
      </c>
      <c r="K39" s="83">
        <v>1.0089096545262539</v>
      </c>
      <c r="L39" s="83">
        <v>0.7265484870780774</v>
      </c>
      <c r="M39" s="83">
        <v>0.7288959204429879</v>
      </c>
      <c r="N39" s="83">
        <v>0.84790363482519659</v>
      </c>
      <c r="O39" s="83">
        <v>0.9851329518016283</v>
      </c>
      <c r="P39" s="83">
        <v>0.93974732764949953</v>
      </c>
      <c r="Q39" s="83">
        <v>1.025688678045827</v>
      </c>
      <c r="R39" s="83">
        <v>0.85559319357966235</v>
      </c>
      <c r="S39" s="83">
        <v>0.91992783706557024</v>
      </c>
      <c r="T39" s="83">
        <v>1.0539013263618848</v>
      </c>
      <c r="U39" s="83">
        <v>1.0398586843321154</v>
      </c>
      <c r="V39" s="83">
        <v>1.0337813020046649</v>
      </c>
      <c r="W39" s="83">
        <v>0.98053117311740123</v>
      </c>
      <c r="X39" s="83">
        <v>0.9632520301827896</v>
      </c>
      <c r="Y39" s="83">
        <v>0.91511138631232714</v>
      </c>
      <c r="Z39" s="83"/>
      <c r="AA39" s="83"/>
      <c r="AB39" s="83"/>
      <c r="AC39" s="83"/>
      <c r="AD39" s="83">
        <v>0.89672862978306223</v>
      </c>
    </row>
    <row r="40" spans="1:30" x14ac:dyDescent="0.25">
      <c r="A40" s="15" t="s">
        <v>16</v>
      </c>
      <c r="B40" s="83">
        <v>0.39166925557574012</v>
      </c>
      <c r="C40" s="83">
        <v>0.33901663674460347</v>
      </c>
      <c r="D40" s="83">
        <v>0.2266164201656452</v>
      </c>
      <c r="E40" s="83">
        <v>0.19052714500998685</v>
      </c>
      <c r="F40" s="83">
        <v>0.1759118386588375</v>
      </c>
      <c r="G40" s="83">
        <v>0.17150930748999665</v>
      </c>
      <c r="H40" s="83">
        <v>0.18267278684077801</v>
      </c>
      <c r="I40" s="83">
        <v>0.18164462565566689</v>
      </c>
      <c r="J40" s="83">
        <v>0.18594520074959156</v>
      </c>
      <c r="K40" s="83">
        <v>0.15705248552865164</v>
      </c>
      <c r="L40" s="83">
        <v>0.31657775303862923</v>
      </c>
      <c r="M40" s="83">
        <v>0.33902135834557579</v>
      </c>
      <c r="N40" s="83">
        <v>0.32659890960441745</v>
      </c>
      <c r="O40" s="83">
        <v>0.38365775382452078</v>
      </c>
      <c r="P40" s="83">
        <v>0.38445775709019292</v>
      </c>
      <c r="Q40" s="83">
        <v>0.19101826171287772</v>
      </c>
      <c r="R40" s="83">
        <v>0.29613034408639183</v>
      </c>
      <c r="S40" s="83">
        <v>0.35920589632505545</v>
      </c>
      <c r="T40" s="83">
        <v>0.29822644958413458</v>
      </c>
      <c r="U40" s="83">
        <v>0.29924989191847307</v>
      </c>
      <c r="V40" s="83">
        <v>0.30348606431710157</v>
      </c>
      <c r="W40" s="83">
        <v>0.2696374588634512</v>
      </c>
      <c r="X40" s="83">
        <v>0.33981958738367463</v>
      </c>
      <c r="Y40" s="83">
        <v>0.20023645209093785</v>
      </c>
      <c r="Z40" s="83"/>
      <c r="AA40" s="83"/>
      <c r="AB40" s="83"/>
      <c r="AC40" s="83"/>
      <c r="AD40" s="83">
        <v>0</v>
      </c>
    </row>
    <row r="41" spans="1:30" x14ac:dyDescent="0.25">
      <c r="A41" s="15" t="s">
        <v>561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>
        <v>1.2479076721393023</v>
      </c>
      <c r="AA41" s="83">
        <v>1.166443123556641</v>
      </c>
      <c r="AB41" s="83">
        <v>1.2544040973705892</v>
      </c>
      <c r="AC41" s="83">
        <v>0.95370780715553871</v>
      </c>
      <c r="AD41" s="83"/>
    </row>
    <row r="42" spans="1:30" ht="15.75" thickBot="1" x14ac:dyDescent="0.3">
      <c r="A42" s="267" t="s">
        <v>76</v>
      </c>
      <c r="B42" s="293">
        <f t="shared" ref="B42:U42" si="15">SUM(B25:B41)</f>
        <v>99.999999999999986</v>
      </c>
      <c r="C42" s="293">
        <f t="shared" si="15"/>
        <v>100.00000000000001</v>
      </c>
      <c r="D42" s="293">
        <f t="shared" si="15"/>
        <v>100</v>
      </c>
      <c r="E42" s="293">
        <f t="shared" si="15"/>
        <v>99.999999999999957</v>
      </c>
      <c r="F42" s="293">
        <f t="shared" si="15"/>
        <v>100</v>
      </c>
      <c r="G42" s="293">
        <f t="shared" si="15"/>
        <v>100.00000000000003</v>
      </c>
      <c r="H42" s="293">
        <f t="shared" si="15"/>
        <v>100.00000000000001</v>
      </c>
      <c r="I42" s="293">
        <f t="shared" si="15"/>
        <v>99.999999999999957</v>
      </c>
      <c r="J42" s="293">
        <f t="shared" si="15"/>
        <v>99.999999999999972</v>
      </c>
      <c r="K42" s="293">
        <f t="shared" si="15"/>
        <v>100</v>
      </c>
      <c r="L42" s="293">
        <f t="shared" si="15"/>
        <v>100</v>
      </c>
      <c r="M42" s="293">
        <f t="shared" si="15"/>
        <v>100.00000000000001</v>
      </c>
      <c r="N42" s="293">
        <f t="shared" si="15"/>
        <v>100</v>
      </c>
      <c r="O42" s="293">
        <f t="shared" si="15"/>
        <v>100</v>
      </c>
      <c r="P42" s="293">
        <f t="shared" si="15"/>
        <v>100.00000000000001</v>
      </c>
      <c r="Q42" s="293">
        <f t="shared" si="15"/>
        <v>100.00000000000001</v>
      </c>
      <c r="R42" s="293">
        <f t="shared" si="15"/>
        <v>100</v>
      </c>
      <c r="S42" s="293">
        <f t="shared" si="15"/>
        <v>100.00004834113467</v>
      </c>
      <c r="T42" s="293">
        <f t="shared" si="15"/>
        <v>100</v>
      </c>
      <c r="U42" s="293">
        <f t="shared" si="15"/>
        <v>100</v>
      </c>
      <c r="V42" s="293">
        <f>SUM(V25:V41)</f>
        <v>100.00000000000001</v>
      </c>
      <c r="W42" s="293">
        <v>100</v>
      </c>
      <c r="X42" s="293">
        <v>100.00000000000001</v>
      </c>
      <c r="Y42" s="293">
        <v>100.00000000000001</v>
      </c>
      <c r="Z42" s="293">
        <v>100.00000000000001</v>
      </c>
      <c r="AA42" s="293">
        <v>99.999999999999986</v>
      </c>
      <c r="AB42" s="293">
        <v>100</v>
      </c>
      <c r="AC42" s="293">
        <v>99.999999999999972</v>
      </c>
      <c r="AD42" s="293">
        <v>99.999999999999972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3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4" name="Button 3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6AE66-D68B-4C88-AC79-1DA3E0505EC2}">
  <sheetPr codeName="Ark23"/>
  <dimension ref="A1:AK54"/>
  <sheetViews>
    <sheetView topLeftCell="A38" zoomScaleNormal="100" workbookViewId="0">
      <pane xSplit="1" topLeftCell="T1" activePane="topRight" state="frozen"/>
      <selection pane="topRight" activeCell="AB69" sqref="AB69"/>
    </sheetView>
  </sheetViews>
  <sheetFormatPr baseColWidth="10" defaultRowHeight="15" x14ac:dyDescent="0.25"/>
  <cols>
    <col min="1" max="1" width="22.7109375" customWidth="1"/>
    <col min="2" max="41" width="7.7109375" customWidth="1"/>
  </cols>
  <sheetData>
    <row r="1" spans="1:37" s="3" customFormat="1" ht="21" x14ac:dyDescent="0.35">
      <c r="A1" s="3" t="s">
        <v>294</v>
      </c>
    </row>
    <row r="2" spans="1:37" ht="16.5" thickBot="1" x14ac:dyDescent="0.3">
      <c r="A2" s="152"/>
      <c r="B2" s="152"/>
      <c r="C2" s="153"/>
      <c r="D2" s="153"/>
      <c r="E2" s="153"/>
      <c r="F2" s="153"/>
      <c r="G2" s="153"/>
      <c r="H2" s="153"/>
      <c r="I2" s="15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5.75" thickBot="1" x14ac:dyDescent="0.3">
      <c r="A3" s="144"/>
      <c r="B3" s="283">
        <v>1979</v>
      </c>
      <c r="C3" s="307">
        <v>1990</v>
      </c>
      <c r="D3" s="307">
        <v>1991</v>
      </c>
      <c r="E3" s="307">
        <v>1992</v>
      </c>
      <c r="F3" s="307">
        <v>1993</v>
      </c>
      <c r="G3" s="307">
        <v>1994</v>
      </c>
      <c r="H3" s="307">
        <v>1995</v>
      </c>
      <c r="I3" s="307">
        <v>1996</v>
      </c>
      <c r="J3" s="307">
        <v>1997</v>
      </c>
      <c r="K3" s="307">
        <v>1998</v>
      </c>
      <c r="L3" s="307">
        <v>1999</v>
      </c>
      <c r="M3" s="307">
        <v>2000</v>
      </c>
      <c r="N3" s="307">
        <v>2001</v>
      </c>
      <c r="O3" s="307">
        <v>2002</v>
      </c>
      <c r="P3" s="307">
        <v>2003</v>
      </c>
      <c r="Q3" s="307">
        <v>2004</v>
      </c>
      <c r="R3" s="307">
        <v>2005</v>
      </c>
      <c r="S3" s="307">
        <v>2006</v>
      </c>
      <c r="T3" s="307">
        <v>2007</v>
      </c>
      <c r="U3" s="307">
        <v>2008</v>
      </c>
      <c r="V3" s="307">
        <v>2009</v>
      </c>
      <c r="W3" s="307">
        <v>2010</v>
      </c>
      <c r="X3" s="307">
        <v>2011</v>
      </c>
      <c r="Y3" s="307">
        <v>2012</v>
      </c>
      <c r="Z3" s="307">
        <v>2013</v>
      </c>
      <c r="AA3" s="307">
        <v>2014</v>
      </c>
      <c r="AB3" s="307">
        <v>2015</v>
      </c>
      <c r="AC3" s="307">
        <v>2016</v>
      </c>
      <c r="AD3" s="307">
        <v>2017</v>
      </c>
      <c r="AE3" s="307">
        <v>2018</v>
      </c>
      <c r="AF3" s="307">
        <v>2019</v>
      </c>
      <c r="AG3" s="307">
        <v>2020</v>
      </c>
      <c r="AH3" s="307">
        <v>2021</v>
      </c>
      <c r="AI3" s="307">
        <v>2022</v>
      </c>
      <c r="AJ3" s="307">
        <v>2023</v>
      </c>
      <c r="AK3" s="307">
        <v>2024</v>
      </c>
    </row>
    <row r="4" spans="1:37" x14ac:dyDescent="0.25">
      <c r="A4" s="80" t="s">
        <v>106</v>
      </c>
      <c r="B4" s="277"/>
    </row>
    <row r="5" spans="1:37" x14ac:dyDescent="0.25">
      <c r="A5" s="15" t="s">
        <v>99</v>
      </c>
      <c r="B5" s="89" t="s">
        <v>386</v>
      </c>
      <c r="C5" s="13">
        <v>1.1127769999999999</v>
      </c>
      <c r="D5" s="13">
        <v>1.0861909999999999</v>
      </c>
      <c r="E5" s="13">
        <v>1.0188009999999998</v>
      </c>
      <c r="F5" s="13">
        <v>1.0956210000000002</v>
      </c>
      <c r="G5" s="13">
        <v>1.7329450000000002</v>
      </c>
      <c r="H5" s="13">
        <v>2.8772099999999994</v>
      </c>
      <c r="I5" s="13">
        <v>4.8860790000000005</v>
      </c>
      <c r="J5" s="13">
        <v>2.8985810000000001</v>
      </c>
      <c r="K5" s="13">
        <v>3.2440209999999996</v>
      </c>
      <c r="L5" s="13">
        <v>3.0225440000000008</v>
      </c>
      <c r="M5" s="13">
        <v>3.2818070000000001</v>
      </c>
      <c r="N5" s="13">
        <v>5.1864819999999998</v>
      </c>
      <c r="O5" s="13">
        <v>5.4961450000000003</v>
      </c>
      <c r="P5" s="13">
        <v>8.2613120000000038</v>
      </c>
      <c r="Q5" s="13">
        <v>7.7482989999999994</v>
      </c>
      <c r="R5" s="13">
        <v>7.5411740000000007</v>
      </c>
      <c r="S5" s="13">
        <v>5.2996439999999989</v>
      </c>
      <c r="T5" s="13">
        <v>9.7356790000000082</v>
      </c>
      <c r="U5" s="13">
        <v>10.953989</v>
      </c>
      <c r="V5" s="13">
        <v>7.7678960000000012</v>
      </c>
      <c r="W5" s="13">
        <v>5.6666210000000001</v>
      </c>
      <c r="X5" s="13">
        <v>10.665445000000004</v>
      </c>
      <c r="Y5" s="13">
        <v>17.918677000000006</v>
      </c>
      <c r="Z5" s="13">
        <v>14.173328000000003</v>
      </c>
      <c r="AA5" s="13">
        <v>11.890922999999999</v>
      </c>
      <c r="AB5" s="13">
        <v>22.688469000000005</v>
      </c>
      <c r="AC5" s="13">
        <v>21.859060999999986</v>
      </c>
      <c r="AD5" s="13">
        <v>16.54608099999999</v>
      </c>
      <c r="AE5" s="13">
        <v>11.034119</v>
      </c>
      <c r="AF5" s="13">
        <v>11.059259999999993</v>
      </c>
      <c r="AG5" s="13">
        <v>16.661776999999994</v>
      </c>
      <c r="AH5" s="83">
        <v>21.708038999999999</v>
      </c>
      <c r="AI5" s="83">
        <v>15.162927000000005</v>
      </c>
      <c r="AJ5" s="83">
        <v>8.917122999999993</v>
      </c>
      <c r="AK5" s="83">
        <v>7.6448630000000026</v>
      </c>
    </row>
    <row r="6" spans="1:37" x14ac:dyDescent="0.25">
      <c r="A6" s="15" t="s">
        <v>107</v>
      </c>
      <c r="B6" s="89" t="s">
        <v>386</v>
      </c>
      <c r="C6" s="83">
        <v>2.286446999999999</v>
      </c>
      <c r="D6" s="83">
        <v>2.2159849999999999</v>
      </c>
      <c r="E6" s="83">
        <v>2.7872259999999995</v>
      </c>
      <c r="F6" s="83">
        <v>4.4638530000000003</v>
      </c>
      <c r="G6" s="83">
        <v>5.2655969999999988</v>
      </c>
      <c r="H6" s="83">
        <v>5.6147459999999985</v>
      </c>
      <c r="I6" s="83">
        <v>4.5891929999999981</v>
      </c>
      <c r="J6" s="83">
        <v>1.1375529999999996</v>
      </c>
      <c r="K6" s="83">
        <v>2.0267450000000005</v>
      </c>
      <c r="L6" s="83">
        <v>2.1133020000000009</v>
      </c>
      <c r="M6" s="83">
        <v>2.3067609999999998</v>
      </c>
      <c r="N6" s="83">
        <v>1.8895520000000003</v>
      </c>
      <c r="O6" s="83">
        <v>1.4193049999999996</v>
      </c>
      <c r="P6" s="83">
        <v>3.4664960000000007</v>
      </c>
      <c r="Q6" s="83">
        <v>2.9796020000000003</v>
      </c>
      <c r="R6" s="83">
        <v>4.7373550000000009</v>
      </c>
      <c r="S6" s="83">
        <v>3.062387999999999</v>
      </c>
      <c r="T6" s="83">
        <v>7.2911800000000007</v>
      </c>
      <c r="U6" s="83">
        <v>2.5462689999999988</v>
      </c>
      <c r="V6" s="83">
        <v>1.9062880000000002</v>
      </c>
      <c r="W6" s="83">
        <v>2.6438490000000008</v>
      </c>
      <c r="X6" s="83">
        <v>3.0124929999999983</v>
      </c>
      <c r="Y6" s="83">
        <v>2.5944359999999995</v>
      </c>
      <c r="Z6" s="83">
        <v>5.0048189999999995</v>
      </c>
      <c r="AA6" s="83">
        <v>5.3664400000000017</v>
      </c>
      <c r="AB6" s="83">
        <v>3.5237770000000017</v>
      </c>
      <c r="AC6" s="83">
        <v>3.0701579999999993</v>
      </c>
      <c r="AD6" s="83">
        <v>3.051518999999999</v>
      </c>
      <c r="AE6" s="83">
        <v>3.1943820000000005</v>
      </c>
      <c r="AF6" s="83">
        <v>3.7708439999999999</v>
      </c>
      <c r="AG6" s="83">
        <v>9.3797900000000016</v>
      </c>
      <c r="AH6" s="83">
        <v>16.072336999999997</v>
      </c>
      <c r="AI6" s="83">
        <v>7.8703300000000009</v>
      </c>
      <c r="AJ6" s="83">
        <v>3.1572739999999988</v>
      </c>
      <c r="AK6" s="83">
        <v>3.3668739999999984</v>
      </c>
    </row>
    <row r="7" spans="1:37" x14ac:dyDescent="0.25">
      <c r="A7" s="15" t="s">
        <v>488</v>
      </c>
      <c r="B7" s="89" t="s">
        <v>386</v>
      </c>
      <c r="C7" s="83">
        <v>0.34743699999999988</v>
      </c>
      <c r="D7" s="83">
        <v>0.38068299999999999</v>
      </c>
      <c r="E7" s="83">
        <v>0.40550400000000003</v>
      </c>
      <c r="F7" s="83">
        <v>0.33845400000000003</v>
      </c>
      <c r="G7" s="83">
        <v>0.6326569999999998</v>
      </c>
      <c r="H7" s="83">
        <v>1.1365590000000001</v>
      </c>
      <c r="I7" s="83">
        <v>0.25153999999999993</v>
      </c>
      <c r="J7" s="83">
        <v>0.20339499999999999</v>
      </c>
      <c r="K7" s="83">
        <v>0.18269699999999997</v>
      </c>
      <c r="L7" s="83">
        <v>0.275924</v>
      </c>
      <c r="M7" s="83">
        <v>0.29593700000000001</v>
      </c>
      <c r="N7" s="83">
        <v>0.26558699999999991</v>
      </c>
      <c r="O7" s="83">
        <v>0.27805400000000002</v>
      </c>
      <c r="P7" s="83">
        <v>0.44256499999999993</v>
      </c>
      <c r="Q7" s="83">
        <v>0.61119600000000018</v>
      </c>
      <c r="R7" s="83">
        <v>1.433996</v>
      </c>
      <c r="S7" s="83">
        <v>0.78476900000000005</v>
      </c>
      <c r="T7" s="83">
        <v>0.57237799999999983</v>
      </c>
      <c r="U7" s="83">
        <v>0.79154499999999994</v>
      </c>
      <c r="V7" s="83">
        <v>0.71294299999999966</v>
      </c>
      <c r="W7" s="83">
        <v>0.7614329999999998</v>
      </c>
      <c r="X7" s="83">
        <v>0.89834000000000003</v>
      </c>
      <c r="Y7" s="83">
        <v>2.4749119999999989</v>
      </c>
      <c r="Z7" s="83">
        <v>2.1612989999999992</v>
      </c>
      <c r="AA7" s="83">
        <v>1.4508020000000001</v>
      </c>
      <c r="AB7" s="83">
        <v>1.9359680000000006</v>
      </c>
      <c r="AC7" s="83">
        <v>2.1632499999999997</v>
      </c>
      <c r="AD7" s="83">
        <v>2.0631399999999993</v>
      </c>
      <c r="AE7" s="83">
        <v>2.2369930000000005</v>
      </c>
      <c r="AF7" s="83">
        <v>2.7988600000000008</v>
      </c>
      <c r="AG7" s="83">
        <v>2.9508750000000008</v>
      </c>
      <c r="AH7" s="83">
        <v>3.9032040000000006</v>
      </c>
      <c r="AI7" s="83">
        <v>3.8748470000000008</v>
      </c>
      <c r="AJ7" s="83">
        <v>3.4933219999999996</v>
      </c>
      <c r="AK7" s="83">
        <v>3.6574060000000008</v>
      </c>
    </row>
    <row r="8" spans="1:37" x14ac:dyDescent="0.25">
      <c r="A8" s="15" t="s">
        <v>109</v>
      </c>
      <c r="B8" s="89" t="s">
        <v>386</v>
      </c>
      <c r="C8" s="83">
        <v>0.97360400000000002</v>
      </c>
      <c r="D8" s="83">
        <v>0.96541400000000011</v>
      </c>
      <c r="E8" s="83">
        <v>1.0097289999999999</v>
      </c>
      <c r="F8" s="83">
        <v>1.2242270000000002</v>
      </c>
      <c r="G8" s="83">
        <v>1.2724189999999997</v>
      </c>
      <c r="H8" s="83">
        <v>1.2219520000000001</v>
      </c>
      <c r="I8" s="83">
        <v>1.3742729999999996</v>
      </c>
      <c r="J8" s="83">
        <v>1.7348229999999991</v>
      </c>
      <c r="K8" s="83">
        <v>1.585008999999999</v>
      </c>
      <c r="L8" s="83">
        <v>1.5533600000000003</v>
      </c>
      <c r="M8" s="83">
        <v>1.2512140000000007</v>
      </c>
      <c r="N8" s="83">
        <v>1.6643510000000001</v>
      </c>
      <c r="O8" s="83">
        <v>1.5452790000000003</v>
      </c>
      <c r="P8" s="83">
        <v>1.6622230000000005</v>
      </c>
      <c r="Q8" s="83">
        <v>2.2744030000000008</v>
      </c>
      <c r="R8" s="83">
        <v>3.7000100000000007</v>
      </c>
      <c r="S8" s="83">
        <v>2.8654419999999985</v>
      </c>
      <c r="T8" s="83">
        <v>2.3708750000000003</v>
      </c>
      <c r="U8" s="83">
        <v>2.3042919999999998</v>
      </c>
      <c r="V8" s="83">
        <v>1.9787759999999999</v>
      </c>
      <c r="W8" s="83">
        <v>2.1456189999999982</v>
      </c>
      <c r="X8" s="83">
        <v>2.5009199999999989</v>
      </c>
      <c r="Y8" s="83">
        <v>2.8083290000000005</v>
      </c>
      <c r="Z8" s="83">
        <v>2.6662620000000001</v>
      </c>
      <c r="AA8" s="83">
        <v>2.758394</v>
      </c>
      <c r="AB8" s="83">
        <v>2.5173830000000006</v>
      </c>
      <c r="AC8" s="83">
        <v>2.4139230000000009</v>
      </c>
      <c r="AD8" s="83">
        <v>2.684186</v>
      </c>
      <c r="AE8" s="83">
        <v>2.8715130000000002</v>
      </c>
      <c r="AF8" s="83">
        <v>2.6540630000000007</v>
      </c>
      <c r="AG8" s="83">
        <v>2.992105</v>
      </c>
      <c r="AH8" s="83">
        <v>3.4022020000000008</v>
      </c>
      <c r="AI8" s="83">
        <v>3.0410470000000003</v>
      </c>
      <c r="AJ8" s="83">
        <v>3.0778160000000012</v>
      </c>
      <c r="AK8" s="83">
        <v>3.0801789999999998</v>
      </c>
    </row>
    <row r="9" spans="1:37" x14ac:dyDescent="0.25">
      <c r="A9" s="15" t="s">
        <v>108</v>
      </c>
      <c r="B9" s="89" t="s">
        <v>386</v>
      </c>
      <c r="C9" s="83">
        <v>0.94935599999999998</v>
      </c>
      <c r="D9" s="83">
        <v>0.93955</v>
      </c>
      <c r="E9" s="83">
        <v>0.96116400000000002</v>
      </c>
      <c r="F9" s="83">
        <v>0.85922699999999985</v>
      </c>
      <c r="G9" s="83">
        <v>0.75631100000000007</v>
      </c>
      <c r="H9" s="83">
        <v>1.0770350000000002</v>
      </c>
      <c r="I9" s="83">
        <v>0.82308899999999996</v>
      </c>
      <c r="J9" s="83">
        <v>1.301299</v>
      </c>
      <c r="K9" s="83">
        <v>1.1863609999999998</v>
      </c>
      <c r="L9" s="83">
        <v>1.196204</v>
      </c>
      <c r="M9" s="83">
        <v>1.3826390000000002</v>
      </c>
      <c r="N9" s="83">
        <v>1.7797310000000002</v>
      </c>
      <c r="O9" s="83">
        <v>1.0278519999999998</v>
      </c>
      <c r="P9" s="83">
        <v>1.3656709999999999</v>
      </c>
      <c r="Q9" s="83">
        <v>1.3889720000000003</v>
      </c>
      <c r="R9" s="83">
        <v>1.435262</v>
      </c>
      <c r="S9" s="83">
        <v>1.4187209999999999</v>
      </c>
      <c r="T9" s="83">
        <v>1.4151370000000001</v>
      </c>
      <c r="U9" s="83">
        <v>0.57350099999999993</v>
      </c>
      <c r="V9" s="83">
        <v>0.63488099999999992</v>
      </c>
      <c r="W9" s="83">
        <v>0.89358899999999997</v>
      </c>
      <c r="X9" s="83">
        <v>0.72260000000000002</v>
      </c>
      <c r="Y9" s="83">
        <v>1.0116499999999999</v>
      </c>
      <c r="Z9" s="83">
        <v>0.67277599999999993</v>
      </c>
      <c r="AA9" s="83">
        <v>0.73370500000000005</v>
      </c>
      <c r="AB9" s="83">
        <v>0.77087000000000006</v>
      </c>
      <c r="AC9" s="83">
        <v>0.71492400000000011</v>
      </c>
      <c r="AD9" s="83">
        <v>0.75401899999999999</v>
      </c>
      <c r="AE9" s="83">
        <v>0.94187200000000004</v>
      </c>
      <c r="AF9" s="83">
        <v>0.74721599999999999</v>
      </c>
      <c r="AG9" s="83">
        <v>0.74727500000000013</v>
      </c>
      <c r="AH9" s="83">
        <v>0.85202100000000003</v>
      </c>
      <c r="AI9" s="83">
        <v>0.53004200000000001</v>
      </c>
      <c r="AJ9" s="83">
        <v>0.57489400000000002</v>
      </c>
      <c r="AK9" s="83">
        <v>0.57826099999999991</v>
      </c>
    </row>
    <row r="10" spans="1:37" x14ac:dyDescent="0.25">
      <c r="A10" s="15" t="s">
        <v>542</v>
      </c>
      <c r="B10" s="89" t="s">
        <v>386</v>
      </c>
      <c r="C10" s="83">
        <v>0.26715600000000006</v>
      </c>
      <c r="D10" s="83">
        <v>0.303284</v>
      </c>
      <c r="E10" s="83">
        <v>0.24084499999999998</v>
      </c>
      <c r="F10" s="83">
        <v>0.28740399999999999</v>
      </c>
      <c r="G10" s="83">
        <v>0.49742399999999998</v>
      </c>
      <c r="H10" s="83">
        <v>0.65969599999999995</v>
      </c>
      <c r="I10" s="83">
        <v>0.25609499999999996</v>
      </c>
      <c r="J10" s="83">
        <v>0.10568899999999998</v>
      </c>
      <c r="K10" s="83">
        <v>0.22717900000000002</v>
      </c>
      <c r="L10" s="83">
        <v>0.47063799999999995</v>
      </c>
      <c r="M10" s="83">
        <v>0.87289799999999995</v>
      </c>
      <c r="N10" s="83">
        <v>0.78985900000000031</v>
      </c>
      <c r="O10" s="83">
        <v>0.91820999999999986</v>
      </c>
      <c r="P10" s="83">
        <v>0.85183999999999993</v>
      </c>
      <c r="Q10" s="83">
        <v>0.82075299999999995</v>
      </c>
      <c r="R10" s="83">
        <v>0.71236200000000005</v>
      </c>
      <c r="S10" s="83">
        <v>0.54324200000000011</v>
      </c>
      <c r="T10" s="83">
        <v>2.6874699999999998</v>
      </c>
      <c r="U10" s="83">
        <v>4.5679560000000006</v>
      </c>
      <c r="V10" s="83">
        <v>1.262913</v>
      </c>
      <c r="W10" s="83">
        <v>1.2668670000000004</v>
      </c>
      <c r="X10" s="83">
        <v>1.5446580000000001</v>
      </c>
      <c r="Y10" s="83">
        <v>2.6787770000000006</v>
      </c>
      <c r="Z10" s="83">
        <v>3.2199549999999997</v>
      </c>
      <c r="AA10" s="83">
        <v>2.3957280000000001</v>
      </c>
      <c r="AB10" s="83">
        <v>1.6083409999999996</v>
      </c>
      <c r="AC10" s="83">
        <v>0.88208800000000009</v>
      </c>
      <c r="AD10" s="83">
        <v>0.35991899999999999</v>
      </c>
      <c r="AE10" s="83">
        <v>0.71933799999999981</v>
      </c>
      <c r="AF10" s="83">
        <v>0.49351899999999999</v>
      </c>
      <c r="AG10" s="85">
        <v>0.29886200000000007</v>
      </c>
      <c r="AH10" s="83">
        <v>0.82296300000000011</v>
      </c>
      <c r="AI10" s="83">
        <v>0.8157000000000002</v>
      </c>
      <c r="AJ10" s="83">
        <v>1.0642020000000001</v>
      </c>
      <c r="AK10" s="83">
        <v>0.66726700000000005</v>
      </c>
    </row>
    <row r="11" spans="1:37" x14ac:dyDescent="0.25">
      <c r="A11" s="40" t="s">
        <v>40</v>
      </c>
      <c r="B11" s="278">
        <v>20.2</v>
      </c>
      <c r="C11" s="271">
        <v>5.9367769999999993</v>
      </c>
      <c r="D11" s="271">
        <v>5.8911069999999999</v>
      </c>
      <c r="E11" s="271">
        <v>6.4232689999999995</v>
      </c>
      <c r="F11" s="271">
        <v>8.2687860000000004</v>
      </c>
      <c r="G11" s="271">
        <v>10.157352999999999</v>
      </c>
      <c r="H11" s="271">
        <v>12.587197999999997</v>
      </c>
      <c r="I11" s="271">
        <v>12.180268999999999</v>
      </c>
      <c r="J11" s="271">
        <v>7.3813399999999989</v>
      </c>
      <c r="K11" s="271">
        <v>8.4520119999999981</v>
      </c>
      <c r="L11" s="271">
        <v>8.6319720000000011</v>
      </c>
      <c r="M11" s="271">
        <v>9.391256000000002</v>
      </c>
      <c r="N11" s="271">
        <v>11.575562</v>
      </c>
      <c r="O11" s="271">
        <v>10.684845000000001</v>
      </c>
      <c r="P11" s="271">
        <v>16.050107000000004</v>
      </c>
      <c r="Q11" s="271">
        <v>15.823225000000001</v>
      </c>
      <c r="R11" s="271">
        <v>19.560159000000002</v>
      </c>
      <c r="S11" s="271">
        <v>13.974205999999999</v>
      </c>
      <c r="T11" s="271">
        <v>24.07271900000001</v>
      </c>
      <c r="U11" s="271">
        <v>21.737552000000001</v>
      </c>
      <c r="V11" s="271">
        <v>14.263697000000002</v>
      </c>
      <c r="W11" s="271">
        <v>13.377977999999997</v>
      </c>
      <c r="X11" s="271">
        <v>19.344456000000001</v>
      </c>
      <c r="Y11" s="271">
        <v>29.486781000000011</v>
      </c>
      <c r="Z11" s="271">
        <v>27.898439000000003</v>
      </c>
      <c r="AA11" s="271">
        <v>24.595992000000003</v>
      </c>
      <c r="AB11" s="271">
        <v>33.044808000000003</v>
      </c>
      <c r="AC11" s="271">
        <v>31.103403999999987</v>
      </c>
      <c r="AD11" s="271">
        <v>25.458863999999991</v>
      </c>
      <c r="AE11" s="271">
        <v>20.998217000000004</v>
      </c>
      <c r="AF11" s="271">
        <v>21.523761999999994</v>
      </c>
      <c r="AG11" s="85">
        <v>33.030683999999994</v>
      </c>
      <c r="AH11" s="271">
        <v>46.760766000000004</v>
      </c>
      <c r="AI11" s="271">
        <v>31.294893000000009</v>
      </c>
      <c r="AJ11" s="271">
        <v>20.284630999999994</v>
      </c>
      <c r="AK11" s="271">
        <v>18.994850000000003</v>
      </c>
    </row>
    <row r="12" spans="1:37" x14ac:dyDescent="0.25">
      <c r="A12" s="80" t="s">
        <v>110</v>
      </c>
      <c r="B12" s="277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H12" s="83"/>
    </row>
    <row r="13" spans="1:37" x14ac:dyDescent="0.25">
      <c r="A13" s="15" t="s">
        <v>107</v>
      </c>
      <c r="B13" s="281" t="s">
        <v>386</v>
      </c>
      <c r="C13" s="83">
        <v>1.635216</v>
      </c>
      <c r="D13" s="83">
        <v>1.3613839999999997</v>
      </c>
      <c r="E13" s="83">
        <v>5.6242869999999971</v>
      </c>
      <c r="F13" s="83">
        <v>2.3556689999999998</v>
      </c>
      <c r="G13" s="83">
        <v>0.51111400000000018</v>
      </c>
      <c r="H13" s="83">
        <v>0.32771400000000012</v>
      </c>
      <c r="I13" s="83">
        <v>0.30861600000000006</v>
      </c>
      <c r="J13" s="83">
        <v>4.3143859999999998</v>
      </c>
      <c r="K13" s="83">
        <v>0.86530700000000005</v>
      </c>
      <c r="L13" s="83">
        <v>11.576832999999999</v>
      </c>
      <c r="M13" s="83">
        <v>1.4360549999999992</v>
      </c>
      <c r="N13" s="83">
        <v>0.71103000000000005</v>
      </c>
      <c r="O13" s="83">
        <v>0.55297099999999999</v>
      </c>
      <c r="P13" s="83">
        <v>0.90428300000000017</v>
      </c>
      <c r="Q13" s="83">
        <v>4.5946499999999997</v>
      </c>
      <c r="R13" s="83">
        <v>3.3153539999999997</v>
      </c>
      <c r="S13" s="83">
        <v>5.9304220000000019</v>
      </c>
      <c r="T13" s="83">
        <v>2.0645049999999996</v>
      </c>
      <c r="U13" s="83">
        <v>2.2322010000000003</v>
      </c>
      <c r="V13" s="83">
        <v>3.8550050000000016</v>
      </c>
      <c r="W13" s="83">
        <v>5.4975829999999979</v>
      </c>
      <c r="X13" s="83">
        <v>4.7148399999999988</v>
      </c>
      <c r="Y13" s="83">
        <v>5.7046599999999996</v>
      </c>
      <c r="Z13" s="83">
        <v>6.876897999999998</v>
      </c>
      <c r="AA13" s="83">
        <v>5.6401400000000015</v>
      </c>
      <c r="AB13" s="83">
        <v>3.3092579999999998</v>
      </c>
      <c r="AC13" s="83">
        <v>5.7284959999999971</v>
      </c>
      <c r="AD13" s="83">
        <v>7.2590909999999989</v>
      </c>
      <c r="AE13" s="83">
        <v>6.7085120000000007</v>
      </c>
      <c r="AF13" s="83">
        <v>5.924145000000002</v>
      </c>
      <c r="AG13" s="83">
        <v>4.9948930000000002</v>
      </c>
      <c r="AH13" s="83">
        <v>4.4772699999999999</v>
      </c>
      <c r="AI13" s="83">
        <v>4.0022219999999997</v>
      </c>
      <c r="AJ13" s="83">
        <v>4.2298370000000007</v>
      </c>
      <c r="AK13" s="83">
        <v>6.1044100000000014</v>
      </c>
    </row>
    <row r="14" spans="1:37" x14ac:dyDescent="0.25">
      <c r="A14" s="15" t="s">
        <v>488</v>
      </c>
      <c r="B14" s="281" t="s">
        <v>386</v>
      </c>
      <c r="C14" s="83">
        <v>9.3071000000000001E-2</v>
      </c>
      <c r="D14" s="83">
        <v>3.6710000000000002E-3</v>
      </c>
      <c r="E14" s="83">
        <v>2.8183999999999997E-2</v>
      </c>
      <c r="F14" s="83">
        <v>2.4828000000000003E-2</v>
      </c>
      <c r="G14" s="83">
        <v>8.8395999999999988E-2</v>
      </c>
      <c r="H14" s="83">
        <v>8.1687999999999969E-2</v>
      </c>
      <c r="I14" s="83">
        <v>2.2184000000000002E-2</v>
      </c>
      <c r="J14" s="83">
        <v>4.8339000000000007E-2</v>
      </c>
      <c r="K14" s="83">
        <v>0.14516299999999999</v>
      </c>
      <c r="L14" s="13">
        <v>8.9109999999999988E-3</v>
      </c>
      <c r="M14" s="13">
        <v>0.15894000000000003</v>
      </c>
      <c r="N14" s="13">
        <v>1.5307000000000001E-2</v>
      </c>
      <c r="O14" s="13">
        <v>0.13225700000000001</v>
      </c>
      <c r="P14" s="13">
        <v>0.35311000000000003</v>
      </c>
      <c r="Q14" s="13">
        <v>0.37134099999999998</v>
      </c>
      <c r="R14" s="13">
        <v>0.57691899999999996</v>
      </c>
      <c r="S14" s="13">
        <v>0.38065799999999994</v>
      </c>
      <c r="T14" s="13">
        <v>0.37625500000000001</v>
      </c>
      <c r="U14" s="13">
        <v>0.73946099999999992</v>
      </c>
      <c r="V14" s="13">
        <v>0.82108999999999976</v>
      </c>
      <c r="W14" s="13">
        <v>1.6433169999999997</v>
      </c>
      <c r="X14" s="13">
        <v>1.3330630000000001</v>
      </c>
      <c r="Y14" s="13">
        <v>0.79208600000000007</v>
      </c>
      <c r="Z14" s="13">
        <v>0.75066899999999992</v>
      </c>
      <c r="AA14" s="13">
        <v>3.8355980000000005</v>
      </c>
      <c r="AB14" s="13">
        <v>1.5399449999999997</v>
      </c>
      <c r="AC14" s="13">
        <v>1.0194139999999998</v>
      </c>
      <c r="AD14" s="13">
        <v>0.78968900000000009</v>
      </c>
      <c r="AE14" s="13">
        <v>0.92496699999999976</v>
      </c>
      <c r="AF14" s="13">
        <v>1.2012720000000001</v>
      </c>
      <c r="AG14" s="13">
        <v>1.802502</v>
      </c>
      <c r="AH14" s="13">
        <v>1.372044</v>
      </c>
      <c r="AI14" s="13">
        <v>1.2771620000000001</v>
      </c>
      <c r="AJ14" s="13">
        <v>1.3591419999999992</v>
      </c>
      <c r="AK14" s="13">
        <v>1.9688130000000001</v>
      </c>
    </row>
    <row r="15" spans="1:37" x14ac:dyDescent="0.25">
      <c r="A15" s="15" t="s">
        <v>99</v>
      </c>
      <c r="B15" s="281" t="s">
        <v>386</v>
      </c>
      <c r="C15" s="83">
        <v>7.6272139999999986</v>
      </c>
      <c r="D15" s="83">
        <v>2.7656849999999999</v>
      </c>
      <c r="E15" s="83">
        <v>6.1157449999999995</v>
      </c>
      <c r="F15" s="83">
        <v>3.4686990000000009</v>
      </c>
      <c r="G15" s="83">
        <v>0.7998789999999999</v>
      </c>
      <c r="H15" s="83">
        <v>1.1537380000000002</v>
      </c>
      <c r="I15" s="83">
        <v>0.95565299999999997</v>
      </c>
      <c r="J15" s="83">
        <v>2.4010980000000006</v>
      </c>
      <c r="K15" s="83">
        <v>3.0007390000000003</v>
      </c>
      <c r="L15" s="13">
        <v>9.3532200000000074</v>
      </c>
      <c r="M15" s="13">
        <v>2.1636869999999999</v>
      </c>
      <c r="N15" s="13">
        <v>1.8867219999999998</v>
      </c>
      <c r="O15" s="13">
        <v>1.2410859999999999</v>
      </c>
      <c r="P15" s="13">
        <v>1.344312</v>
      </c>
      <c r="Q15" s="13">
        <v>1.3806410000000002</v>
      </c>
      <c r="R15" s="13">
        <v>1.2892399999999999</v>
      </c>
      <c r="S15" s="13">
        <v>2.6155589999999997</v>
      </c>
      <c r="T15" s="13">
        <v>1.3096599999999998</v>
      </c>
      <c r="U15" s="13">
        <v>1.381578</v>
      </c>
      <c r="V15" s="13">
        <v>1.018589</v>
      </c>
      <c r="W15" s="13">
        <v>0.89024700000000001</v>
      </c>
      <c r="X15" s="13">
        <v>0.79948299999999994</v>
      </c>
      <c r="Y15" s="13">
        <v>0.83532600000000001</v>
      </c>
      <c r="Z15" s="13">
        <v>0.93213099999999982</v>
      </c>
      <c r="AA15" s="13">
        <v>0.80141200000000012</v>
      </c>
      <c r="AB15" s="13">
        <v>0.41842300000000004</v>
      </c>
      <c r="AC15" s="13">
        <v>0.22594199999999998</v>
      </c>
      <c r="AD15" s="13">
        <v>0.99039700000000008</v>
      </c>
      <c r="AE15" s="13">
        <v>0.70807699999999996</v>
      </c>
      <c r="AF15" s="13">
        <v>0.78373499999999985</v>
      </c>
      <c r="AG15" s="13">
        <v>0.92299599999999982</v>
      </c>
      <c r="AH15" s="13">
        <v>0.91641099999999998</v>
      </c>
      <c r="AI15" s="13">
        <v>1.0576499999999998</v>
      </c>
      <c r="AJ15" s="13">
        <v>1.0239520000000002</v>
      </c>
      <c r="AK15" s="13">
        <v>1.406285</v>
      </c>
    </row>
    <row r="16" spans="1:37" x14ac:dyDescent="0.25">
      <c r="A16" s="15" t="s">
        <v>542</v>
      </c>
      <c r="B16" s="281" t="s">
        <v>386</v>
      </c>
      <c r="C16" s="83">
        <v>1.7704589999999993</v>
      </c>
      <c r="D16" s="83">
        <v>1.0997000000000002E-2</v>
      </c>
      <c r="E16" s="83">
        <v>1.1208000000000003E-2</v>
      </c>
      <c r="F16" s="83">
        <v>0.45666000000000001</v>
      </c>
      <c r="G16" s="83">
        <v>1.8033999999999998E-2</v>
      </c>
      <c r="H16" s="83">
        <v>3.5749999999999997E-2</v>
      </c>
      <c r="I16" s="83">
        <v>1.7692999999999997E-2</v>
      </c>
      <c r="J16" s="83">
        <v>1.1306649999999998</v>
      </c>
      <c r="K16" s="83">
        <v>0.15431500000000004</v>
      </c>
      <c r="L16" s="83">
        <v>0.51129300000000011</v>
      </c>
      <c r="M16" s="83">
        <v>1.3850999999999997E-2</v>
      </c>
      <c r="N16" s="83">
        <v>0.192412</v>
      </c>
      <c r="O16" s="83">
        <v>0.59860399999999991</v>
      </c>
      <c r="P16" s="83">
        <v>0.63134999999999986</v>
      </c>
      <c r="Q16" s="83">
        <v>0.622942</v>
      </c>
      <c r="R16" s="83">
        <v>0.49699499999999991</v>
      </c>
      <c r="S16" s="83">
        <v>8.1019000000000022E-2</v>
      </c>
      <c r="T16" s="83">
        <v>5.3278999999999993E-2</v>
      </c>
      <c r="U16" s="83">
        <v>9.8172000000000009E-2</v>
      </c>
      <c r="V16" s="83">
        <v>1.6295999999999995E-2</v>
      </c>
      <c r="W16" s="83">
        <v>2.3670000000000002E-3</v>
      </c>
      <c r="X16" s="83">
        <v>2.4546999999999999E-2</v>
      </c>
      <c r="Y16" s="83">
        <v>4.4474999999999994E-2</v>
      </c>
      <c r="Z16" s="83">
        <v>5.6631999999999995E-2</v>
      </c>
      <c r="AA16" s="83">
        <v>2.2669999999999999E-2</v>
      </c>
      <c r="AB16" s="83">
        <v>8.4700000000000001E-3</v>
      </c>
      <c r="AC16" s="83">
        <v>2.1210000000000001E-3</v>
      </c>
      <c r="AD16" s="83">
        <v>1.12402</v>
      </c>
      <c r="AE16" s="83">
        <v>0.698855</v>
      </c>
      <c r="AF16" s="83">
        <v>0.63350700000000004</v>
      </c>
      <c r="AG16" s="83">
        <v>0.27279700000000001</v>
      </c>
      <c r="AH16" s="83">
        <v>8.9009999999999975E-3</v>
      </c>
      <c r="AI16" s="83">
        <v>1.8185E-2</v>
      </c>
      <c r="AJ16" s="83">
        <v>3.8704000000000009E-2</v>
      </c>
      <c r="AK16" s="83">
        <v>0.18214499999999997</v>
      </c>
    </row>
    <row r="17" spans="1:37" x14ac:dyDescent="0.25">
      <c r="A17" s="15" t="s">
        <v>109</v>
      </c>
      <c r="B17" s="281" t="s">
        <v>386</v>
      </c>
      <c r="C17" s="83">
        <v>0.84545600000000032</v>
      </c>
      <c r="D17" s="83">
        <v>0.75051200000000029</v>
      </c>
      <c r="E17" s="83">
        <v>0.73950799999999994</v>
      </c>
      <c r="F17" s="83">
        <v>0.91369900000000015</v>
      </c>
      <c r="G17" s="83">
        <v>1.0389230000000003</v>
      </c>
      <c r="H17" s="83">
        <v>1.4939470000000006</v>
      </c>
      <c r="I17" s="83">
        <v>1.4196270000000002</v>
      </c>
      <c r="J17" s="83">
        <v>1.8629259999999999</v>
      </c>
      <c r="K17" s="83">
        <v>1.4265130000000001</v>
      </c>
      <c r="L17" s="83">
        <v>1.2962789999999997</v>
      </c>
      <c r="M17" s="83">
        <v>1.2512259999999999</v>
      </c>
      <c r="N17" s="83">
        <v>2.0425719999999998</v>
      </c>
      <c r="O17" s="83">
        <v>1.9366320000000006</v>
      </c>
      <c r="P17" s="83">
        <v>2.4020039999999998</v>
      </c>
      <c r="Q17" s="83">
        <v>2.5401840000000018</v>
      </c>
      <c r="R17" s="83">
        <v>3.0949780000000007</v>
      </c>
      <c r="S17" s="83">
        <v>2.5214089999999993</v>
      </c>
      <c r="T17" s="83">
        <v>2.4029720000000001</v>
      </c>
      <c r="U17" s="83">
        <v>1.4395189999999995</v>
      </c>
      <c r="V17" s="83">
        <v>0.59368799999999977</v>
      </c>
      <c r="W17" s="83">
        <v>0.94964700000000013</v>
      </c>
      <c r="X17" s="83">
        <v>0.41570399999999996</v>
      </c>
      <c r="Y17" s="83">
        <v>0.48372100000000001</v>
      </c>
      <c r="Z17" s="83">
        <v>0.62501600000000002</v>
      </c>
      <c r="AA17" s="83">
        <v>0.45453599999999988</v>
      </c>
      <c r="AB17" s="83">
        <v>0.35531299999999999</v>
      </c>
      <c r="AC17" s="83">
        <v>0.4756129999999999</v>
      </c>
      <c r="AD17" s="83">
        <v>0.51706500000000011</v>
      </c>
      <c r="AE17" s="83">
        <v>0.47685700000000014</v>
      </c>
      <c r="AF17" s="83">
        <v>0.47740199999999988</v>
      </c>
      <c r="AG17" s="83">
        <v>0.54603200000000007</v>
      </c>
      <c r="AH17" s="83">
        <v>0.46430900000000014</v>
      </c>
      <c r="AI17" s="83">
        <v>0.69055899999999981</v>
      </c>
      <c r="AJ17" s="83">
        <v>0.72353699999999987</v>
      </c>
      <c r="AK17" s="83">
        <v>0.50808500000000001</v>
      </c>
    </row>
    <row r="18" spans="1:37" x14ac:dyDescent="0.25">
      <c r="A18" s="15" t="s">
        <v>108</v>
      </c>
      <c r="B18" s="281" t="s">
        <v>386</v>
      </c>
      <c r="C18" s="83">
        <v>0</v>
      </c>
      <c r="D18" s="83">
        <v>0</v>
      </c>
      <c r="E18" s="83">
        <v>0</v>
      </c>
      <c r="F18" s="83">
        <v>0</v>
      </c>
      <c r="G18" s="83">
        <v>7.0000000000000001E-3</v>
      </c>
      <c r="H18" s="83">
        <v>0</v>
      </c>
      <c r="I18" s="83">
        <v>0</v>
      </c>
      <c r="J18" s="83">
        <v>4.5700999999999999E-2</v>
      </c>
      <c r="K18" s="83">
        <v>3.6034999999999998E-2</v>
      </c>
      <c r="L18" s="83">
        <v>0</v>
      </c>
      <c r="M18" s="83">
        <v>0</v>
      </c>
      <c r="N18" s="83">
        <v>0</v>
      </c>
      <c r="O18" s="83">
        <v>1.24E-2</v>
      </c>
      <c r="P18" s="83">
        <v>2.1000000000000001E-2</v>
      </c>
      <c r="Q18" s="83">
        <v>2.2571999999999998E-2</v>
      </c>
      <c r="R18" s="83">
        <v>2.5520000000000001E-2</v>
      </c>
      <c r="S18" s="83">
        <v>2.4689999999999997E-2</v>
      </c>
      <c r="T18" s="83">
        <v>1.1693E-2</v>
      </c>
      <c r="U18" s="83">
        <v>0.60005299999999995</v>
      </c>
      <c r="V18" s="83">
        <v>0.30205599999999999</v>
      </c>
      <c r="W18" s="83">
        <v>0.34375099999999997</v>
      </c>
      <c r="X18" s="83">
        <v>0.214314</v>
      </c>
      <c r="Y18" s="83">
        <v>0.30551999999999996</v>
      </c>
      <c r="Z18" s="83">
        <v>0.21521000000000001</v>
      </c>
      <c r="AA18" s="83">
        <v>0.29618600000000006</v>
      </c>
      <c r="AB18" s="83">
        <v>0.185838</v>
      </c>
      <c r="AC18" s="83">
        <v>0.14157599999999998</v>
      </c>
      <c r="AD18" s="83">
        <v>0.21904899999999999</v>
      </c>
      <c r="AE18" s="83">
        <v>0.28218399999999999</v>
      </c>
      <c r="AF18" s="83">
        <v>0.26197699999999996</v>
      </c>
      <c r="AG18" s="85">
        <v>0.19992799999999999</v>
      </c>
      <c r="AH18" s="83">
        <v>0.539377</v>
      </c>
      <c r="AI18" s="83">
        <v>0.83907399999999999</v>
      </c>
      <c r="AJ18" s="83">
        <v>0.21040800000000001</v>
      </c>
      <c r="AK18" s="83">
        <v>0.24542800000000004</v>
      </c>
    </row>
    <row r="19" spans="1:37" x14ac:dyDescent="0.25">
      <c r="A19" s="40" t="s">
        <v>111</v>
      </c>
      <c r="B19" s="278">
        <v>0.9</v>
      </c>
      <c r="C19" s="271">
        <v>11.971416</v>
      </c>
      <c r="D19" s="271">
        <v>4.8922489999999996</v>
      </c>
      <c r="E19" s="271">
        <v>12.518931999999998</v>
      </c>
      <c r="F19" s="271">
        <v>7.2195550000000015</v>
      </c>
      <c r="G19" s="271">
        <v>2.4633460000000005</v>
      </c>
      <c r="H19" s="271">
        <v>3.0928370000000003</v>
      </c>
      <c r="I19" s="271">
        <v>2.723773</v>
      </c>
      <c r="J19" s="271">
        <v>9.8031149999999982</v>
      </c>
      <c r="K19" s="271">
        <v>5.6280720000000013</v>
      </c>
      <c r="L19" s="271">
        <v>22.746536000000006</v>
      </c>
      <c r="M19" s="271">
        <v>5.0237589999999992</v>
      </c>
      <c r="N19" s="271">
        <v>4.8480429999999988</v>
      </c>
      <c r="O19" s="271">
        <v>4.4739500000000003</v>
      </c>
      <c r="P19" s="271">
        <v>5.6560589999999999</v>
      </c>
      <c r="Q19" s="271">
        <v>9.5323300000000017</v>
      </c>
      <c r="R19" s="271">
        <v>8.7990059999999986</v>
      </c>
      <c r="S19" s="271">
        <v>11.553757000000001</v>
      </c>
      <c r="T19" s="271">
        <v>6.2183639999999993</v>
      </c>
      <c r="U19" s="271">
        <v>6.4909840000000001</v>
      </c>
      <c r="V19" s="271">
        <v>6.6067240000000007</v>
      </c>
      <c r="W19" s="271">
        <v>9.3269119999999983</v>
      </c>
      <c r="X19" s="271">
        <v>7.5019509999999991</v>
      </c>
      <c r="Y19" s="271">
        <v>8.1657879999999992</v>
      </c>
      <c r="Z19" s="271">
        <v>9.4565559999999991</v>
      </c>
      <c r="AA19" s="271">
        <v>11.050542000000002</v>
      </c>
      <c r="AB19" s="271">
        <v>5.8172469999999992</v>
      </c>
      <c r="AC19" s="271">
        <v>7.5931619999999969</v>
      </c>
      <c r="AD19" s="271">
        <v>10.899310999999997</v>
      </c>
      <c r="AE19" s="271">
        <v>9.7994520000000005</v>
      </c>
      <c r="AF19" s="271">
        <v>9.2820380000000018</v>
      </c>
      <c r="AG19" s="85">
        <v>8.7391480000000019</v>
      </c>
      <c r="AH19" s="271">
        <v>7.7783119999999997</v>
      </c>
      <c r="AI19" s="271">
        <v>7.8848519999999995</v>
      </c>
      <c r="AJ19" s="271">
        <v>7.5855800000000002</v>
      </c>
      <c r="AK19" s="271">
        <v>10.415166000000001</v>
      </c>
    </row>
    <row r="20" spans="1:37" ht="15.75" thickBot="1" x14ac:dyDescent="0.3">
      <c r="A20" s="267" t="s">
        <v>112</v>
      </c>
      <c r="B20" s="279">
        <v>19.3</v>
      </c>
      <c r="C20" s="272">
        <v>-6.0346390000000003</v>
      </c>
      <c r="D20" s="272">
        <v>0.99885800000000025</v>
      </c>
      <c r="E20" s="272">
        <v>-6.0956629999999983</v>
      </c>
      <c r="F20" s="272">
        <v>1.0492309999999989</v>
      </c>
      <c r="G20" s="272">
        <v>7.6940069999999983</v>
      </c>
      <c r="H20" s="272">
        <v>9.4943609999999978</v>
      </c>
      <c r="I20" s="272">
        <v>9.4564959999999996</v>
      </c>
      <c r="J20" s="272">
        <v>-2.4217749999999993</v>
      </c>
      <c r="K20" s="272">
        <v>2.8239399999999968</v>
      </c>
      <c r="L20" s="272">
        <v>-14.114564000000005</v>
      </c>
      <c r="M20" s="272">
        <v>4.3674970000000028</v>
      </c>
      <c r="N20" s="272">
        <v>6.7275190000000009</v>
      </c>
      <c r="O20" s="272">
        <v>6.2108950000000007</v>
      </c>
      <c r="P20" s="272">
        <v>10.394048000000005</v>
      </c>
      <c r="Q20" s="272">
        <v>6.290894999999999</v>
      </c>
      <c r="R20" s="272">
        <v>10.761153000000004</v>
      </c>
      <c r="S20" s="272">
        <v>2.4204489999999979</v>
      </c>
      <c r="T20" s="272">
        <v>17.854355000000012</v>
      </c>
      <c r="U20" s="272">
        <v>15.246568</v>
      </c>
      <c r="V20" s="272">
        <v>7.6569730000000016</v>
      </c>
      <c r="W20" s="272">
        <v>4.0510659999999987</v>
      </c>
      <c r="X20" s="272">
        <v>11.842505000000003</v>
      </c>
      <c r="Y20" s="272">
        <v>21.320993000000012</v>
      </c>
      <c r="Z20" s="272">
        <v>18.441883000000004</v>
      </c>
      <c r="AA20" s="272">
        <v>13.545450000000001</v>
      </c>
      <c r="AB20" s="272">
        <v>27.227561000000005</v>
      </c>
      <c r="AC20" s="272">
        <v>23.510241999999991</v>
      </c>
      <c r="AD20" s="272">
        <v>14.559552999999994</v>
      </c>
      <c r="AE20" s="272">
        <v>11.198765000000003</v>
      </c>
      <c r="AF20" s="272">
        <v>12.241723999999993</v>
      </c>
      <c r="AG20" s="272">
        <f t="shared" ref="AG20:AJ20" si="0">AG11-AG19</f>
        <v>24.291535999999994</v>
      </c>
      <c r="AH20" s="272">
        <f t="shared" si="0"/>
        <v>38.982454000000004</v>
      </c>
      <c r="AI20" s="272">
        <f t="shared" si="0"/>
        <v>23.41004100000001</v>
      </c>
      <c r="AJ20" s="272">
        <f t="shared" si="0"/>
        <v>12.699050999999994</v>
      </c>
      <c r="AK20" s="272">
        <f>AK11-AK19</f>
        <v>8.5796840000000021</v>
      </c>
    </row>
    <row r="21" spans="1:37" x14ac:dyDescent="0.25">
      <c r="A21" s="6"/>
      <c r="B21" s="6"/>
    </row>
    <row r="22" spans="1:37" x14ac:dyDescent="0.25">
      <c r="A22" s="6" t="s">
        <v>245</v>
      </c>
      <c r="B22" s="6"/>
      <c r="J22" s="83"/>
      <c r="K22" s="83"/>
      <c r="L22" s="83"/>
    </row>
    <row r="23" spans="1:37" s="3" customFormat="1" ht="21" x14ac:dyDescent="0.35">
      <c r="A23" s="90" t="s">
        <v>295</v>
      </c>
      <c r="B23" s="90"/>
    </row>
    <row r="24" spans="1:37" ht="16.5" thickBot="1" x14ac:dyDescent="0.3">
      <c r="A24" s="152"/>
      <c r="B24" s="152"/>
      <c r="C24" s="159"/>
      <c r="D24" s="159"/>
      <c r="E24" s="159"/>
      <c r="F24" s="159"/>
      <c r="G24" s="160"/>
      <c r="H24" s="160"/>
      <c r="I24" s="160"/>
      <c r="J24" s="160"/>
      <c r="K24" s="160"/>
      <c r="L24" s="160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15.75" thickBot="1" x14ac:dyDescent="0.3">
      <c r="A25" s="14"/>
      <c r="B25" s="283">
        <v>1979</v>
      </c>
      <c r="C25" s="307">
        <v>1990</v>
      </c>
      <c r="D25" s="307">
        <v>1991</v>
      </c>
      <c r="E25" s="307">
        <v>1992</v>
      </c>
      <c r="F25" s="307">
        <v>1993</v>
      </c>
      <c r="G25" s="307">
        <v>1994</v>
      </c>
      <c r="H25" s="307">
        <v>1995</v>
      </c>
      <c r="I25" s="307">
        <v>1996</v>
      </c>
      <c r="J25" s="307">
        <v>1997</v>
      </c>
      <c r="K25" s="307">
        <v>1998</v>
      </c>
      <c r="L25" s="307">
        <v>1999</v>
      </c>
      <c r="M25" s="307">
        <v>2000</v>
      </c>
      <c r="N25" s="307">
        <v>2001</v>
      </c>
      <c r="O25" s="307">
        <v>2002</v>
      </c>
      <c r="P25" s="307">
        <v>2003</v>
      </c>
      <c r="Q25" s="307">
        <v>2004</v>
      </c>
      <c r="R25" s="307">
        <v>2005</v>
      </c>
      <c r="S25" s="307">
        <v>2006</v>
      </c>
      <c r="T25" s="307">
        <v>2007</v>
      </c>
      <c r="U25" s="307">
        <v>2008</v>
      </c>
      <c r="V25" s="307">
        <v>2009</v>
      </c>
      <c r="W25" s="307">
        <v>2010</v>
      </c>
      <c r="X25" s="307">
        <v>2011</v>
      </c>
      <c r="Y25" s="307">
        <v>2012</v>
      </c>
      <c r="Z25" s="307">
        <v>2013</v>
      </c>
      <c r="AA25" s="307">
        <v>2014</v>
      </c>
      <c r="AB25" s="307">
        <v>2015</v>
      </c>
      <c r="AC25" s="307">
        <v>2016</v>
      </c>
      <c r="AD25" s="307">
        <v>2017</v>
      </c>
      <c r="AE25" s="307">
        <v>2018</v>
      </c>
      <c r="AF25" s="307">
        <v>2019</v>
      </c>
      <c r="AG25" s="307">
        <v>2020</v>
      </c>
      <c r="AH25" s="307">
        <v>2021</v>
      </c>
      <c r="AI25" s="307">
        <v>2022</v>
      </c>
      <c r="AJ25" s="307">
        <v>2023</v>
      </c>
      <c r="AK25" s="307">
        <v>2024</v>
      </c>
    </row>
    <row r="26" spans="1:37" x14ac:dyDescent="0.25">
      <c r="A26" s="80" t="s">
        <v>113</v>
      </c>
      <c r="B26" s="277"/>
      <c r="C26" s="93"/>
      <c r="D26" s="93"/>
      <c r="E26" s="93"/>
      <c r="F26" s="93"/>
      <c r="G26" s="93"/>
      <c r="H26" s="93"/>
      <c r="I26" s="93"/>
      <c r="J26" s="93"/>
      <c r="K26" s="93"/>
      <c r="L26" s="93"/>
    </row>
    <row r="27" spans="1:37" x14ac:dyDescent="0.25">
      <c r="A27" s="274" t="s">
        <v>114</v>
      </c>
      <c r="B27" s="280"/>
      <c r="C27" s="268">
        <v>0</v>
      </c>
      <c r="D27" s="268">
        <v>0</v>
      </c>
      <c r="E27" s="268">
        <v>8.0000000000000007E-5</v>
      </c>
      <c r="F27" s="268">
        <v>0</v>
      </c>
      <c r="G27" s="268">
        <v>2.7500000000000002E-4</v>
      </c>
      <c r="H27" s="268">
        <v>8.7600000000000004E-4</v>
      </c>
      <c r="I27" s="268">
        <v>3.0499999999999999E-4</v>
      </c>
      <c r="J27" s="268">
        <v>1.145E-2</v>
      </c>
      <c r="K27" s="268">
        <v>0</v>
      </c>
      <c r="L27" s="268">
        <v>0</v>
      </c>
      <c r="M27" s="83">
        <v>3.058E-3</v>
      </c>
      <c r="N27" s="83">
        <v>8.7239999999999991E-3</v>
      </c>
      <c r="O27" s="83">
        <v>2.2932999999999999E-2</v>
      </c>
      <c r="P27" s="83">
        <v>1.5050000000000001E-2</v>
      </c>
      <c r="Q27" s="83">
        <v>3.1753999999999998E-2</v>
      </c>
      <c r="R27" s="83">
        <v>2.0931000000000002E-2</v>
      </c>
      <c r="S27" s="83">
        <v>2.2695E-2</v>
      </c>
      <c r="T27" s="83">
        <v>2.2389519999999998</v>
      </c>
      <c r="U27" s="83">
        <v>4.9281800000000002</v>
      </c>
      <c r="V27" s="83">
        <v>2.2125369999999998</v>
      </c>
      <c r="W27" s="83">
        <v>0.22972399999999998</v>
      </c>
      <c r="X27" s="83">
        <v>5.0663390000000001</v>
      </c>
      <c r="Y27" s="83">
        <v>11.461316</v>
      </c>
      <c r="Z27" s="83">
        <v>8.0570820000000012</v>
      </c>
      <c r="AA27" s="83">
        <v>6.3057449999999999</v>
      </c>
      <c r="AB27" s="83">
        <v>17.161372</v>
      </c>
      <c r="AC27" s="83">
        <v>16.084385999999999</v>
      </c>
      <c r="AD27" s="83">
        <v>10.915932999999999</v>
      </c>
      <c r="AE27" s="83">
        <v>5.291856000000001</v>
      </c>
      <c r="AF27" s="83">
        <v>4.8499159999999994</v>
      </c>
      <c r="AG27" s="83">
        <v>9.7705540000000006</v>
      </c>
      <c r="AH27" s="83">
        <v>13.172393</v>
      </c>
      <c r="AI27" s="83">
        <v>7.5204269999999998</v>
      </c>
      <c r="AJ27" s="83">
        <v>2.0442069999999997</v>
      </c>
      <c r="AK27" s="83">
        <v>1.946329</v>
      </c>
    </row>
    <row r="28" spans="1:37" x14ac:dyDescent="0.25">
      <c r="A28" s="275" t="s">
        <v>533</v>
      </c>
      <c r="B28" s="281"/>
      <c r="C28" s="268">
        <v>0</v>
      </c>
      <c r="D28" s="268">
        <v>0</v>
      </c>
      <c r="E28" s="268">
        <v>0</v>
      </c>
      <c r="F28" s="268">
        <v>0</v>
      </c>
      <c r="G28" s="268">
        <v>0</v>
      </c>
      <c r="H28" s="268">
        <v>0</v>
      </c>
      <c r="I28" s="268">
        <v>0.91930999999999996</v>
      </c>
      <c r="J28" s="268">
        <v>0</v>
      </c>
      <c r="K28" s="268">
        <v>5.5719999999999999E-2</v>
      </c>
      <c r="L28" s="268">
        <v>0.72194400000000003</v>
      </c>
      <c r="M28" s="83">
        <v>0.59855500000000006</v>
      </c>
      <c r="N28" s="83">
        <v>1.013568</v>
      </c>
      <c r="O28" s="83">
        <v>1.6703209999999999</v>
      </c>
      <c r="P28" s="83">
        <v>1.5376049999999999</v>
      </c>
      <c r="Q28" s="83">
        <v>1.3614560000000002</v>
      </c>
      <c r="R28" s="83">
        <v>1.116101</v>
      </c>
      <c r="S28" s="83">
        <v>0.96653999999999995</v>
      </c>
      <c r="T28" s="83">
        <v>1.158353</v>
      </c>
      <c r="U28" s="83">
        <v>2.0736120000000002</v>
      </c>
      <c r="V28" s="83">
        <v>1.9067429999999999</v>
      </c>
      <c r="W28" s="83">
        <v>1.6342159999999999</v>
      </c>
      <c r="X28" s="83">
        <v>2.7446009999999998</v>
      </c>
      <c r="Y28" s="83">
        <v>2.6046840000000002</v>
      </c>
      <c r="Z28" s="83">
        <v>1.6972799999999999</v>
      </c>
      <c r="AA28" s="83">
        <v>1.6039480000000002</v>
      </c>
      <c r="AB28" s="83">
        <v>1.5991849999999999</v>
      </c>
      <c r="AC28" s="83">
        <v>1.588695</v>
      </c>
      <c r="AD28" s="83">
        <v>1.529825</v>
      </c>
      <c r="AE28" s="83">
        <v>1.608214</v>
      </c>
      <c r="AF28" s="83">
        <v>1.6057680000000001</v>
      </c>
      <c r="AG28" s="83">
        <v>1.5632040000000003</v>
      </c>
      <c r="AH28" s="83">
        <v>2.2328160000000001</v>
      </c>
      <c r="AI28" s="83">
        <v>1.8524969999999998</v>
      </c>
      <c r="AJ28" s="83">
        <v>1.7878200000000002</v>
      </c>
      <c r="AK28" s="83">
        <v>1.4179310000000001</v>
      </c>
    </row>
    <row r="29" spans="1:37" x14ac:dyDescent="0.25">
      <c r="A29" s="275" t="s">
        <v>692</v>
      </c>
      <c r="B29" s="281"/>
      <c r="C29" s="268">
        <v>8.3724000000000007E-2</v>
      </c>
      <c r="D29" s="268">
        <v>8.4256999999999999E-2</v>
      </c>
      <c r="E29" s="268">
        <v>0.12554099999999999</v>
      </c>
      <c r="F29" s="268">
        <v>7.6951999999999993E-2</v>
      </c>
      <c r="G29" s="268">
        <v>4.9866000000000001E-2</v>
      </c>
      <c r="H29" s="268">
        <v>6.6793999999999992E-2</v>
      </c>
      <c r="I29" s="268">
        <v>0.76207199999999997</v>
      </c>
      <c r="J29" s="268">
        <v>1.9172880000000001</v>
      </c>
      <c r="K29" s="268">
        <v>2.0722150000000004</v>
      </c>
      <c r="L29" s="268">
        <v>1.3116460000000001</v>
      </c>
      <c r="M29" s="83">
        <v>0.90628299999999995</v>
      </c>
      <c r="N29" s="83">
        <v>1.7798850000000002</v>
      </c>
      <c r="O29" s="83">
        <v>0.95776099999999997</v>
      </c>
      <c r="P29" s="83">
        <v>0.94349000000000005</v>
      </c>
      <c r="Q29" s="83">
        <v>1.3382050000000001</v>
      </c>
      <c r="R29" s="83">
        <v>1.5882759999999998</v>
      </c>
      <c r="S29" s="83">
        <v>1.6660899999999996</v>
      </c>
      <c r="T29" s="83">
        <v>1.5394920000000001</v>
      </c>
      <c r="U29" s="83">
        <v>1.1129570000000002</v>
      </c>
      <c r="V29" s="83">
        <v>1.2925819999999999</v>
      </c>
      <c r="W29" s="83">
        <v>1.573269</v>
      </c>
      <c r="X29" s="83">
        <v>0.42390600000000006</v>
      </c>
      <c r="Y29" s="83">
        <v>0.36740100000000003</v>
      </c>
      <c r="Z29" s="83">
        <v>1.573834</v>
      </c>
      <c r="AA29" s="83">
        <v>1.5987309999999999</v>
      </c>
      <c r="AB29" s="83">
        <v>1.599818</v>
      </c>
      <c r="AC29" s="83">
        <v>1.5999590000000001</v>
      </c>
      <c r="AD29" s="83">
        <v>1.6422759999999998</v>
      </c>
      <c r="AE29" s="83">
        <v>1.600006</v>
      </c>
      <c r="AF29" s="83">
        <v>1.5890439999999999</v>
      </c>
      <c r="AG29" s="83">
        <v>1.5318269999999998</v>
      </c>
      <c r="AH29" s="83">
        <v>0.86506499999999986</v>
      </c>
      <c r="AI29" s="83">
        <v>1.174301</v>
      </c>
      <c r="AJ29" s="83">
        <v>1.2876540000000001</v>
      </c>
      <c r="AK29" s="83">
        <v>1.38443</v>
      </c>
    </row>
    <row r="30" spans="1:37" x14ac:dyDescent="0.25">
      <c r="A30" s="275" t="s">
        <v>118</v>
      </c>
      <c r="B30" s="281"/>
      <c r="C30" s="268">
        <v>1.029053</v>
      </c>
      <c r="D30" s="268">
        <v>1.0019340000000001</v>
      </c>
      <c r="E30" s="268">
        <v>0.89317999999999986</v>
      </c>
      <c r="F30" s="268">
        <v>1.018669</v>
      </c>
      <c r="G30" s="268">
        <v>1.6828039999999997</v>
      </c>
      <c r="H30" s="268">
        <v>2.8095399999999993</v>
      </c>
      <c r="I30" s="268">
        <v>3.2043919999999995</v>
      </c>
      <c r="J30" s="268">
        <v>0.96984300000000001</v>
      </c>
      <c r="K30" s="268">
        <v>1.1160859999999997</v>
      </c>
      <c r="L30" s="268">
        <v>0.98895400000000011</v>
      </c>
      <c r="M30" s="268">
        <v>1.773911</v>
      </c>
      <c r="N30" s="268">
        <v>2.3843049999999995</v>
      </c>
      <c r="O30" s="268">
        <v>2.8451300000000002</v>
      </c>
      <c r="P30" s="268">
        <v>5.7651669999999999</v>
      </c>
      <c r="Q30" s="268">
        <v>5.0168839999999992</v>
      </c>
      <c r="R30" s="268">
        <v>4.8158659999999998</v>
      </c>
      <c r="S30" s="268">
        <v>2.6443189999999985</v>
      </c>
      <c r="T30" s="268">
        <v>4.7988820000000008</v>
      </c>
      <c r="U30" s="268">
        <v>2.8392399999999984</v>
      </c>
      <c r="V30" s="268">
        <v>2.3560339999999993</v>
      </c>
      <c r="W30" s="268">
        <v>2.2294120000000008</v>
      </c>
      <c r="X30" s="268">
        <v>2.4305990000000008</v>
      </c>
      <c r="Y30" s="268">
        <v>3.4852759999999954</v>
      </c>
      <c r="Z30" s="268">
        <v>2.8451320000000031</v>
      </c>
      <c r="AA30" s="268">
        <v>2.3824989999999993</v>
      </c>
      <c r="AB30" s="268">
        <v>2.3280940000000037</v>
      </c>
      <c r="AC30" s="268">
        <v>2.5860209999999952</v>
      </c>
      <c r="AD30" s="268">
        <v>2.4580469999999934</v>
      </c>
      <c r="AE30" s="268">
        <v>2.5340429999999987</v>
      </c>
      <c r="AF30" s="268">
        <v>3.0145319999999973</v>
      </c>
      <c r="AG30" s="268">
        <v>3.796191999999996</v>
      </c>
      <c r="AH30" s="268">
        <v>5.4377650000000024</v>
      </c>
      <c r="AI30" s="268">
        <v>4.6157019999999971</v>
      </c>
      <c r="AJ30" s="83">
        <v>3.7974420000000055</v>
      </c>
      <c r="AK30" s="83">
        <v>2.896173000000001</v>
      </c>
    </row>
    <row r="31" spans="1:37" x14ac:dyDescent="0.25">
      <c r="A31" s="276" t="s">
        <v>40</v>
      </c>
      <c r="B31" s="282"/>
      <c r="C31" s="269">
        <v>1.1127769999999999</v>
      </c>
      <c r="D31" s="269">
        <v>1.0861910000000001</v>
      </c>
      <c r="E31" s="269">
        <v>1.0188009999999998</v>
      </c>
      <c r="F31" s="269">
        <v>1.095621</v>
      </c>
      <c r="G31" s="269">
        <v>1.7329449999999997</v>
      </c>
      <c r="H31" s="269">
        <v>2.8772099999999994</v>
      </c>
      <c r="I31" s="269">
        <v>4.8860789999999996</v>
      </c>
      <c r="J31" s="269">
        <v>2.8985810000000001</v>
      </c>
      <c r="K31" s="269">
        <v>3.244021</v>
      </c>
      <c r="L31" s="269">
        <v>3.0225440000000003</v>
      </c>
      <c r="M31" s="271">
        <v>3.2818070000000001</v>
      </c>
      <c r="N31" s="271">
        <v>5.1864819999999998</v>
      </c>
      <c r="O31" s="271">
        <v>5.4961450000000003</v>
      </c>
      <c r="P31" s="271">
        <v>8.2613120000000002</v>
      </c>
      <c r="Q31" s="271">
        <v>7.7482989999999994</v>
      </c>
      <c r="R31" s="271">
        <v>7.5411739999999998</v>
      </c>
      <c r="S31" s="271">
        <v>5.299643999999998</v>
      </c>
      <c r="T31" s="271">
        <v>9.7356790000000011</v>
      </c>
      <c r="U31" s="271">
        <v>10.953988999999998</v>
      </c>
      <c r="V31" s="271">
        <v>7.7678959999999986</v>
      </c>
      <c r="W31" s="271">
        <v>5.666621000000001</v>
      </c>
      <c r="X31" s="271">
        <v>10.665445000000002</v>
      </c>
      <c r="Y31" s="271">
        <v>17.918676999999995</v>
      </c>
      <c r="Z31" s="271">
        <v>14.173328000000003</v>
      </c>
      <c r="AA31" s="271">
        <v>11.890922999999999</v>
      </c>
      <c r="AB31" s="271">
        <v>22.688469000000001</v>
      </c>
      <c r="AC31" s="271">
        <v>21.859060999999997</v>
      </c>
      <c r="AD31" s="271">
        <v>16.546080999999994</v>
      </c>
      <c r="AE31" s="271">
        <v>11.034119</v>
      </c>
      <c r="AF31" s="271">
        <v>11.059259999999997</v>
      </c>
      <c r="AG31" s="271">
        <v>16.661776999999997</v>
      </c>
      <c r="AH31" s="271">
        <v>21.708039000000003</v>
      </c>
      <c r="AI31" s="271">
        <v>15.162926999999996</v>
      </c>
      <c r="AJ31" s="271">
        <v>8.9171230000000055</v>
      </c>
      <c r="AK31" s="271">
        <v>7.6448630000000009</v>
      </c>
    </row>
    <row r="32" spans="1:37" x14ac:dyDescent="0.25">
      <c r="A32" s="80" t="s">
        <v>116</v>
      </c>
      <c r="B32" s="277"/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AE32" s="83"/>
      <c r="AF32" s="83"/>
      <c r="AG32" s="83"/>
      <c r="AH32" s="83"/>
    </row>
    <row r="33" spans="1:37" x14ac:dyDescent="0.25">
      <c r="A33" s="15" t="s">
        <v>568</v>
      </c>
      <c r="B33" s="89"/>
      <c r="C33" s="268">
        <v>4.6586000000000002E-2</v>
      </c>
      <c r="D33" s="268">
        <v>2.2168E-2</v>
      </c>
      <c r="E33" s="268">
        <v>2.2732000000000002E-2</v>
      </c>
      <c r="F33" s="268">
        <v>2.2141000000000004E-2</v>
      </c>
      <c r="G33" s="268">
        <v>2.0666999999999998E-2</v>
      </c>
      <c r="H33" s="268">
        <v>2.4724999999999994E-2</v>
      </c>
      <c r="I33" s="268">
        <v>2.3205000000000003E-2</v>
      </c>
      <c r="J33" s="268">
        <v>2.6501999999999994E-2</v>
      </c>
      <c r="K33" s="268">
        <v>2.4745999999999997E-2</v>
      </c>
      <c r="L33" s="268">
        <v>8.3471000000000004E-2</v>
      </c>
      <c r="M33" s="83">
        <v>2.188E-2</v>
      </c>
      <c r="N33" s="83">
        <v>4.2159999999999996E-2</v>
      </c>
      <c r="O33" s="83">
        <v>1.8359999999999998E-2</v>
      </c>
      <c r="P33" s="83">
        <v>1.7861999999999999E-2</v>
      </c>
      <c r="Q33" s="83">
        <v>1.4988E-2</v>
      </c>
      <c r="R33" s="83">
        <v>4.1273999999999998E-2</v>
      </c>
      <c r="S33" s="83">
        <v>6.0833000000000005E-2</v>
      </c>
      <c r="T33" s="83">
        <v>5.1902999999999998E-2</v>
      </c>
      <c r="U33" s="83">
        <v>6.1399999999999996E-3</v>
      </c>
      <c r="V33" s="83">
        <v>6.3159999999999996E-3</v>
      </c>
      <c r="W33" s="83">
        <v>4.9410000000000001E-3</v>
      </c>
      <c r="X33" s="83">
        <v>5.2065E-2</v>
      </c>
      <c r="Y33" s="83">
        <v>2.1930000000000001E-3</v>
      </c>
      <c r="Z33" s="83">
        <v>4.6878000000000003E-2</v>
      </c>
      <c r="AA33" s="83">
        <v>3.0819999999999997E-3</v>
      </c>
      <c r="AB33" s="83">
        <v>0</v>
      </c>
      <c r="AC33" s="83">
        <v>4.002E-2</v>
      </c>
      <c r="AD33" s="83">
        <v>8.5487000000000007E-2</v>
      </c>
      <c r="AE33" s="83">
        <v>2.5003999999999998E-2</v>
      </c>
      <c r="AF33" s="83">
        <v>5.8999999999999998E-5</v>
      </c>
      <c r="AG33" s="83">
        <v>0.24859100000000001</v>
      </c>
      <c r="AH33" s="83">
        <v>0.504</v>
      </c>
      <c r="AI33" s="83">
        <v>0.50722999999999996</v>
      </c>
      <c r="AJ33" s="83">
        <v>0.62707700000000011</v>
      </c>
      <c r="AK33" s="83">
        <v>0.66720800000000002</v>
      </c>
    </row>
    <row r="34" spans="1:37" x14ac:dyDescent="0.25">
      <c r="A34" s="15" t="s">
        <v>534</v>
      </c>
      <c r="B34" s="89"/>
      <c r="C34" s="268">
        <v>0</v>
      </c>
      <c r="D34" s="268">
        <v>0</v>
      </c>
      <c r="E34" s="268">
        <v>0</v>
      </c>
      <c r="F34" s="268">
        <v>0</v>
      </c>
      <c r="G34" s="268">
        <v>0</v>
      </c>
      <c r="H34" s="268">
        <v>0</v>
      </c>
      <c r="I34" s="268">
        <v>0</v>
      </c>
      <c r="J34" s="268">
        <v>0</v>
      </c>
      <c r="K34" s="268">
        <v>0</v>
      </c>
      <c r="L34" s="268">
        <v>0</v>
      </c>
      <c r="M34" s="83">
        <v>0</v>
      </c>
      <c r="N34" s="83">
        <v>0</v>
      </c>
      <c r="O34" s="83">
        <v>0</v>
      </c>
      <c r="P34" s="83">
        <v>0</v>
      </c>
      <c r="Q34" s="83">
        <v>0</v>
      </c>
      <c r="R34" s="83">
        <v>0</v>
      </c>
      <c r="S34" s="83">
        <v>0</v>
      </c>
      <c r="T34" s="83">
        <v>0</v>
      </c>
      <c r="U34" s="83">
        <v>0</v>
      </c>
      <c r="V34" s="83">
        <v>0</v>
      </c>
      <c r="W34" s="83">
        <v>0</v>
      </c>
      <c r="X34" s="83">
        <v>0</v>
      </c>
      <c r="Y34" s="83">
        <v>0</v>
      </c>
      <c r="Z34" s="83">
        <v>0</v>
      </c>
      <c r="AA34" s="83">
        <v>0</v>
      </c>
      <c r="AB34" s="83">
        <v>0</v>
      </c>
      <c r="AC34" s="83">
        <v>0</v>
      </c>
      <c r="AD34" s="83">
        <v>0</v>
      </c>
      <c r="AE34" s="83">
        <v>0.10274</v>
      </c>
      <c r="AF34" s="83">
        <v>0.17388000000000001</v>
      </c>
      <c r="AG34" s="83">
        <v>0.17867</v>
      </c>
      <c r="AH34" s="83">
        <v>6.0440000000000001E-2</v>
      </c>
      <c r="AI34" s="83">
        <v>0.12018999999999999</v>
      </c>
      <c r="AJ34" s="83">
        <v>0.12098</v>
      </c>
      <c r="AK34" s="83">
        <v>0.2321</v>
      </c>
    </row>
    <row r="35" spans="1:37" x14ac:dyDescent="0.25">
      <c r="A35" s="15" t="s">
        <v>693</v>
      </c>
      <c r="B35" s="89"/>
      <c r="C35" s="268">
        <v>0</v>
      </c>
      <c r="D35" s="268">
        <v>0</v>
      </c>
      <c r="E35" s="268">
        <v>0</v>
      </c>
      <c r="F35" s="268">
        <v>0</v>
      </c>
      <c r="G35" s="268">
        <v>0</v>
      </c>
      <c r="H35" s="268">
        <v>0</v>
      </c>
      <c r="I35" s="268">
        <v>0</v>
      </c>
      <c r="J35" s="268">
        <v>0</v>
      </c>
      <c r="K35" s="268">
        <v>0</v>
      </c>
      <c r="L35" s="268">
        <v>0</v>
      </c>
      <c r="M35" s="83">
        <v>0</v>
      </c>
      <c r="N35" s="83">
        <v>0</v>
      </c>
      <c r="O35" s="83">
        <v>0</v>
      </c>
      <c r="P35" s="83">
        <v>0</v>
      </c>
      <c r="Q35" s="83">
        <v>0</v>
      </c>
      <c r="R35" s="83">
        <v>0</v>
      </c>
      <c r="S35" s="83">
        <v>0</v>
      </c>
      <c r="T35" s="83">
        <v>0</v>
      </c>
      <c r="U35" s="83">
        <v>0</v>
      </c>
      <c r="V35" s="83">
        <v>0</v>
      </c>
      <c r="W35" s="83">
        <v>0</v>
      </c>
      <c r="X35" s="83">
        <v>0</v>
      </c>
      <c r="Y35" s="83">
        <v>0</v>
      </c>
      <c r="Z35" s="83">
        <v>0</v>
      </c>
      <c r="AA35" s="83">
        <v>0</v>
      </c>
      <c r="AB35" s="83">
        <v>0</v>
      </c>
      <c r="AC35" s="83">
        <v>0</v>
      </c>
      <c r="AD35" s="83">
        <v>0</v>
      </c>
      <c r="AE35" s="83">
        <v>0</v>
      </c>
      <c r="AF35" s="83">
        <v>0</v>
      </c>
      <c r="AG35" s="83">
        <v>0</v>
      </c>
      <c r="AH35" s="83">
        <v>0</v>
      </c>
      <c r="AI35" s="83">
        <v>0</v>
      </c>
      <c r="AJ35" s="83">
        <v>0</v>
      </c>
      <c r="AK35" s="83">
        <v>0.10538</v>
      </c>
    </row>
    <row r="36" spans="1:37" x14ac:dyDescent="0.25">
      <c r="A36" s="15" t="s">
        <v>118</v>
      </c>
      <c r="B36" s="89"/>
      <c r="C36" s="268">
        <v>7.5806280000000008</v>
      </c>
      <c r="D36" s="268">
        <v>2.7435169999999998</v>
      </c>
      <c r="E36" s="268">
        <v>6.0930129999999982</v>
      </c>
      <c r="F36" s="268">
        <v>3.4465579999999996</v>
      </c>
      <c r="G36" s="268">
        <v>0.77921200000000013</v>
      </c>
      <c r="H36" s="268">
        <v>1.129013</v>
      </c>
      <c r="I36" s="268">
        <v>0.93244799999999994</v>
      </c>
      <c r="J36" s="268">
        <v>2.3745960000000008</v>
      </c>
      <c r="K36" s="268">
        <v>2.9759929999999999</v>
      </c>
      <c r="L36" s="268">
        <v>9.2697489999999991</v>
      </c>
      <c r="M36" s="268">
        <v>2.1418070000000005</v>
      </c>
      <c r="N36" s="268">
        <v>1.844562</v>
      </c>
      <c r="O36" s="268">
        <v>1.222726</v>
      </c>
      <c r="P36" s="268">
        <v>1.3264499999999999</v>
      </c>
      <c r="Q36" s="268">
        <v>1.3656529999999998</v>
      </c>
      <c r="R36" s="268">
        <v>1.2479659999999999</v>
      </c>
      <c r="S36" s="268">
        <v>2.5547259999999996</v>
      </c>
      <c r="T36" s="268">
        <v>1.257757</v>
      </c>
      <c r="U36" s="268">
        <v>1.3754379999999999</v>
      </c>
      <c r="V36" s="268">
        <v>1.012273</v>
      </c>
      <c r="W36" s="268">
        <v>0.88530600000000015</v>
      </c>
      <c r="X36" s="268">
        <v>0.74741800000000003</v>
      </c>
      <c r="Y36" s="268">
        <v>0.83313300000000001</v>
      </c>
      <c r="Z36" s="268">
        <v>0.88525300000000007</v>
      </c>
      <c r="AA36" s="268">
        <v>0.79832999999999998</v>
      </c>
      <c r="AB36" s="268">
        <v>0.41842299999999999</v>
      </c>
      <c r="AC36" s="268">
        <v>0.18592199999999998</v>
      </c>
      <c r="AD36" s="268">
        <v>0.9049100000000001</v>
      </c>
      <c r="AE36" s="268">
        <v>0.58033299999999999</v>
      </c>
      <c r="AF36" s="268">
        <v>0.609796</v>
      </c>
      <c r="AG36" s="268">
        <v>0.49573500000000015</v>
      </c>
      <c r="AH36" s="268">
        <v>0.35197100000000014</v>
      </c>
      <c r="AI36" s="268">
        <v>0.43022999999999978</v>
      </c>
      <c r="AJ36" s="83">
        <v>0.27589500000000011</v>
      </c>
      <c r="AK36" s="83">
        <v>0.40159699999999998</v>
      </c>
    </row>
    <row r="37" spans="1:37" ht="15.75" thickBot="1" x14ac:dyDescent="0.3">
      <c r="A37" s="267" t="s">
        <v>40</v>
      </c>
      <c r="B37" s="279"/>
      <c r="C37" s="273">
        <v>7.6272140000000004</v>
      </c>
      <c r="D37" s="273">
        <v>2.7656849999999999</v>
      </c>
      <c r="E37" s="273">
        <v>6.1157449999999987</v>
      </c>
      <c r="F37" s="273">
        <v>3.4686989999999995</v>
      </c>
      <c r="G37" s="273">
        <v>0.79987900000000012</v>
      </c>
      <c r="H37" s="273">
        <v>1.1537379999999999</v>
      </c>
      <c r="I37" s="273">
        <v>0.95565299999999997</v>
      </c>
      <c r="J37" s="273">
        <v>2.4010980000000006</v>
      </c>
      <c r="K37" s="273">
        <v>3.0007389999999998</v>
      </c>
      <c r="L37" s="273">
        <v>9.3532199999999985</v>
      </c>
      <c r="M37" s="272">
        <v>2.1636870000000004</v>
      </c>
      <c r="N37" s="272">
        <v>1.886722</v>
      </c>
      <c r="O37" s="272">
        <v>1.2410859999999999</v>
      </c>
      <c r="P37" s="272">
        <v>1.344312</v>
      </c>
      <c r="Q37" s="272">
        <v>1.3806409999999998</v>
      </c>
      <c r="R37" s="272">
        <v>1.2892399999999999</v>
      </c>
      <c r="S37" s="272">
        <v>2.6155589999999997</v>
      </c>
      <c r="T37" s="272">
        <v>1.30966</v>
      </c>
      <c r="U37" s="272">
        <v>1.381578</v>
      </c>
      <c r="V37" s="272">
        <v>1.018589</v>
      </c>
      <c r="W37" s="272">
        <v>0.89024700000000012</v>
      </c>
      <c r="X37" s="272">
        <v>0.79948300000000005</v>
      </c>
      <c r="Y37" s="272">
        <v>0.83532600000000001</v>
      </c>
      <c r="Z37" s="272">
        <v>0.93213100000000004</v>
      </c>
      <c r="AA37" s="272">
        <v>0.80141200000000001</v>
      </c>
      <c r="AB37" s="272">
        <v>0.41842299999999999</v>
      </c>
      <c r="AC37" s="272">
        <v>0.22594199999999998</v>
      </c>
      <c r="AD37" s="272">
        <v>0.99039700000000008</v>
      </c>
      <c r="AE37" s="272">
        <v>0.70807699999999996</v>
      </c>
      <c r="AF37" s="272">
        <v>0.78373499999999996</v>
      </c>
      <c r="AG37" s="272">
        <v>0.92299600000000015</v>
      </c>
      <c r="AH37" s="272">
        <v>0.9164110000000002</v>
      </c>
      <c r="AI37" s="272">
        <v>1.0576499999999998</v>
      </c>
      <c r="AJ37" s="272">
        <v>1.0239520000000002</v>
      </c>
      <c r="AK37" s="272">
        <v>1.406285</v>
      </c>
    </row>
    <row r="38" spans="1:37" x14ac:dyDescent="0.25">
      <c r="A38" s="88"/>
      <c r="B38" s="88"/>
      <c r="C38" s="268"/>
      <c r="D38" s="268"/>
      <c r="E38" s="268"/>
      <c r="F38" s="268"/>
      <c r="G38" s="268"/>
      <c r="H38" s="268"/>
      <c r="I38" s="268"/>
      <c r="J38" s="268"/>
      <c r="K38" s="268"/>
      <c r="L38" s="268"/>
    </row>
    <row r="39" spans="1:37" x14ac:dyDescent="0.25">
      <c r="A39" s="88"/>
      <c r="B39" s="88"/>
      <c r="C39" s="268"/>
      <c r="D39" s="268"/>
      <c r="E39" s="268"/>
      <c r="F39" s="268"/>
      <c r="G39" s="268"/>
      <c r="H39" s="268"/>
      <c r="I39" s="268"/>
    </row>
    <row r="40" spans="1:37" s="3" customFormat="1" ht="21" x14ac:dyDescent="0.35">
      <c r="A40" s="90" t="s">
        <v>296</v>
      </c>
      <c r="B40" s="90"/>
      <c r="C40" s="91"/>
      <c r="D40" s="91"/>
      <c r="E40" s="91"/>
      <c r="F40" s="91"/>
      <c r="G40" s="91"/>
      <c r="H40" s="91"/>
      <c r="I40" s="91"/>
    </row>
    <row r="41" spans="1:37" ht="16.5" thickBot="1" x14ac:dyDescent="0.3">
      <c r="A41" s="152"/>
      <c r="B41" s="152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15.75" thickBot="1" x14ac:dyDescent="0.3">
      <c r="A42" s="14"/>
      <c r="B42" s="283">
        <v>1979</v>
      </c>
      <c r="C42" s="307">
        <v>1990</v>
      </c>
      <c r="D42" s="307">
        <v>1991</v>
      </c>
      <c r="E42" s="307">
        <v>1992</v>
      </c>
      <c r="F42" s="307">
        <v>1993</v>
      </c>
      <c r="G42" s="307">
        <v>1994</v>
      </c>
      <c r="H42" s="307">
        <v>1995</v>
      </c>
      <c r="I42" s="307">
        <v>1996</v>
      </c>
      <c r="J42" s="307">
        <v>1997</v>
      </c>
      <c r="K42" s="307">
        <v>1998</v>
      </c>
      <c r="L42" s="307">
        <v>1999</v>
      </c>
      <c r="M42" s="307">
        <v>2000</v>
      </c>
      <c r="N42" s="307">
        <v>2001</v>
      </c>
      <c r="O42" s="307">
        <v>2002</v>
      </c>
      <c r="P42" s="307">
        <v>2003</v>
      </c>
      <c r="Q42" s="307">
        <v>2004</v>
      </c>
      <c r="R42" s="307">
        <v>2005</v>
      </c>
      <c r="S42" s="307">
        <v>2006</v>
      </c>
      <c r="T42" s="307">
        <v>2007</v>
      </c>
      <c r="U42" s="307">
        <v>2008</v>
      </c>
      <c r="V42" s="307">
        <v>2009</v>
      </c>
      <c r="W42" s="307">
        <v>2010</v>
      </c>
      <c r="X42" s="307">
        <v>2011</v>
      </c>
      <c r="Y42" s="307">
        <v>2012</v>
      </c>
      <c r="Z42" s="307">
        <v>2013</v>
      </c>
      <c r="AA42" s="307">
        <v>2014</v>
      </c>
      <c r="AB42" s="307">
        <v>2015</v>
      </c>
      <c r="AC42" s="307">
        <v>2016</v>
      </c>
      <c r="AD42" s="307">
        <v>2017</v>
      </c>
      <c r="AE42" s="307">
        <v>2018</v>
      </c>
      <c r="AF42" s="307">
        <v>2019</v>
      </c>
      <c r="AG42" s="307">
        <v>2020</v>
      </c>
      <c r="AH42" s="307">
        <v>2021</v>
      </c>
      <c r="AI42" s="307">
        <v>2022</v>
      </c>
      <c r="AJ42" s="307">
        <v>2023</v>
      </c>
      <c r="AK42" s="307">
        <v>2024</v>
      </c>
    </row>
    <row r="43" spans="1:37" x14ac:dyDescent="0.25">
      <c r="A43" s="80" t="s">
        <v>113</v>
      </c>
      <c r="B43" s="277"/>
      <c r="C43" s="268"/>
      <c r="D43" s="268"/>
      <c r="E43" s="268"/>
      <c r="F43" s="268"/>
      <c r="G43" s="268"/>
      <c r="H43" s="268"/>
      <c r="I43" s="268"/>
      <c r="J43" s="268"/>
      <c r="K43" s="268"/>
      <c r="L43" s="268"/>
    </row>
    <row r="44" spans="1:37" x14ac:dyDescent="0.25">
      <c r="A44" s="15" t="s">
        <v>117</v>
      </c>
      <c r="B44" s="89"/>
      <c r="C44" s="268">
        <v>0.88105000000000011</v>
      </c>
      <c r="D44" s="268">
        <v>1.1043910000000001</v>
      </c>
      <c r="E44" s="268">
        <v>1.0828630000000001</v>
      </c>
      <c r="F44" s="268">
        <v>1.1746780000000001</v>
      </c>
      <c r="G44" s="268">
        <v>1.5685799999999999</v>
      </c>
      <c r="H44" s="268">
        <v>1.0031219999999998</v>
      </c>
      <c r="I44" s="268">
        <v>0.52323300000000006</v>
      </c>
      <c r="J44" s="268">
        <v>0.31436600000000003</v>
      </c>
      <c r="K44" s="268">
        <v>0.90347199999999994</v>
      </c>
      <c r="L44" s="268">
        <v>0.97002200000000005</v>
      </c>
      <c r="M44" s="83">
        <v>0.86362400000000006</v>
      </c>
      <c r="N44" s="83">
        <v>0.53705100000000006</v>
      </c>
      <c r="O44" s="83">
        <v>0.54796800000000012</v>
      </c>
      <c r="P44" s="83">
        <v>0.57786000000000015</v>
      </c>
      <c r="Q44" s="83">
        <v>0.56082200000000004</v>
      </c>
      <c r="R44" s="83">
        <v>1.8961940000000002</v>
      </c>
      <c r="S44" s="83">
        <v>0.96555099999999983</v>
      </c>
      <c r="T44" s="83">
        <v>0.47097099999999992</v>
      </c>
      <c r="U44" s="83">
        <v>0.36125499999999999</v>
      </c>
      <c r="V44" s="83">
        <v>0.52909400000000006</v>
      </c>
      <c r="W44" s="83">
        <v>0.715696</v>
      </c>
      <c r="X44" s="83">
        <v>0.87947699999999984</v>
      </c>
      <c r="Y44" s="83">
        <v>0.60505999999999993</v>
      </c>
      <c r="Z44" s="83">
        <v>0.84768800000000011</v>
      </c>
      <c r="AA44" s="83">
        <v>1.2965419999999996</v>
      </c>
      <c r="AB44" s="83">
        <v>1.1583970000000001</v>
      </c>
      <c r="AC44" s="83">
        <v>0.67565100000000011</v>
      </c>
      <c r="AD44" s="83">
        <v>0.58276099999999997</v>
      </c>
      <c r="AE44" s="83">
        <v>0.92590299999999992</v>
      </c>
      <c r="AF44" s="83">
        <v>1.2863850000000008</v>
      </c>
      <c r="AG44" s="83">
        <v>1.7483269999999997</v>
      </c>
      <c r="AH44" s="83">
        <v>1.7441959999999999</v>
      </c>
      <c r="AI44" s="83">
        <v>1.3647839999999993</v>
      </c>
      <c r="AJ44" s="83">
        <v>1.341359</v>
      </c>
      <c r="AK44" s="83">
        <v>1.4548339999999993</v>
      </c>
    </row>
    <row r="45" spans="1:37" x14ac:dyDescent="0.25">
      <c r="A45" s="15" t="s">
        <v>667</v>
      </c>
      <c r="B45" s="89"/>
      <c r="C45" s="268">
        <v>0</v>
      </c>
      <c r="D45" s="268">
        <v>1.1999999999999999E-4</v>
      </c>
      <c r="E45" s="268">
        <v>1.0899999999999999E-4</v>
      </c>
      <c r="F45" s="268">
        <v>2.1799999999999999E-4</v>
      </c>
      <c r="G45" s="268">
        <v>0</v>
      </c>
      <c r="H45" s="268">
        <v>0</v>
      </c>
      <c r="I45" s="268">
        <v>1.348E-3</v>
      </c>
      <c r="J45" s="268">
        <v>1.5619999999999998E-3</v>
      </c>
      <c r="K45" s="268">
        <v>2.9069999999999994E-3</v>
      </c>
      <c r="L45" s="268">
        <v>5.4009999999999996E-3</v>
      </c>
      <c r="M45" s="83">
        <v>5.3659999999999992E-3</v>
      </c>
      <c r="N45" s="83">
        <v>8.8370000000000011E-3</v>
      </c>
      <c r="O45" s="83">
        <v>2.7377999999999996E-2</v>
      </c>
      <c r="P45" s="83">
        <v>9.7183000000000005E-2</v>
      </c>
      <c r="Q45" s="83">
        <v>0.219834</v>
      </c>
      <c r="R45" s="83">
        <v>0.176759</v>
      </c>
      <c r="S45" s="83">
        <v>0.16900100000000004</v>
      </c>
      <c r="T45" s="83">
        <v>0.24549000000000004</v>
      </c>
      <c r="U45" s="83">
        <v>0.26935800000000004</v>
      </c>
      <c r="V45" s="83">
        <v>0.22570400000000002</v>
      </c>
      <c r="W45" s="83">
        <v>0.34866399999999997</v>
      </c>
      <c r="X45" s="83">
        <v>0.46498399999999995</v>
      </c>
      <c r="Y45" s="83">
        <v>0.57450699999999999</v>
      </c>
      <c r="Z45" s="83">
        <v>0.53484100000000001</v>
      </c>
      <c r="AA45" s="83">
        <v>0.60724999999999985</v>
      </c>
      <c r="AB45" s="83">
        <v>0.59721999999999986</v>
      </c>
      <c r="AC45" s="83">
        <v>0.48926400000000003</v>
      </c>
      <c r="AD45" s="83">
        <v>0.46248600000000001</v>
      </c>
      <c r="AE45" s="83">
        <v>0.46937099999999993</v>
      </c>
      <c r="AF45" s="83">
        <v>0.50495699999999999</v>
      </c>
      <c r="AG45" s="83">
        <v>0.53363799999999983</v>
      </c>
      <c r="AH45" s="83">
        <v>0.54521600000000014</v>
      </c>
      <c r="AI45" s="83">
        <v>0.56432100000000018</v>
      </c>
      <c r="AJ45" s="83">
        <v>0.52047200000000005</v>
      </c>
      <c r="AK45" s="83">
        <v>0.50948699999999991</v>
      </c>
    </row>
    <row r="46" spans="1:37" x14ac:dyDescent="0.25">
      <c r="A46" s="15" t="s">
        <v>520</v>
      </c>
      <c r="B46" s="89"/>
      <c r="C46" s="83">
        <v>1.2E-5</v>
      </c>
      <c r="D46" s="83">
        <v>0</v>
      </c>
      <c r="E46" s="83">
        <v>0</v>
      </c>
      <c r="F46" s="83">
        <v>0</v>
      </c>
      <c r="G46" s="83">
        <v>0</v>
      </c>
      <c r="H46" s="83">
        <v>2.4580000000000001E-3</v>
      </c>
      <c r="I46" s="83">
        <v>5.5290000000000001E-3</v>
      </c>
      <c r="J46" s="83">
        <v>1.367E-2</v>
      </c>
      <c r="K46" s="83">
        <v>2.0191000000000001E-2</v>
      </c>
      <c r="L46" s="83">
        <v>2.7582000000000002E-2</v>
      </c>
      <c r="M46" s="83">
        <v>3.9455000000000004E-2</v>
      </c>
      <c r="N46" s="83">
        <v>5.0415000000000001E-2</v>
      </c>
      <c r="O46" s="83">
        <v>6.8453E-2</v>
      </c>
      <c r="P46" s="83">
        <v>0.10097599999999998</v>
      </c>
      <c r="Q46" s="83">
        <v>9.8682999999999993E-2</v>
      </c>
      <c r="R46" s="83">
        <v>0.12367900000000001</v>
      </c>
      <c r="S46" s="83">
        <v>0.18132200000000001</v>
      </c>
      <c r="T46" s="83">
        <v>0.24371700000000002</v>
      </c>
      <c r="U46" s="83">
        <v>0.18957199999999999</v>
      </c>
      <c r="V46" s="83">
        <v>0.19999200000000006</v>
      </c>
      <c r="W46" s="83">
        <v>0.20664600000000002</v>
      </c>
      <c r="X46" s="83">
        <v>0.21881200000000003</v>
      </c>
      <c r="Y46" s="83">
        <v>0.24808499999999997</v>
      </c>
      <c r="Z46" s="83">
        <v>0.26649900000000004</v>
      </c>
      <c r="AA46" s="83">
        <v>0.32264900000000002</v>
      </c>
      <c r="AB46" s="83">
        <v>0.33424799999999999</v>
      </c>
      <c r="AC46" s="83">
        <v>0.41888400000000003</v>
      </c>
      <c r="AD46" s="83">
        <v>0.40149699999999994</v>
      </c>
      <c r="AE46" s="83">
        <v>0.41313800000000006</v>
      </c>
      <c r="AF46" s="83">
        <v>0.32029599999999997</v>
      </c>
      <c r="AG46" s="83">
        <v>0.35501500000000002</v>
      </c>
      <c r="AH46" s="83">
        <v>0.39602099999999996</v>
      </c>
      <c r="AI46" s="83">
        <v>0.45474500000000001</v>
      </c>
      <c r="AJ46" s="83">
        <v>0.43490199999999996</v>
      </c>
      <c r="AK46" s="83">
        <v>0.46706500000000006</v>
      </c>
    </row>
    <row r="47" spans="1:37" x14ac:dyDescent="0.25">
      <c r="A47" s="15" t="s">
        <v>118</v>
      </c>
      <c r="B47" s="89"/>
      <c r="C47" s="268">
        <v>1.4053849999999997</v>
      </c>
      <c r="D47" s="268">
        <v>1.1114740000000001</v>
      </c>
      <c r="E47" s="268">
        <v>1.7042539999999997</v>
      </c>
      <c r="F47" s="268">
        <v>3.2889569999999999</v>
      </c>
      <c r="G47" s="268">
        <v>3.6970169999999998</v>
      </c>
      <c r="H47" s="268">
        <v>4.6091660000000001</v>
      </c>
      <c r="I47" s="268">
        <v>4.0590830000000002</v>
      </c>
      <c r="J47" s="268">
        <v>0.80795500000000009</v>
      </c>
      <c r="K47" s="268">
        <v>1.1001750000000001</v>
      </c>
      <c r="L47" s="268">
        <v>1.1102970000000001</v>
      </c>
      <c r="M47" s="268">
        <v>1.3983159999999999</v>
      </c>
      <c r="N47" s="268">
        <v>1.2932489999999999</v>
      </c>
      <c r="O47" s="268">
        <v>0.7755059999999997</v>
      </c>
      <c r="P47" s="268">
        <v>2.6904770000000005</v>
      </c>
      <c r="Q47" s="268">
        <v>2.100263</v>
      </c>
      <c r="R47" s="268">
        <v>2.5407230000000003</v>
      </c>
      <c r="S47" s="268">
        <v>1.7465140000000001</v>
      </c>
      <c r="T47" s="268">
        <v>6.3310020000000007</v>
      </c>
      <c r="U47" s="268">
        <v>1.7260839999999997</v>
      </c>
      <c r="V47" s="268">
        <v>0.95149800000000018</v>
      </c>
      <c r="W47" s="268">
        <v>1.3728429999999996</v>
      </c>
      <c r="X47" s="268">
        <v>1.44922</v>
      </c>
      <c r="Y47" s="268">
        <v>1.166784</v>
      </c>
      <c r="Z47" s="268">
        <v>3.355791</v>
      </c>
      <c r="AA47" s="268">
        <v>3.1399990000000013</v>
      </c>
      <c r="AB47" s="268">
        <v>1.433911999999999</v>
      </c>
      <c r="AC47" s="268">
        <v>1.4863590000000013</v>
      </c>
      <c r="AD47" s="268">
        <v>1.6047750000000001</v>
      </c>
      <c r="AE47" s="268">
        <v>1.3859700000000008</v>
      </c>
      <c r="AF47" s="268">
        <v>1.6592059999999997</v>
      </c>
      <c r="AG47" s="268">
        <v>6.7428100000000013</v>
      </c>
      <c r="AH47" s="268">
        <v>13.386903999999999</v>
      </c>
      <c r="AI47" s="83">
        <v>5.4864800000000002</v>
      </c>
      <c r="AJ47" s="83">
        <v>0.86051199999999928</v>
      </c>
      <c r="AK47" s="83">
        <f>AK48-SUM(AK44:AK46)</f>
        <v>0.93548800000000076</v>
      </c>
    </row>
    <row r="48" spans="1:37" x14ac:dyDescent="0.25">
      <c r="A48" s="40" t="s">
        <v>489</v>
      </c>
      <c r="B48" s="278"/>
      <c r="C48" s="269">
        <v>2.2864469999999995</v>
      </c>
      <c r="D48" s="269">
        <v>2.2159850000000003</v>
      </c>
      <c r="E48" s="269">
        <v>2.7872259999999995</v>
      </c>
      <c r="F48" s="269">
        <v>4.4638530000000003</v>
      </c>
      <c r="G48" s="269">
        <v>5.2655969999999996</v>
      </c>
      <c r="H48" s="269">
        <v>5.6147460000000002</v>
      </c>
      <c r="I48" s="269">
        <v>4.5891929999999999</v>
      </c>
      <c r="J48" s="269">
        <v>1.137553</v>
      </c>
      <c r="K48" s="269">
        <v>2.026745</v>
      </c>
      <c r="L48" s="269">
        <v>2.113302</v>
      </c>
      <c r="M48" s="271">
        <v>2.3067609999999998</v>
      </c>
      <c r="N48" s="271">
        <v>1.8895519999999997</v>
      </c>
      <c r="O48" s="271">
        <v>1.4193049999999998</v>
      </c>
      <c r="P48" s="271">
        <v>3.4664960000000007</v>
      </c>
      <c r="Q48" s="271">
        <v>2.9796019999999999</v>
      </c>
      <c r="R48" s="271">
        <v>4.7373550000000009</v>
      </c>
      <c r="S48" s="271">
        <v>3.0623879999999999</v>
      </c>
      <c r="T48" s="271">
        <v>7.2911800000000007</v>
      </c>
      <c r="U48" s="271">
        <v>2.5462689999999997</v>
      </c>
      <c r="V48" s="271">
        <v>1.9062880000000002</v>
      </c>
      <c r="W48" s="271">
        <v>2.6438489999999999</v>
      </c>
      <c r="X48" s="271">
        <v>3.0124930000000001</v>
      </c>
      <c r="Y48" s="271">
        <v>2.594436</v>
      </c>
      <c r="Z48" s="271">
        <v>5.0048190000000004</v>
      </c>
      <c r="AA48" s="271">
        <v>5.3664400000000008</v>
      </c>
      <c r="AB48" s="271">
        <v>3.523776999999999</v>
      </c>
      <c r="AC48" s="271">
        <v>3.0701580000000011</v>
      </c>
      <c r="AD48" s="271">
        <v>3.0515189999999999</v>
      </c>
      <c r="AE48" s="271">
        <v>3.1943820000000005</v>
      </c>
      <c r="AF48" s="271">
        <v>3.7708439999999999</v>
      </c>
      <c r="AG48" s="271">
        <v>9.3797900000000016</v>
      </c>
      <c r="AH48" s="271">
        <v>16.072336999999997</v>
      </c>
      <c r="AI48" s="271">
        <v>7.87033</v>
      </c>
      <c r="AJ48" s="271">
        <v>3.1572739999999992</v>
      </c>
      <c r="AK48" s="271">
        <v>3.3668739999999997</v>
      </c>
    </row>
    <row r="49" spans="1:37" x14ac:dyDescent="0.25">
      <c r="A49" s="80" t="s">
        <v>116</v>
      </c>
      <c r="B49" s="277"/>
      <c r="C49" s="268"/>
      <c r="D49" s="268"/>
      <c r="E49" s="268"/>
      <c r="F49" s="268"/>
      <c r="G49" s="268"/>
      <c r="H49" s="268"/>
      <c r="I49" s="268"/>
      <c r="J49" s="268"/>
      <c r="K49" s="268"/>
      <c r="L49" s="268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</row>
    <row r="50" spans="1:37" x14ac:dyDescent="0.25">
      <c r="A50" s="15" t="s">
        <v>124</v>
      </c>
      <c r="B50" s="89"/>
      <c r="C50" s="268">
        <v>5.0163000000000006E-2</v>
      </c>
      <c r="D50" s="268">
        <v>0.25076399999999999</v>
      </c>
      <c r="E50" s="268">
        <v>1.667449</v>
      </c>
      <c r="F50" s="268">
        <v>0.59256999999999993</v>
      </c>
      <c r="G50" s="268">
        <v>6.8160999999999999E-2</v>
      </c>
      <c r="H50" s="268">
        <v>3.3093999999999991E-2</v>
      </c>
      <c r="I50" s="268">
        <v>2.7602000000000002E-2</v>
      </c>
      <c r="J50" s="268">
        <v>0.74155700000000002</v>
      </c>
      <c r="K50" s="268">
        <v>0.149168</v>
      </c>
      <c r="L50" s="268">
        <v>1.087315</v>
      </c>
      <c r="M50" s="83">
        <v>0.14493799999999998</v>
      </c>
      <c r="N50" s="83">
        <v>1.7799999999999999E-4</v>
      </c>
      <c r="O50" s="83">
        <v>2.9879000000000003E-2</v>
      </c>
      <c r="P50" s="83">
        <v>1.5710999999999999E-2</v>
      </c>
      <c r="Q50" s="83">
        <v>0.24876400000000001</v>
      </c>
      <c r="R50" s="83">
        <v>0.48926399999999998</v>
      </c>
      <c r="S50" s="83">
        <v>0.922732</v>
      </c>
      <c r="T50" s="83">
        <v>0.25666</v>
      </c>
      <c r="U50" s="83">
        <v>0.19433500000000001</v>
      </c>
      <c r="V50" s="83">
        <v>0.18475999999999998</v>
      </c>
      <c r="W50" s="83">
        <v>0.261824</v>
      </c>
      <c r="X50" s="83">
        <v>0.15882300000000002</v>
      </c>
      <c r="Y50" s="83">
        <v>0.15714800000000004</v>
      </c>
      <c r="Z50" s="83">
        <v>0.155718</v>
      </c>
      <c r="AA50" s="83">
        <v>0.31649800000000006</v>
      </c>
      <c r="AB50" s="83">
        <v>0.22838700000000003</v>
      </c>
      <c r="AC50" s="83">
        <v>5.3166000000000005E-2</v>
      </c>
      <c r="AD50" s="83">
        <v>0.11199099999999999</v>
      </c>
      <c r="AE50" s="83">
        <v>0.27187599999999995</v>
      </c>
      <c r="AF50" s="83">
        <v>0.39464699999999991</v>
      </c>
      <c r="AG50" s="83">
        <v>0.36513000000000001</v>
      </c>
      <c r="AH50" s="83">
        <v>0.45831500000000003</v>
      </c>
      <c r="AI50" s="83">
        <v>0.78826399999999996</v>
      </c>
      <c r="AJ50" s="83">
        <v>0.93274399999999991</v>
      </c>
      <c r="AK50" s="83">
        <v>2.1352289999999998</v>
      </c>
    </row>
    <row r="51" spans="1:37" x14ac:dyDescent="0.25">
      <c r="A51" s="15" t="s">
        <v>117</v>
      </c>
      <c r="B51" s="89"/>
      <c r="C51" s="268">
        <v>0.18629499999999999</v>
      </c>
      <c r="D51" s="268">
        <v>0.14979899999999999</v>
      </c>
      <c r="E51" s="268">
        <v>0.70145100000000005</v>
      </c>
      <c r="F51" s="268">
        <v>7.7870000000000009E-2</v>
      </c>
      <c r="G51" s="268">
        <v>0.10605900000000001</v>
      </c>
      <c r="H51" s="268">
        <v>6.6264000000000003E-2</v>
      </c>
      <c r="I51" s="268">
        <v>5.6078000000000003E-2</v>
      </c>
      <c r="J51" s="268">
        <v>0.194906</v>
      </c>
      <c r="K51" s="268">
        <v>0.12473099999999999</v>
      </c>
      <c r="L51" s="268">
        <v>1.4517370000000001</v>
      </c>
      <c r="M51" s="83">
        <v>0.18820100000000003</v>
      </c>
      <c r="N51" s="83">
        <v>0.10666</v>
      </c>
      <c r="O51" s="83">
        <v>8.5228999999999999E-2</v>
      </c>
      <c r="P51" s="83">
        <v>0.11825100000000001</v>
      </c>
      <c r="Q51" s="83">
        <v>0.50094000000000005</v>
      </c>
      <c r="R51" s="83">
        <v>0.64330100000000001</v>
      </c>
      <c r="S51" s="83">
        <v>1.6551209999999998</v>
      </c>
      <c r="T51" s="83">
        <v>1.0442060000000002</v>
      </c>
      <c r="U51" s="83">
        <v>1.2920349999999998</v>
      </c>
      <c r="V51" s="83">
        <v>1.1431040000000001</v>
      </c>
      <c r="W51" s="83">
        <v>1.1021380000000001</v>
      </c>
      <c r="X51" s="83">
        <v>0.80298999999999998</v>
      </c>
      <c r="Y51" s="83">
        <v>0.98531799999999992</v>
      </c>
      <c r="Z51" s="83">
        <v>1.015061</v>
      </c>
      <c r="AA51" s="83">
        <v>0.99703900000000001</v>
      </c>
      <c r="AB51" s="83">
        <v>0.84325400000000006</v>
      </c>
      <c r="AC51" s="83">
        <v>1.0009590000000002</v>
      </c>
      <c r="AD51" s="83">
        <v>0.89821300000000015</v>
      </c>
      <c r="AE51" s="83">
        <v>0.86335600000000012</v>
      </c>
      <c r="AF51" s="83">
        <v>1.4110600000000002</v>
      </c>
      <c r="AG51" s="83">
        <v>1.7749910000000002</v>
      </c>
      <c r="AH51" s="83">
        <v>1.9655750000000001</v>
      </c>
      <c r="AI51" s="83">
        <v>1.2375209999999999</v>
      </c>
      <c r="AJ51" s="83">
        <v>1.5357579999999997</v>
      </c>
      <c r="AK51" s="83">
        <v>1.746591</v>
      </c>
    </row>
    <row r="52" spans="1:37" x14ac:dyDescent="0.25">
      <c r="A52" s="15" t="s">
        <v>667</v>
      </c>
      <c r="B52" s="89"/>
      <c r="C52" s="83">
        <v>0</v>
      </c>
      <c r="D52" s="83">
        <v>0.12903300000000001</v>
      </c>
      <c r="E52" s="83">
        <v>1.479841</v>
      </c>
      <c r="F52" s="83">
        <v>0.43222100000000002</v>
      </c>
      <c r="G52" s="83">
        <v>3.3947999999999999E-2</v>
      </c>
      <c r="H52" s="83">
        <v>1.3000000000000002E-4</v>
      </c>
      <c r="I52" s="83">
        <v>6.9699999999999992E-4</v>
      </c>
      <c r="J52" s="83">
        <v>2.0406390000000001</v>
      </c>
      <c r="K52" s="83">
        <v>0.14654999999999999</v>
      </c>
      <c r="L52" s="83">
        <v>0.6236520000000001</v>
      </c>
      <c r="M52" s="268">
        <v>9.0625999999999998E-2</v>
      </c>
      <c r="N52" s="268">
        <v>9.9784000000000012E-2</v>
      </c>
      <c r="O52" s="83">
        <v>5.4052999999999997E-2</v>
      </c>
      <c r="P52" s="83">
        <v>6.3400000000000001E-4</v>
      </c>
      <c r="Q52" s="83">
        <v>2.9819999999999999E-2</v>
      </c>
      <c r="R52" s="83">
        <v>0.164571</v>
      </c>
      <c r="S52" s="83">
        <v>7.2002999999999998E-2</v>
      </c>
      <c r="T52" s="83">
        <v>4.1750000000000002E-2</v>
      </c>
      <c r="U52" s="83">
        <v>3.4262999999999995E-2</v>
      </c>
      <c r="V52" s="83">
        <v>3.705E-2</v>
      </c>
      <c r="W52" s="83">
        <v>0.29075399999999996</v>
      </c>
      <c r="X52" s="83">
        <v>0.24460699999999996</v>
      </c>
      <c r="Y52" s="83">
        <v>0.24634899999999998</v>
      </c>
      <c r="Z52" s="83">
        <v>0.29597299999999993</v>
      </c>
      <c r="AA52" s="83">
        <v>0.52282399999999996</v>
      </c>
      <c r="AB52" s="83">
        <v>0.28747300000000003</v>
      </c>
      <c r="AC52" s="83">
        <v>0.219525</v>
      </c>
      <c r="AD52" s="83">
        <v>0.39181099999999996</v>
      </c>
      <c r="AE52" s="83">
        <v>0.38571899999999998</v>
      </c>
      <c r="AF52" s="83">
        <v>0.11744</v>
      </c>
      <c r="AG52" s="83">
        <v>0.39904100000000003</v>
      </c>
      <c r="AH52" s="83">
        <v>0.37860500000000008</v>
      </c>
      <c r="AI52" s="83">
        <v>0.58491899999999997</v>
      </c>
      <c r="AJ52" s="83">
        <v>0.50258000000000003</v>
      </c>
      <c r="AK52" s="83">
        <v>0.45197599999999999</v>
      </c>
    </row>
    <row r="53" spans="1:37" x14ac:dyDescent="0.25">
      <c r="A53" s="15" t="s">
        <v>118</v>
      </c>
      <c r="B53" s="89"/>
      <c r="C53" s="268">
        <f>C54-C52-C51-C50</f>
        <v>1.3987580000000004</v>
      </c>
      <c r="D53" s="268">
        <f t="shared" ref="D53:AG53" si="1">D54-D52-D51-D50</f>
        <v>0.83178800000000019</v>
      </c>
      <c r="E53" s="268">
        <f t="shared" si="1"/>
        <v>1.7755460000000003</v>
      </c>
      <c r="F53" s="268">
        <f t="shared" si="1"/>
        <v>1.2530080000000003</v>
      </c>
      <c r="G53" s="268">
        <f t="shared" si="1"/>
        <v>0.30294600000000016</v>
      </c>
      <c r="H53" s="268">
        <f t="shared" si="1"/>
        <v>0.22822600000000001</v>
      </c>
      <c r="I53" s="268">
        <f t="shared" si="1"/>
        <v>0.22423899999999997</v>
      </c>
      <c r="J53" s="268">
        <f t="shared" si="1"/>
        <v>1.3372839999999997</v>
      </c>
      <c r="K53" s="268">
        <f t="shared" si="1"/>
        <v>0.44485799999999986</v>
      </c>
      <c r="L53" s="268">
        <f t="shared" si="1"/>
        <v>8.4141290000000026</v>
      </c>
      <c r="M53" s="268">
        <f t="shared" si="1"/>
        <v>1.0122899999999999</v>
      </c>
      <c r="N53" s="268">
        <f t="shared" si="1"/>
        <v>0.50440799999999997</v>
      </c>
      <c r="O53" s="268">
        <f t="shared" si="1"/>
        <v>0.38380999999999998</v>
      </c>
      <c r="P53" s="268">
        <f t="shared" si="1"/>
        <v>0.76968700000000001</v>
      </c>
      <c r="Q53" s="268">
        <f t="shared" si="1"/>
        <v>3.8151259999999998</v>
      </c>
      <c r="R53" s="268">
        <f t="shared" si="1"/>
        <v>2.0182180000000001</v>
      </c>
      <c r="S53" s="268">
        <f t="shared" si="1"/>
        <v>3.2805660000000003</v>
      </c>
      <c r="T53" s="268">
        <f t="shared" si="1"/>
        <v>0.72188899999999989</v>
      </c>
      <c r="U53" s="268">
        <f t="shared" si="1"/>
        <v>0.71156799999999987</v>
      </c>
      <c r="V53" s="268">
        <f t="shared" si="1"/>
        <v>2.4900910000000005</v>
      </c>
      <c r="W53" s="268">
        <f t="shared" si="1"/>
        <v>3.842867</v>
      </c>
      <c r="X53" s="268">
        <f t="shared" si="1"/>
        <v>3.5084199999999988</v>
      </c>
      <c r="Y53" s="268">
        <f t="shared" si="1"/>
        <v>4.3158449999999986</v>
      </c>
      <c r="Z53" s="268">
        <f t="shared" si="1"/>
        <v>5.4101460000000001</v>
      </c>
      <c r="AA53" s="268">
        <f t="shared" si="1"/>
        <v>3.8037790000000005</v>
      </c>
      <c r="AB53" s="268">
        <f t="shared" si="1"/>
        <v>1.9501440000000008</v>
      </c>
      <c r="AC53" s="268">
        <f t="shared" si="1"/>
        <v>4.4548459999999999</v>
      </c>
      <c r="AD53" s="268">
        <f t="shared" si="1"/>
        <v>5.8570760000000002</v>
      </c>
      <c r="AE53" s="268">
        <f t="shared" si="1"/>
        <v>5.1875610000000014</v>
      </c>
      <c r="AF53" s="268">
        <f t="shared" si="1"/>
        <v>4.0009979999999992</v>
      </c>
      <c r="AG53" s="268">
        <f t="shared" si="1"/>
        <v>2.4557309999999997</v>
      </c>
      <c r="AH53" s="268">
        <v>1.6747750000000001</v>
      </c>
      <c r="AI53" s="268">
        <v>1.3915180000000005</v>
      </c>
      <c r="AJ53" s="268">
        <v>1.2595130000000003</v>
      </c>
      <c r="AK53" s="83">
        <f>AK54-SUM(AK50:AK52)</f>
        <v>1.770614000000001</v>
      </c>
    </row>
    <row r="54" spans="1:37" ht="15.75" thickBot="1" x14ac:dyDescent="0.3">
      <c r="A54" s="267" t="s">
        <v>40</v>
      </c>
      <c r="B54" s="279"/>
      <c r="C54" s="273">
        <v>1.6352160000000002</v>
      </c>
      <c r="D54" s="273">
        <v>1.3613840000000001</v>
      </c>
      <c r="E54" s="273">
        <v>5.6242870000000007</v>
      </c>
      <c r="F54" s="273">
        <v>2.3556690000000002</v>
      </c>
      <c r="G54" s="273">
        <v>0.51111400000000018</v>
      </c>
      <c r="H54" s="273">
        <v>0.32771400000000001</v>
      </c>
      <c r="I54" s="273">
        <v>0.308616</v>
      </c>
      <c r="J54" s="273">
        <v>4.3143859999999998</v>
      </c>
      <c r="K54" s="273">
        <v>0.86530699999999983</v>
      </c>
      <c r="L54" s="273">
        <v>11.576833000000002</v>
      </c>
      <c r="M54" s="272">
        <v>1.4360550000000001</v>
      </c>
      <c r="N54" s="272">
        <v>0.71102999999999994</v>
      </c>
      <c r="O54" s="272">
        <v>0.55297099999999999</v>
      </c>
      <c r="P54" s="272">
        <v>0.90428300000000006</v>
      </c>
      <c r="Q54" s="272">
        <v>4.5946499999999997</v>
      </c>
      <c r="R54" s="272">
        <v>3.3153540000000001</v>
      </c>
      <c r="S54" s="272">
        <v>5.9304219999999992</v>
      </c>
      <c r="T54" s="272">
        <v>2.064505</v>
      </c>
      <c r="U54" s="272">
        <v>2.2322009999999999</v>
      </c>
      <c r="V54" s="272">
        <v>3.8550050000000002</v>
      </c>
      <c r="W54" s="272">
        <v>5.4975829999999997</v>
      </c>
      <c r="X54" s="272">
        <v>4.7148399999999988</v>
      </c>
      <c r="Y54" s="272">
        <v>5.7046599999999996</v>
      </c>
      <c r="Z54" s="272">
        <v>6.8768980000000006</v>
      </c>
      <c r="AA54" s="272">
        <v>5.6401400000000006</v>
      </c>
      <c r="AB54" s="272">
        <v>3.3092580000000007</v>
      </c>
      <c r="AC54" s="272">
        <v>5.7284959999999998</v>
      </c>
      <c r="AD54" s="272">
        <v>7.2590909999999997</v>
      </c>
      <c r="AE54" s="272">
        <v>6.7085120000000016</v>
      </c>
      <c r="AF54" s="272">
        <v>5.9241449999999993</v>
      </c>
      <c r="AG54" s="272">
        <v>4.9948930000000002</v>
      </c>
      <c r="AH54" s="272">
        <v>4.4772700000000007</v>
      </c>
      <c r="AI54" s="272">
        <v>4.0022220000000006</v>
      </c>
      <c r="AJ54" s="272">
        <v>4.2298370000000007</v>
      </c>
      <c r="AK54" s="272">
        <v>6.1044100000000006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2" r:id="rId4" name="Button 2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5" name="Button 4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23</xdr:row>
                    <xdr:rowOff>19050</xdr:rowOff>
                  </from>
                  <to>
                    <xdr:col>0</xdr:col>
                    <xdr:colOff>638175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6" name="Button 6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40</xdr:row>
                    <xdr:rowOff>19050</xdr:rowOff>
                  </from>
                  <to>
                    <xdr:col>0</xdr:col>
                    <xdr:colOff>638175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7" name="Button 7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8" name="Button 8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23</xdr:row>
                    <xdr:rowOff>19050</xdr:rowOff>
                  </from>
                  <to>
                    <xdr:col>0</xdr:col>
                    <xdr:colOff>638175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9" name="Button 9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40</xdr:row>
                    <xdr:rowOff>19050</xdr:rowOff>
                  </from>
                  <to>
                    <xdr:col>0</xdr:col>
                    <xdr:colOff>638175</xdr:colOff>
                    <xdr:row>41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B4FA2-7D34-49CE-BB0A-BD2877809B34}">
  <sheetPr codeName="Ark24"/>
  <dimension ref="A1:AK31"/>
  <sheetViews>
    <sheetView zoomScaleNormal="100" workbookViewId="0">
      <pane xSplit="1" topLeftCell="S1" activePane="topRight" state="frozen"/>
      <selection pane="topRight" activeCell="AJ34" sqref="AJ34"/>
    </sheetView>
  </sheetViews>
  <sheetFormatPr baseColWidth="10" defaultRowHeight="15" x14ac:dyDescent="0.25"/>
  <cols>
    <col min="1" max="1" width="22.7109375" customWidth="1"/>
    <col min="2" max="84" width="7.28515625" customWidth="1"/>
  </cols>
  <sheetData>
    <row r="1" spans="1:37" s="3" customFormat="1" ht="21" x14ac:dyDescent="0.35">
      <c r="A1" s="3" t="s">
        <v>297</v>
      </c>
    </row>
    <row r="2" spans="1:37" ht="16.5" thickBot="1" x14ac:dyDescent="0.3">
      <c r="A2" s="152"/>
      <c r="B2" s="154"/>
      <c r="C2" s="1"/>
      <c r="D2" s="1"/>
      <c r="E2" s="1"/>
      <c r="F2" s="1"/>
      <c r="G2" s="1"/>
      <c r="H2" s="1"/>
      <c r="I2" s="1"/>
      <c r="J2" s="1"/>
    </row>
    <row r="3" spans="1:37" ht="15.75" thickBot="1" x14ac:dyDescent="0.3">
      <c r="A3" s="14"/>
      <c r="B3" s="310">
        <v>1979</v>
      </c>
      <c r="C3" s="36">
        <v>1990</v>
      </c>
      <c r="D3" s="36">
        <v>1991</v>
      </c>
      <c r="E3" s="36">
        <v>1992</v>
      </c>
      <c r="F3" s="36">
        <v>1993</v>
      </c>
      <c r="G3" s="36">
        <v>1994</v>
      </c>
      <c r="H3" s="36">
        <v>1995</v>
      </c>
      <c r="I3" s="36">
        <v>1996</v>
      </c>
      <c r="J3" s="36">
        <v>1997</v>
      </c>
      <c r="K3" s="36">
        <v>1998</v>
      </c>
      <c r="L3" s="36">
        <v>1999</v>
      </c>
      <c r="M3" s="36">
        <v>2000</v>
      </c>
      <c r="N3" s="36">
        <v>2001</v>
      </c>
      <c r="O3" s="36">
        <v>2002</v>
      </c>
      <c r="P3" s="36">
        <v>2003</v>
      </c>
      <c r="Q3" s="36">
        <v>2004</v>
      </c>
      <c r="R3" s="36">
        <v>2005</v>
      </c>
      <c r="S3" s="36">
        <v>2006</v>
      </c>
      <c r="T3" s="36">
        <v>2007</v>
      </c>
      <c r="U3" s="36">
        <v>2008</v>
      </c>
      <c r="V3" s="36">
        <v>2009</v>
      </c>
      <c r="W3" s="36">
        <v>2010</v>
      </c>
      <c r="X3" s="36">
        <v>2011</v>
      </c>
      <c r="Y3" s="36">
        <v>2012</v>
      </c>
      <c r="Z3" s="36">
        <v>2013</v>
      </c>
      <c r="AA3" s="36">
        <v>2014</v>
      </c>
      <c r="AB3" s="36">
        <v>2015</v>
      </c>
      <c r="AC3" s="36">
        <v>2016</v>
      </c>
      <c r="AD3" s="36">
        <v>2017</v>
      </c>
      <c r="AE3" s="36">
        <v>2018</v>
      </c>
      <c r="AF3" s="36">
        <v>2019</v>
      </c>
      <c r="AG3" s="36">
        <v>2020</v>
      </c>
      <c r="AH3" s="36">
        <v>2021</v>
      </c>
      <c r="AI3" s="36">
        <v>2022</v>
      </c>
      <c r="AJ3" s="36">
        <v>2023</v>
      </c>
      <c r="AK3" s="36">
        <v>2024</v>
      </c>
    </row>
    <row r="4" spans="1:37" x14ac:dyDescent="0.25">
      <c r="A4" s="80" t="s">
        <v>106</v>
      </c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37" x14ac:dyDescent="0.25">
      <c r="A5" s="15" t="s">
        <v>119</v>
      </c>
      <c r="B5" t="s">
        <v>386</v>
      </c>
      <c r="C5" s="83">
        <v>0.76186699999999996</v>
      </c>
      <c r="D5" s="83">
        <v>0.57002700000000006</v>
      </c>
      <c r="E5" s="83">
        <v>0.44048900000000002</v>
      </c>
      <c r="F5" s="83">
        <v>0.320216</v>
      </c>
      <c r="G5" s="83">
        <v>0.18651399999999999</v>
      </c>
      <c r="H5" s="83">
        <v>0.21021500000000001</v>
      </c>
      <c r="I5" s="83">
        <v>0.40411399999999997</v>
      </c>
      <c r="J5" s="83">
        <v>0.42723499999999998</v>
      </c>
      <c r="K5" s="83">
        <v>1.1908460000000001</v>
      </c>
      <c r="L5" s="83">
        <v>0.353128</v>
      </c>
      <c r="M5" s="83">
        <v>0.31934300000000004</v>
      </c>
      <c r="N5" s="83">
        <v>0.55745600000000006</v>
      </c>
      <c r="O5" s="83">
        <v>0.55937099999999995</v>
      </c>
      <c r="P5" s="83">
        <v>0.46605699999999994</v>
      </c>
      <c r="Q5" s="83">
        <v>0.108928</v>
      </c>
      <c r="R5" s="83">
        <v>0.58343600000000007</v>
      </c>
      <c r="S5" s="83">
        <v>1.8873770000000001</v>
      </c>
      <c r="T5" s="83">
        <v>2.4364229999999996</v>
      </c>
      <c r="U5" s="83">
        <v>1.3902940000000001</v>
      </c>
      <c r="V5" s="83">
        <v>0.46165099999999998</v>
      </c>
      <c r="W5" s="83">
        <v>7.124599999999999E-2</v>
      </c>
      <c r="X5" s="83">
        <v>1.4053869999999999</v>
      </c>
      <c r="Y5" s="83">
        <v>1.1902630000000001</v>
      </c>
      <c r="Z5" s="83">
        <v>0.225053</v>
      </c>
      <c r="AA5" s="83">
        <v>0.33158800000000005</v>
      </c>
      <c r="AB5" s="83">
        <v>0.20431200000000002</v>
      </c>
      <c r="AC5" s="83">
        <v>0.699268</v>
      </c>
      <c r="AD5" s="83">
        <v>0.49291800000000002</v>
      </c>
      <c r="AE5" s="83">
        <v>0.407412</v>
      </c>
      <c r="AF5" s="83">
        <v>0.680755</v>
      </c>
      <c r="AG5" s="83">
        <v>0.46368500000000001</v>
      </c>
      <c r="AH5" s="83">
        <v>0.71431100000000003</v>
      </c>
      <c r="AI5" s="83">
        <v>0.18259899999999998</v>
      </c>
      <c r="AJ5" s="83">
        <v>0.61813699999999994</v>
      </c>
      <c r="AK5" s="83">
        <v>4.1140509999999999</v>
      </c>
    </row>
    <row r="6" spans="1:37" x14ac:dyDescent="0.25">
      <c r="A6" s="15" t="s">
        <v>120</v>
      </c>
      <c r="B6" s="83" t="s">
        <v>386</v>
      </c>
      <c r="C6" s="83">
        <v>4.4500000000000003E-4</v>
      </c>
      <c r="D6" s="83">
        <v>5.7750000000000006E-3</v>
      </c>
      <c r="E6" s="83">
        <v>4.37E-4</v>
      </c>
      <c r="F6" s="83">
        <v>5.1900000000000004E-4</v>
      </c>
      <c r="G6" s="83">
        <v>3.1489999999999999E-3</v>
      </c>
      <c r="H6" s="83">
        <v>0.70233500000000004</v>
      </c>
      <c r="I6" s="83">
        <v>1.2731479999999999</v>
      </c>
      <c r="J6" s="83">
        <v>1.159357</v>
      </c>
      <c r="K6" s="83">
        <v>0.31767399999999996</v>
      </c>
      <c r="L6" s="83">
        <v>0.298072</v>
      </c>
      <c r="M6" s="83">
        <v>9.6907000000000007E-2</v>
      </c>
      <c r="N6" s="83">
        <v>7.9250000000000001E-2</v>
      </c>
      <c r="O6" s="83">
        <v>7.7580999999999983E-2</v>
      </c>
      <c r="P6" s="83">
        <v>7.7358999999999997E-2</v>
      </c>
      <c r="Q6" s="83">
        <v>8.4432000000000007E-2</v>
      </c>
      <c r="R6" s="83">
        <v>8.4278000000000006E-2</v>
      </c>
      <c r="S6" s="83">
        <v>8.4625000000000006E-2</v>
      </c>
      <c r="T6" s="83">
        <v>1.2980000000000001E-3</v>
      </c>
      <c r="U6" s="83">
        <v>5.1522999999999999E-2</v>
      </c>
      <c r="V6" s="83">
        <v>4.0508000000000002E-2</v>
      </c>
      <c r="W6" s="83">
        <v>6.0166999999999998E-2</v>
      </c>
      <c r="X6" s="83">
        <v>0.23738199999999998</v>
      </c>
      <c r="Y6" s="83">
        <v>0.12242699999999998</v>
      </c>
      <c r="Z6" s="83">
        <v>4.7678000000000005E-2</v>
      </c>
      <c r="AA6" s="83">
        <v>6.9773000000000002E-2</v>
      </c>
      <c r="AB6" s="83">
        <v>5.2253999999999995E-2</v>
      </c>
      <c r="AC6" s="83">
        <v>4.2825999999999996E-2</v>
      </c>
      <c r="AD6" s="83">
        <v>3.1099999999999999E-2</v>
      </c>
      <c r="AE6" s="83">
        <v>2.2687000000000002E-2</v>
      </c>
      <c r="AF6" s="83">
        <v>3.1650000000000005E-2</v>
      </c>
      <c r="AG6" s="83">
        <v>3.0356999999999999E-2</v>
      </c>
      <c r="AH6" s="83">
        <v>0.121696</v>
      </c>
      <c r="AI6" s="83">
        <v>4.4625999999999999E-2</v>
      </c>
      <c r="AJ6" s="83">
        <v>5.8233000000000007E-2</v>
      </c>
      <c r="AK6" s="83">
        <v>0.46075399999999989</v>
      </c>
    </row>
    <row r="7" spans="1:37" x14ac:dyDescent="0.25">
      <c r="A7" s="15" t="s">
        <v>121</v>
      </c>
      <c r="B7" s="83" t="s">
        <v>386</v>
      </c>
      <c r="C7" s="83">
        <v>0</v>
      </c>
      <c r="D7" s="83">
        <v>0</v>
      </c>
      <c r="E7" s="83">
        <v>0</v>
      </c>
      <c r="F7" s="83">
        <v>0</v>
      </c>
      <c r="G7" s="83">
        <v>0</v>
      </c>
      <c r="H7" s="83">
        <v>2.333E-3</v>
      </c>
      <c r="I7" s="83">
        <v>3.4989999999999999E-3</v>
      </c>
      <c r="J7" s="83">
        <v>0</v>
      </c>
      <c r="K7" s="83">
        <v>0</v>
      </c>
      <c r="L7" s="83">
        <v>0.18059</v>
      </c>
      <c r="M7" s="83">
        <v>1.9599000000000002E-2</v>
      </c>
      <c r="N7" s="83">
        <v>8.8999999999999995E-5</v>
      </c>
      <c r="O7" s="83">
        <v>1.8E-3</v>
      </c>
      <c r="P7" s="83">
        <v>0</v>
      </c>
      <c r="Q7" s="83">
        <v>0</v>
      </c>
      <c r="R7" s="83">
        <v>0.15766299999999997</v>
      </c>
      <c r="S7" s="83">
        <v>0.346445</v>
      </c>
      <c r="T7" s="83">
        <v>0.19522799999999998</v>
      </c>
      <c r="U7" s="83">
        <v>0.19996</v>
      </c>
      <c r="V7" s="83">
        <v>0.131384</v>
      </c>
      <c r="W7" s="83">
        <v>0.12499399999999999</v>
      </c>
      <c r="X7" s="83">
        <v>7.5784999999999991E-2</v>
      </c>
      <c r="Y7" s="83">
        <v>0.14302300000000001</v>
      </c>
      <c r="Z7" s="83">
        <v>0.20481300000000002</v>
      </c>
      <c r="AA7" s="83">
        <v>0.145985</v>
      </c>
      <c r="AB7" s="83">
        <v>0.13758199999999998</v>
      </c>
      <c r="AC7" s="83">
        <v>0.16201399999999996</v>
      </c>
      <c r="AD7" s="83">
        <v>0.13748100000000002</v>
      </c>
      <c r="AE7" s="83">
        <v>0.12363399999999999</v>
      </c>
      <c r="AF7" s="83">
        <v>0.115285</v>
      </c>
      <c r="AG7" s="83">
        <v>0.12570300000000001</v>
      </c>
      <c r="AH7" s="83">
        <v>3.7827E-2</v>
      </c>
      <c r="AI7" s="83">
        <v>0.29533399999999999</v>
      </c>
      <c r="AJ7" s="83">
        <v>0.164466</v>
      </c>
      <c r="AK7" s="83">
        <v>0.12244399999999998</v>
      </c>
    </row>
    <row r="8" spans="1:37" x14ac:dyDescent="0.25">
      <c r="A8" s="40" t="s">
        <v>40</v>
      </c>
      <c r="B8" s="55">
        <v>0.7</v>
      </c>
      <c r="C8" s="271">
        <v>0.76231199999999999</v>
      </c>
      <c r="D8" s="271">
        <v>0.57580200000000004</v>
      </c>
      <c r="E8" s="271">
        <v>0.44092600000000004</v>
      </c>
      <c r="F8" s="271">
        <v>0.32073499999999999</v>
      </c>
      <c r="G8" s="271">
        <v>0.18966299999999997</v>
      </c>
      <c r="H8" s="271">
        <v>0.914883</v>
      </c>
      <c r="I8" s="271">
        <v>1.6807609999999999</v>
      </c>
      <c r="J8" s="271">
        <v>1.5865919999999998</v>
      </c>
      <c r="K8" s="271">
        <v>1.5085200000000001</v>
      </c>
      <c r="L8" s="271">
        <v>0.83178999999999992</v>
      </c>
      <c r="M8" s="271">
        <v>0.43584900000000004</v>
      </c>
      <c r="N8" s="271">
        <v>0.63679500000000011</v>
      </c>
      <c r="O8" s="271">
        <v>0.63875199999999999</v>
      </c>
      <c r="P8" s="271">
        <v>0.5434159999999999</v>
      </c>
      <c r="Q8" s="271">
        <v>0.19336</v>
      </c>
      <c r="R8" s="271">
        <v>0.82537700000000003</v>
      </c>
      <c r="S8" s="271">
        <v>2.3184469999999999</v>
      </c>
      <c r="T8" s="271">
        <v>2.6329489999999995</v>
      </c>
      <c r="U8" s="271">
        <v>1.641777</v>
      </c>
      <c r="V8" s="271">
        <v>0.63354299999999997</v>
      </c>
      <c r="W8" s="271">
        <v>0.25640700000000005</v>
      </c>
      <c r="X8" s="271">
        <v>1.7185540000000001</v>
      </c>
      <c r="Y8" s="271">
        <v>1.455713</v>
      </c>
      <c r="Z8" s="271">
        <v>0.47754399999999997</v>
      </c>
      <c r="AA8" s="271">
        <v>0.547346</v>
      </c>
      <c r="AB8" s="271">
        <v>0.394148</v>
      </c>
      <c r="AC8" s="271">
        <v>0.90410799999999991</v>
      </c>
      <c r="AD8" s="271">
        <v>0.66149900000000006</v>
      </c>
      <c r="AE8" s="271">
        <v>0.55373299999999992</v>
      </c>
      <c r="AF8" s="271">
        <v>0.82768999999999993</v>
      </c>
      <c r="AG8" s="271">
        <v>0.61974499999999999</v>
      </c>
      <c r="AH8" s="271">
        <v>0.87383400000000011</v>
      </c>
      <c r="AI8" s="271">
        <v>0.522559</v>
      </c>
      <c r="AJ8" s="271">
        <v>0.84083600000000003</v>
      </c>
      <c r="AK8" s="271">
        <v>4.6972490000000002</v>
      </c>
    </row>
    <row r="9" spans="1:37" x14ac:dyDescent="0.25">
      <c r="A9" s="80" t="s">
        <v>122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</row>
    <row r="10" spans="1:37" x14ac:dyDescent="0.25">
      <c r="A10" s="15" t="s">
        <v>119</v>
      </c>
      <c r="B10" t="s">
        <v>386</v>
      </c>
      <c r="C10" s="83">
        <v>0.25661700000000004</v>
      </c>
      <c r="D10" s="83">
        <v>0.62246399999999991</v>
      </c>
      <c r="E10" s="83">
        <v>0.583762</v>
      </c>
      <c r="F10" s="83">
        <v>1.1756689999999996</v>
      </c>
      <c r="G10" s="83">
        <v>1.7226859999999999</v>
      </c>
      <c r="H10" s="83">
        <v>0.56281199999999998</v>
      </c>
      <c r="I10" s="83">
        <v>0.47433000000000003</v>
      </c>
      <c r="J10" s="83">
        <v>0.93683099999999986</v>
      </c>
      <c r="K10" s="83">
        <v>0.55617399999999995</v>
      </c>
      <c r="L10" s="83">
        <v>0.24839699999999998</v>
      </c>
      <c r="M10" s="83">
        <v>0.44826700000000003</v>
      </c>
      <c r="N10" s="83">
        <v>0.24891899999999997</v>
      </c>
      <c r="O10" s="83">
        <v>0.12587000000000001</v>
      </c>
      <c r="P10" s="83">
        <v>0.17353900000000003</v>
      </c>
      <c r="Q10" s="83">
        <v>0.11819400000000002</v>
      </c>
      <c r="R10" s="83">
        <v>0.17044799999999999</v>
      </c>
      <c r="S10" s="83">
        <v>0.13047500000000004</v>
      </c>
      <c r="T10" s="83">
        <v>0.15299100000000002</v>
      </c>
      <c r="U10" s="83">
        <v>8.3915000000000003E-2</v>
      </c>
      <c r="V10" s="83">
        <v>0.39195800000000003</v>
      </c>
      <c r="W10" s="83">
        <v>0.32655900000000004</v>
      </c>
      <c r="X10" s="83">
        <v>9.2139000000000013E-2</v>
      </c>
      <c r="Y10" s="83">
        <v>0.31450300000000003</v>
      </c>
      <c r="Z10" s="83">
        <v>6.820699999999999E-2</v>
      </c>
      <c r="AA10" s="83">
        <v>0.100383</v>
      </c>
      <c r="AB10" s="83">
        <v>0.159164</v>
      </c>
      <c r="AC10" s="83">
        <v>6.0801000000000001E-2</v>
      </c>
      <c r="AD10" s="83">
        <v>0.12328500000000001</v>
      </c>
      <c r="AE10" s="83">
        <v>0.35151500000000002</v>
      </c>
      <c r="AF10" s="83">
        <v>0.35900099999999996</v>
      </c>
      <c r="AG10" s="83">
        <v>0.20172199999999998</v>
      </c>
      <c r="AH10" s="83">
        <v>0.221136</v>
      </c>
      <c r="AI10" s="83">
        <v>0.25306899999999999</v>
      </c>
      <c r="AJ10" s="83">
        <v>0.2995040000000001</v>
      </c>
      <c r="AK10" s="83">
        <v>0.35617200000000004</v>
      </c>
    </row>
    <row r="11" spans="1:37" x14ac:dyDescent="0.25">
      <c r="A11" s="15" t="s">
        <v>120</v>
      </c>
      <c r="B11" s="83" t="s">
        <v>386</v>
      </c>
      <c r="C11" s="83">
        <v>1.0341549999999999</v>
      </c>
      <c r="D11" s="83">
        <v>1.124131</v>
      </c>
      <c r="E11" s="83">
        <v>0.91327999999999998</v>
      </c>
      <c r="F11" s="83">
        <v>1.5147989999999998</v>
      </c>
      <c r="G11" s="83">
        <v>2.1066110000000005</v>
      </c>
      <c r="H11" s="83">
        <v>1.543501</v>
      </c>
      <c r="I11" s="83">
        <v>1.3412919999999999</v>
      </c>
      <c r="J11" s="83">
        <v>1.1674209999999996</v>
      </c>
      <c r="K11" s="83">
        <v>1.0587470000000001</v>
      </c>
      <c r="L11" s="83">
        <v>1.104751</v>
      </c>
      <c r="M11" s="83">
        <v>0.38067900000000005</v>
      </c>
      <c r="N11" s="83">
        <v>0.16910000000000003</v>
      </c>
      <c r="O11" s="83">
        <v>8.4526999999999991E-2</v>
      </c>
      <c r="P11" s="83">
        <v>1.8539999999999997E-2</v>
      </c>
      <c r="Q11" s="83">
        <v>0.21635699999999997</v>
      </c>
      <c r="R11" s="83">
        <v>0.19686599999999999</v>
      </c>
      <c r="S11" s="83">
        <v>1.2752999999999999E-2</v>
      </c>
      <c r="T11" s="83">
        <v>8.7229999999999981E-3</v>
      </c>
      <c r="U11" s="83">
        <v>2.3500000000000001E-3</v>
      </c>
      <c r="V11" s="83">
        <v>7.8896999999999995E-2</v>
      </c>
      <c r="W11" s="83">
        <v>7.485E-2</v>
      </c>
      <c r="X11" s="83">
        <v>0.17813899999999999</v>
      </c>
      <c r="Y11" s="83">
        <v>1.6954999999999998E-2</v>
      </c>
      <c r="Z11" s="83">
        <v>0.11083499999999999</v>
      </c>
      <c r="AA11" s="83">
        <v>1E-4</v>
      </c>
      <c r="AB11" s="83">
        <v>1.3669999999999999E-3</v>
      </c>
      <c r="AC11" s="83">
        <v>8.0527000000000001E-2</v>
      </c>
      <c r="AD11" s="83">
        <v>5.1347999999999998E-2</v>
      </c>
      <c r="AE11" s="83">
        <v>1.9000000000000001E-5</v>
      </c>
      <c r="AF11" s="83">
        <v>2.2200000000000001E-2</v>
      </c>
      <c r="AG11" s="83">
        <v>9.2429999999999995E-3</v>
      </c>
      <c r="AH11" s="83">
        <v>4.3199999999999998E-4</v>
      </c>
      <c r="AI11" s="83">
        <v>3.5399999999999999E-4</v>
      </c>
      <c r="AJ11" s="83">
        <v>7.1299999999999998E-4</v>
      </c>
      <c r="AK11" s="83">
        <v>8.52E-4</v>
      </c>
    </row>
    <row r="12" spans="1:37" x14ac:dyDescent="0.25">
      <c r="A12" s="15" t="s">
        <v>121</v>
      </c>
      <c r="B12" s="83" t="s">
        <v>386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9.2999999999999997E-5</v>
      </c>
      <c r="I12" s="83">
        <v>7.9000000000000001E-4</v>
      </c>
      <c r="J12" s="83">
        <v>0.19218399999999999</v>
      </c>
      <c r="K12" s="83">
        <v>1.542E-2</v>
      </c>
      <c r="L12" s="83">
        <v>1.6200000000000001E-3</v>
      </c>
      <c r="M12" s="83">
        <v>1.4613999999999999E-2</v>
      </c>
      <c r="N12" s="83">
        <v>5.2325999999999998E-2</v>
      </c>
      <c r="O12" s="83">
        <v>7.2886000000000006E-2</v>
      </c>
      <c r="P12" s="83">
        <v>6.6075999999999996E-2</v>
      </c>
      <c r="Q12" s="83">
        <v>7.1299999999999998E-4</v>
      </c>
      <c r="R12" s="83">
        <v>2.7239999999999999E-3</v>
      </c>
      <c r="S12" s="83">
        <v>1.0300000000000001E-3</v>
      </c>
      <c r="T12" s="83">
        <v>8.4999999999999995E-4</v>
      </c>
      <c r="U12" s="83">
        <v>7.0829999999999999E-3</v>
      </c>
      <c r="V12" s="83">
        <v>0.50937100000000002</v>
      </c>
      <c r="W12" s="83">
        <v>2.7625E-2</v>
      </c>
      <c r="X12" s="83">
        <v>1.5614000000000001E-2</v>
      </c>
      <c r="Y12" s="83">
        <v>6.6349999999999994E-3</v>
      </c>
      <c r="Z12" s="83">
        <v>1.6519999999999998E-3</v>
      </c>
      <c r="AA12" s="83">
        <v>0.19720499999999999</v>
      </c>
      <c r="AB12" s="83">
        <v>0.21478900000000001</v>
      </c>
      <c r="AC12" s="83">
        <v>1.7950000000000002E-3</v>
      </c>
      <c r="AD12" s="83">
        <v>1.3267000000000001E-2</v>
      </c>
      <c r="AE12" s="83">
        <v>6.6200000000000005E-4</v>
      </c>
      <c r="AF12" s="83">
        <v>1.485E-3</v>
      </c>
      <c r="AG12" s="83">
        <v>1.1539999999999999E-3</v>
      </c>
      <c r="AH12" s="83">
        <v>9.2199999999999997E-4</v>
      </c>
      <c r="AI12" s="83">
        <v>1.0789E-2</v>
      </c>
      <c r="AJ12" s="83">
        <v>4.7277E-2</v>
      </c>
      <c r="AK12" s="83">
        <v>7.6928999999999997E-2</v>
      </c>
    </row>
    <row r="13" spans="1:37" x14ac:dyDescent="0.25">
      <c r="A13" s="40" t="s">
        <v>123</v>
      </c>
      <c r="B13" s="55">
        <v>1.6</v>
      </c>
      <c r="C13" s="271">
        <v>1.290772</v>
      </c>
      <c r="D13" s="271">
        <v>1.7465950000000001</v>
      </c>
      <c r="E13" s="271">
        <v>1.497042</v>
      </c>
      <c r="F13" s="271">
        <v>2.6904679999999992</v>
      </c>
      <c r="G13" s="271">
        <v>3.8292970000000004</v>
      </c>
      <c r="H13" s="271">
        <v>2.1064059999999998</v>
      </c>
      <c r="I13" s="271">
        <v>1.8164120000000001</v>
      </c>
      <c r="J13" s="271">
        <v>2.2964359999999995</v>
      </c>
      <c r="K13" s="271">
        <v>1.6303409999999998</v>
      </c>
      <c r="L13" s="271">
        <v>1.354768</v>
      </c>
      <c r="M13" s="271">
        <v>0.84356000000000009</v>
      </c>
      <c r="N13" s="271">
        <v>0.47034500000000001</v>
      </c>
      <c r="O13" s="271">
        <v>0.28328300000000001</v>
      </c>
      <c r="P13" s="271">
        <v>0.25815500000000002</v>
      </c>
      <c r="Q13" s="271">
        <v>0.33526400000000001</v>
      </c>
      <c r="R13" s="271">
        <v>0.37003799999999998</v>
      </c>
      <c r="S13" s="271">
        <v>0.144258</v>
      </c>
      <c r="T13" s="271">
        <v>0.16256400000000001</v>
      </c>
      <c r="U13" s="271">
        <v>9.3348E-2</v>
      </c>
      <c r="V13" s="271">
        <v>0.98022599999999993</v>
      </c>
      <c r="W13" s="271">
        <v>0.42903399999999997</v>
      </c>
      <c r="X13" s="271">
        <v>0.28589199999999998</v>
      </c>
      <c r="Y13" s="271">
        <v>0.33809300000000003</v>
      </c>
      <c r="Z13" s="271">
        <v>0.18069399999999999</v>
      </c>
      <c r="AA13" s="271">
        <v>0.29768800000000001</v>
      </c>
      <c r="AB13" s="271">
        <v>0.37531999999999999</v>
      </c>
      <c r="AC13" s="271">
        <v>0.143123</v>
      </c>
      <c r="AD13" s="271">
        <v>0.18790000000000004</v>
      </c>
      <c r="AE13" s="271">
        <v>0.35219600000000001</v>
      </c>
      <c r="AF13" s="271">
        <v>0.38268599999999997</v>
      </c>
      <c r="AG13" s="271">
        <v>0.21211899999999997</v>
      </c>
      <c r="AH13" s="271">
        <v>0.22248999999999999</v>
      </c>
      <c r="AI13" s="271">
        <v>0.264212</v>
      </c>
      <c r="AJ13" s="271">
        <v>0.34749400000000008</v>
      </c>
      <c r="AK13" s="271">
        <v>0.43395299999999998</v>
      </c>
    </row>
    <row r="14" spans="1:37" ht="15.75" thickBot="1" x14ac:dyDescent="0.3">
      <c r="A14" s="267" t="s">
        <v>112</v>
      </c>
      <c r="B14" s="270">
        <v>-0.9</v>
      </c>
      <c r="C14" s="272">
        <v>-0.52846000000000004</v>
      </c>
      <c r="D14" s="272">
        <v>-1.1707930000000002</v>
      </c>
      <c r="E14" s="272">
        <v>-1.0561159999999998</v>
      </c>
      <c r="F14" s="272">
        <v>-2.3697329999999992</v>
      </c>
      <c r="G14" s="272">
        <v>-3.6396340000000005</v>
      </c>
      <c r="H14" s="272">
        <v>-1.1915229999999997</v>
      </c>
      <c r="I14" s="272">
        <v>-0.13565100000000019</v>
      </c>
      <c r="J14" s="272">
        <v>-0.7098439999999997</v>
      </c>
      <c r="K14" s="272">
        <v>-0.12182099999999974</v>
      </c>
      <c r="L14" s="272">
        <v>-0.52297800000000005</v>
      </c>
      <c r="M14" s="272">
        <v>-0.40771100000000005</v>
      </c>
      <c r="N14" s="272">
        <v>0.1664500000000001</v>
      </c>
      <c r="O14" s="272">
        <v>0.35546899999999998</v>
      </c>
      <c r="P14" s="272">
        <v>0.28526099999999988</v>
      </c>
      <c r="Q14" s="272">
        <v>-0.141904</v>
      </c>
      <c r="R14" s="272">
        <v>0.45533900000000005</v>
      </c>
      <c r="S14" s="272">
        <v>2.1741890000000001</v>
      </c>
      <c r="T14" s="272">
        <v>2.4703849999999994</v>
      </c>
      <c r="U14" s="272">
        <v>1.5484290000000001</v>
      </c>
      <c r="V14" s="272">
        <v>-0.34668299999999996</v>
      </c>
      <c r="W14" s="272">
        <v>-0.17262699999999992</v>
      </c>
      <c r="X14" s="272">
        <v>1.4326620000000001</v>
      </c>
      <c r="Y14" s="272">
        <v>1.1176200000000001</v>
      </c>
      <c r="Z14" s="272">
        <v>0.29684999999999995</v>
      </c>
      <c r="AA14" s="272">
        <v>0.24965799999999999</v>
      </c>
      <c r="AB14" s="272">
        <v>1.8828000000000011E-2</v>
      </c>
      <c r="AC14" s="272">
        <v>0.76098499999999991</v>
      </c>
      <c r="AD14" s="272">
        <v>0.47359899999999999</v>
      </c>
      <c r="AE14" s="272">
        <v>0.20153699999999991</v>
      </c>
      <c r="AF14" s="272">
        <v>0.44500399999999996</v>
      </c>
      <c r="AG14" s="272">
        <v>0.40762600000000004</v>
      </c>
      <c r="AH14" s="272">
        <v>0.65134400000000015</v>
      </c>
      <c r="AI14" s="272">
        <f>AI8-AI13</f>
        <v>0.25834699999999999</v>
      </c>
      <c r="AJ14" s="272">
        <f t="shared" ref="AJ14:AK14" si="0">AJ8-AJ13</f>
        <v>0.49334199999999995</v>
      </c>
      <c r="AK14" s="272">
        <f t="shared" si="0"/>
        <v>4.2632960000000004</v>
      </c>
    </row>
    <row r="15" spans="1:37" x14ac:dyDescent="0.25">
      <c r="A15" s="89"/>
      <c r="C15" s="83"/>
      <c r="D15" s="83"/>
      <c r="E15" s="83"/>
      <c r="F15" s="83"/>
      <c r="G15" s="83"/>
      <c r="H15" s="83"/>
      <c r="I15" s="83"/>
      <c r="J15" s="83"/>
      <c r="K15" s="83"/>
      <c r="L15" s="83"/>
    </row>
    <row r="16" spans="1:37" x14ac:dyDescent="0.25">
      <c r="A16" s="89"/>
      <c r="C16" s="83"/>
      <c r="D16" s="83"/>
      <c r="E16" s="83"/>
      <c r="F16" s="83"/>
      <c r="G16" s="83"/>
      <c r="H16" s="83"/>
      <c r="I16" s="83"/>
      <c r="J16" s="83"/>
      <c r="K16" s="83"/>
      <c r="L16" s="83"/>
    </row>
    <row r="17" spans="1:37" s="3" customFormat="1" ht="21" x14ac:dyDescent="0.35">
      <c r="A17" s="90" t="s">
        <v>298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</row>
    <row r="18" spans="1:37" ht="16.5" thickBot="1" x14ac:dyDescent="0.3">
      <c r="A18" s="152"/>
      <c r="B18" s="154"/>
      <c r="C18" s="155"/>
      <c r="D18" s="155"/>
      <c r="E18" s="155"/>
      <c r="F18" s="155"/>
      <c r="G18" s="155"/>
      <c r="H18" s="155"/>
      <c r="I18" s="155"/>
      <c r="J18" s="155"/>
      <c r="K18" s="155"/>
      <c r="L18" s="155"/>
    </row>
    <row r="19" spans="1:37" ht="15.75" thickBot="1" x14ac:dyDescent="0.3">
      <c r="A19" s="14"/>
      <c r="B19" s="310">
        <v>1979</v>
      </c>
      <c r="C19" s="36">
        <v>1990</v>
      </c>
      <c r="D19" s="36">
        <v>1991</v>
      </c>
      <c r="E19" s="36">
        <v>1992</v>
      </c>
      <c r="F19" s="36">
        <v>1993</v>
      </c>
      <c r="G19" s="36">
        <v>1994</v>
      </c>
      <c r="H19" s="36">
        <v>1995</v>
      </c>
      <c r="I19" s="36">
        <v>1996</v>
      </c>
      <c r="J19" s="36">
        <v>1997</v>
      </c>
      <c r="K19" s="36">
        <v>1998</v>
      </c>
      <c r="L19" s="36">
        <v>1999</v>
      </c>
      <c r="M19" s="36">
        <v>2000</v>
      </c>
      <c r="N19" s="36">
        <v>2001</v>
      </c>
      <c r="O19" s="36">
        <v>2002</v>
      </c>
      <c r="P19" s="36">
        <v>2003</v>
      </c>
      <c r="Q19" s="36">
        <v>2004</v>
      </c>
      <c r="R19" s="36">
        <v>2005</v>
      </c>
      <c r="S19" s="36">
        <v>2006</v>
      </c>
      <c r="T19" s="36">
        <v>2007</v>
      </c>
      <c r="U19" s="36">
        <v>2008</v>
      </c>
      <c r="V19" s="36">
        <v>2009</v>
      </c>
      <c r="W19" s="36">
        <v>2010</v>
      </c>
      <c r="X19" s="36">
        <v>2011</v>
      </c>
      <c r="Y19" s="36">
        <v>2012</v>
      </c>
      <c r="Z19" s="36">
        <v>2013</v>
      </c>
      <c r="AA19" s="36">
        <v>2014</v>
      </c>
      <c r="AB19" s="36">
        <v>2015</v>
      </c>
      <c r="AC19" s="36">
        <v>2016</v>
      </c>
      <c r="AD19" s="36">
        <v>2017</v>
      </c>
      <c r="AE19" s="36">
        <v>2018</v>
      </c>
      <c r="AF19" s="36">
        <v>2019</v>
      </c>
      <c r="AG19" s="36">
        <v>2020</v>
      </c>
      <c r="AH19" s="36">
        <v>2021</v>
      </c>
      <c r="AI19" s="36">
        <v>2022</v>
      </c>
      <c r="AJ19" s="36">
        <v>2023</v>
      </c>
      <c r="AK19" s="36">
        <v>2024</v>
      </c>
    </row>
    <row r="20" spans="1:37" x14ac:dyDescent="0.25">
      <c r="A20" s="80" t="s">
        <v>113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</row>
    <row r="21" spans="1:37" x14ac:dyDescent="0.25">
      <c r="A21" s="15" t="s">
        <v>117</v>
      </c>
      <c r="B21" s="83"/>
      <c r="C21" s="83">
        <v>0.17434200000000002</v>
      </c>
      <c r="D21" s="83">
        <v>0.26866999999999996</v>
      </c>
      <c r="E21" s="83">
        <v>0.12953100000000001</v>
      </c>
      <c r="F21" s="83">
        <v>5.3908999999999999E-2</v>
      </c>
      <c r="G21" s="83">
        <v>6.5835999999999992E-2</v>
      </c>
      <c r="H21" s="83">
        <v>7.4693999999999997E-2</v>
      </c>
      <c r="I21" s="83">
        <v>0.20283499999999999</v>
      </c>
      <c r="J21" s="83">
        <v>7.1874999999999994E-2</v>
      </c>
      <c r="K21" s="83">
        <v>6.5296999999999994E-2</v>
      </c>
      <c r="L21" s="83">
        <v>8.3360000000000004E-2</v>
      </c>
      <c r="M21" s="83">
        <v>8.1488000000000005E-2</v>
      </c>
      <c r="N21" s="83">
        <v>0.26463100000000001</v>
      </c>
      <c r="O21" s="83">
        <v>7.7370999999999995E-2</v>
      </c>
      <c r="P21" s="83">
        <v>7.7498999999999998E-2</v>
      </c>
      <c r="Q21" s="83">
        <v>8.2776000000000002E-2</v>
      </c>
      <c r="R21" s="83">
        <v>6.8404000000000006E-2</v>
      </c>
      <c r="S21" s="83">
        <v>0.107321</v>
      </c>
      <c r="T21" s="83">
        <v>0.117905</v>
      </c>
      <c r="U21" s="83">
        <v>0.124738</v>
      </c>
      <c r="V21" s="83">
        <v>0.10311400000000001</v>
      </c>
      <c r="W21" s="83">
        <v>6.1172000000000004E-2</v>
      </c>
      <c r="X21" s="83">
        <v>0.42526199999999997</v>
      </c>
      <c r="Y21" s="83">
        <v>0.188417</v>
      </c>
      <c r="Z21" s="83">
        <v>4.4900000000000002E-2</v>
      </c>
      <c r="AA21" s="83">
        <v>0.153416</v>
      </c>
      <c r="AB21" s="83">
        <v>7.1581000000000006E-2</v>
      </c>
      <c r="AC21" s="83">
        <v>0.63900299999999999</v>
      </c>
      <c r="AD21" s="83">
        <v>0.35045599999999993</v>
      </c>
      <c r="AE21" s="83">
        <v>0.38354899999999997</v>
      </c>
      <c r="AF21" s="83">
        <v>0.59724999999999995</v>
      </c>
      <c r="AG21" s="83">
        <v>0.45426699999999998</v>
      </c>
      <c r="AH21" s="83">
        <v>0.218225</v>
      </c>
      <c r="AI21" s="83">
        <v>7.6329000000000008E-2</v>
      </c>
      <c r="AJ21" s="83">
        <v>0.190863</v>
      </c>
      <c r="AK21" s="83">
        <v>1.8392299999999999</v>
      </c>
    </row>
    <row r="22" spans="1:37" x14ac:dyDescent="0.25">
      <c r="A22" s="15" t="s">
        <v>569</v>
      </c>
      <c r="B22" s="83"/>
      <c r="C22" s="83">
        <v>0.38788299999999998</v>
      </c>
      <c r="D22" s="83">
        <v>0.29768499999999998</v>
      </c>
      <c r="E22" s="83">
        <v>0.240702</v>
      </c>
      <c r="F22" s="83">
        <v>0.26621800000000001</v>
      </c>
      <c r="G22" s="83">
        <v>0.123173</v>
      </c>
      <c r="H22" s="83">
        <v>0.15945299999999998</v>
      </c>
      <c r="I22" s="83">
        <v>3.9149000000000003E-2</v>
      </c>
      <c r="J22" s="83">
        <v>2.8356000000000003E-2</v>
      </c>
      <c r="K22" s="83">
        <v>0</v>
      </c>
      <c r="L22" s="83">
        <v>0</v>
      </c>
      <c r="M22" s="83">
        <v>1.7500000000000002E-2</v>
      </c>
      <c r="N22" s="83">
        <v>0.16678200000000001</v>
      </c>
      <c r="O22" s="83">
        <v>0.224777</v>
      </c>
      <c r="P22" s="83">
        <v>0.39914499999999997</v>
      </c>
      <c r="Q22" s="83">
        <v>8.8531000000000012E-2</v>
      </c>
      <c r="R22" s="83">
        <v>0.52046500000000007</v>
      </c>
      <c r="S22" s="83">
        <v>1.1953220000000002</v>
      </c>
      <c r="T22" s="83">
        <v>0.40480099999999997</v>
      </c>
      <c r="U22" s="83">
        <v>0.26272899999999999</v>
      </c>
      <c r="V22" s="83">
        <v>0.294794</v>
      </c>
      <c r="W22" s="83">
        <v>2.0507999999999998E-2</v>
      </c>
      <c r="X22" s="83">
        <v>0.57967999999999997</v>
      </c>
      <c r="Y22" s="83">
        <v>4.2949000000000001E-2</v>
      </c>
      <c r="Z22" s="83">
        <v>0</v>
      </c>
      <c r="AA22" s="83">
        <v>1.7539000000000003E-2</v>
      </c>
      <c r="AB22" s="83">
        <v>0</v>
      </c>
      <c r="AC22" s="83">
        <v>0</v>
      </c>
      <c r="AD22" s="83">
        <v>5.7473999999999997E-2</v>
      </c>
      <c r="AE22" s="83">
        <v>0</v>
      </c>
      <c r="AF22" s="83">
        <v>3.1350999999999997E-2</v>
      </c>
      <c r="AG22" s="83">
        <v>0</v>
      </c>
      <c r="AH22" s="83">
        <v>0.30493000000000003</v>
      </c>
      <c r="AI22" s="83">
        <v>1.7757999999999999E-2</v>
      </c>
      <c r="AJ22" s="83">
        <v>0.129637</v>
      </c>
      <c r="AK22" s="83">
        <v>1.266661</v>
      </c>
    </row>
    <row r="23" spans="1:37" x14ac:dyDescent="0.25">
      <c r="A23" s="15" t="s">
        <v>124</v>
      </c>
      <c r="B23" s="83"/>
      <c r="C23" s="83">
        <v>0.199128</v>
      </c>
      <c r="D23" s="83">
        <v>8.3150000000000012E-3</v>
      </c>
      <c r="E23" s="83">
        <v>6.9870000000000002E-2</v>
      </c>
      <c r="F23" s="83">
        <v>0</v>
      </c>
      <c r="G23" s="83">
        <v>0</v>
      </c>
      <c r="H23" s="83">
        <v>5.7960999999999999E-2</v>
      </c>
      <c r="I23" s="83">
        <v>0.402754</v>
      </c>
      <c r="J23" s="83">
        <v>0.53060600000000002</v>
      </c>
      <c r="K23" s="83">
        <v>1.1833289999999999</v>
      </c>
      <c r="L23" s="83">
        <v>0.59439500000000001</v>
      </c>
      <c r="M23" s="83">
        <v>0.33686099999999997</v>
      </c>
      <c r="N23" s="83">
        <v>6.5231999999999998E-2</v>
      </c>
      <c r="O23" s="83">
        <v>0.24000199999999999</v>
      </c>
      <c r="P23" s="83">
        <v>6.6772000000000012E-2</v>
      </c>
      <c r="Q23" s="83">
        <v>2.1530000000000001E-2</v>
      </c>
      <c r="R23" s="83">
        <v>0.23537</v>
      </c>
      <c r="S23" s="83">
        <v>0.37952599999999997</v>
      </c>
      <c r="T23" s="83">
        <v>0.179091</v>
      </c>
      <c r="U23" s="83">
        <v>0.16031200000000001</v>
      </c>
      <c r="V23" s="83">
        <v>0.13178200000000001</v>
      </c>
      <c r="W23" s="83">
        <v>0.173794</v>
      </c>
      <c r="X23" s="83">
        <v>0.70392299999999997</v>
      </c>
      <c r="Y23" s="83">
        <v>1.167008</v>
      </c>
      <c r="Z23" s="83">
        <v>0.41586399999999996</v>
      </c>
      <c r="AA23" s="83">
        <v>0.30549700000000002</v>
      </c>
      <c r="AB23" s="83">
        <v>0.13720499999999999</v>
      </c>
      <c r="AC23" s="83">
        <v>0.20596400000000001</v>
      </c>
      <c r="AD23" s="83">
        <v>0.144487</v>
      </c>
      <c r="AE23" s="83">
        <v>9.0907000000000016E-2</v>
      </c>
      <c r="AF23" s="83">
        <v>8.7594000000000005E-2</v>
      </c>
      <c r="AG23" s="83">
        <v>0.12385500000000001</v>
      </c>
      <c r="AH23" s="83">
        <v>0.12165000000000001</v>
      </c>
      <c r="AI23" s="83">
        <v>0.37616999999999995</v>
      </c>
      <c r="AJ23" s="83">
        <v>0.127363</v>
      </c>
      <c r="AK23" s="83">
        <v>1.0572629999999998</v>
      </c>
    </row>
    <row r="24" spans="1:37" x14ac:dyDescent="0.25">
      <c r="A24" s="15" t="s">
        <v>118</v>
      </c>
      <c r="B24" s="83"/>
      <c r="C24" s="83">
        <v>9.5900000000004315E-4</v>
      </c>
      <c r="D24" s="83">
        <v>1.1320000000001329E-3</v>
      </c>
      <c r="E24" s="83">
        <v>8.2300000000001816E-4</v>
      </c>
      <c r="F24" s="83">
        <v>6.0799999999999743E-4</v>
      </c>
      <c r="G24" s="83">
        <v>6.5400000000001568E-4</v>
      </c>
      <c r="H24" s="83">
        <v>0.62277500000000008</v>
      </c>
      <c r="I24" s="83">
        <v>1.0360229999999999</v>
      </c>
      <c r="J24" s="83">
        <v>0.9557549999999998</v>
      </c>
      <c r="K24" s="83">
        <v>0.25989400000000007</v>
      </c>
      <c r="L24" s="83">
        <v>0.15403499999999992</v>
      </c>
      <c r="M24" s="83">
        <v>0</v>
      </c>
      <c r="N24" s="83">
        <v>0.14015000000000005</v>
      </c>
      <c r="O24" s="83">
        <v>9.6602000000000077E-2</v>
      </c>
      <c r="P24" s="83">
        <v>0</v>
      </c>
      <c r="Q24" s="83">
        <v>5.2299999999999569E-4</v>
      </c>
      <c r="R24" s="83">
        <v>1.1379999999999724E-3</v>
      </c>
      <c r="S24" s="83">
        <v>0.63627799999999968</v>
      </c>
      <c r="T24" s="83">
        <v>1.9311519999999995</v>
      </c>
      <c r="U24" s="83">
        <v>1.093998</v>
      </c>
      <c r="V24" s="83">
        <v>0.10385299999999997</v>
      </c>
      <c r="W24" s="83">
        <v>9.3300000000007266E-4</v>
      </c>
      <c r="X24" s="83">
        <v>9.6890000000002807E-3</v>
      </c>
      <c r="Y24" s="83">
        <v>5.7339000000000251E-2</v>
      </c>
      <c r="Z24" s="83">
        <v>1.6780000000000017E-2</v>
      </c>
      <c r="AA24" s="83">
        <v>7.0894000000000013E-2</v>
      </c>
      <c r="AB24" s="83">
        <v>0.18536199999999994</v>
      </c>
      <c r="AC24" s="83">
        <v>5.914100000000011E-2</v>
      </c>
      <c r="AD24" s="83">
        <v>0.10908200000000001</v>
      </c>
      <c r="AE24" s="83">
        <v>7.9277000000000042E-2</v>
      </c>
      <c r="AF24" s="83">
        <v>0.11149500000000012</v>
      </c>
      <c r="AG24" s="83">
        <v>4.1623000000000077E-2</v>
      </c>
      <c r="AH24" s="83">
        <v>0.22902899999999993</v>
      </c>
      <c r="AI24" s="83">
        <v>5.2302000000000071E-2</v>
      </c>
      <c r="AJ24" s="83">
        <v>0.39297300000000002</v>
      </c>
      <c r="AK24" s="83">
        <v>0.53409500000000065</v>
      </c>
    </row>
    <row r="25" spans="1:37" x14ac:dyDescent="0.25">
      <c r="A25" s="40" t="s">
        <v>40</v>
      </c>
      <c r="B25" s="271">
        <v>0.7</v>
      </c>
      <c r="C25" s="271">
        <v>0.76231199999999999</v>
      </c>
      <c r="D25" s="271">
        <v>0.57580200000000004</v>
      </c>
      <c r="E25" s="271">
        <v>0.44092600000000004</v>
      </c>
      <c r="F25" s="271">
        <v>0.32073499999999999</v>
      </c>
      <c r="G25" s="271">
        <v>0.189663</v>
      </c>
      <c r="H25" s="271">
        <v>0.914883</v>
      </c>
      <c r="I25" s="271">
        <v>1.6807609999999999</v>
      </c>
      <c r="J25" s="271">
        <v>1.5865919999999998</v>
      </c>
      <c r="K25" s="271">
        <v>1.5085199999999999</v>
      </c>
      <c r="L25" s="271">
        <v>0.83178999999999992</v>
      </c>
      <c r="M25" s="271">
        <v>0.43584899999999999</v>
      </c>
      <c r="N25" s="271">
        <v>0.63679500000000011</v>
      </c>
      <c r="O25" s="271">
        <v>0.63875199999999999</v>
      </c>
      <c r="P25" s="271">
        <v>0.54341600000000001</v>
      </c>
      <c r="Q25" s="271">
        <v>0.19336</v>
      </c>
      <c r="R25" s="271">
        <v>0.82537700000000003</v>
      </c>
      <c r="S25" s="271">
        <v>2.3184469999999999</v>
      </c>
      <c r="T25" s="271">
        <v>2.6329489999999995</v>
      </c>
      <c r="U25" s="271">
        <v>1.641777</v>
      </c>
      <c r="V25" s="271">
        <v>0.63354299999999997</v>
      </c>
      <c r="W25" s="271">
        <v>0.25640700000000005</v>
      </c>
      <c r="X25" s="271">
        <v>1.7185540000000001</v>
      </c>
      <c r="Y25" s="271">
        <v>1.4557130000000003</v>
      </c>
      <c r="Z25" s="271">
        <v>0.47754399999999997</v>
      </c>
      <c r="AA25" s="271">
        <v>0.547346</v>
      </c>
      <c r="AB25" s="271">
        <v>0.39414799999999994</v>
      </c>
      <c r="AC25" s="271">
        <v>0.90410800000000013</v>
      </c>
      <c r="AD25" s="271">
        <v>0.66149899999999995</v>
      </c>
      <c r="AE25" s="271">
        <v>0.55373300000000003</v>
      </c>
      <c r="AF25" s="271">
        <v>0.82769000000000004</v>
      </c>
      <c r="AG25" s="271">
        <v>0.6197450000000001</v>
      </c>
      <c r="AH25" s="271">
        <v>0.873834</v>
      </c>
      <c r="AI25" s="271">
        <v>0.522559</v>
      </c>
      <c r="AJ25" s="271">
        <v>0.84083600000000003</v>
      </c>
      <c r="AK25" s="271">
        <v>4.6972490000000002</v>
      </c>
    </row>
    <row r="26" spans="1:37" x14ac:dyDescent="0.25">
      <c r="A26" s="80" t="s">
        <v>116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</row>
    <row r="27" spans="1:37" x14ac:dyDescent="0.25">
      <c r="A27" s="15" t="s">
        <v>117</v>
      </c>
      <c r="B27" s="83"/>
      <c r="C27" s="83">
        <v>6.1386000000000003E-2</v>
      </c>
      <c r="D27" s="83">
        <v>0.286491</v>
      </c>
      <c r="E27" s="83">
        <v>0.118133</v>
      </c>
      <c r="F27" s="83">
        <v>0.31142599999999998</v>
      </c>
      <c r="G27" s="83">
        <v>1.0955320000000002</v>
      </c>
      <c r="H27" s="83">
        <v>0.41304199999999996</v>
      </c>
      <c r="I27" s="83">
        <v>0.33164199999999999</v>
      </c>
      <c r="J27" s="83">
        <v>1.1780679999999999</v>
      </c>
      <c r="K27" s="83">
        <v>0.40665800000000002</v>
      </c>
      <c r="L27" s="83">
        <v>0.27430599999999999</v>
      </c>
      <c r="M27" s="83">
        <v>0.317778</v>
      </c>
      <c r="N27" s="83">
        <v>0.21829499999999999</v>
      </c>
      <c r="O27" s="83">
        <v>0.16778300000000002</v>
      </c>
      <c r="P27" s="83">
        <v>0.227822</v>
      </c>
      <c r="Q27" s="83">
        <v>8.5020999999999999E-2</v>
      </c>
      <c r="R27" s="83">
        <v>0.16806399999999999</v>
      </c>
      <c r="S27" s="83">
        <v>0.12795100000000001</v>
      </c>
      <c r="T27" s="83">
        <v>0.15504100000000001</v>
      </c>
      <c r="U27" s="83">
        <v>8.8597999999999996E-2</v>
      </c>
      <c r="V27" s="83">
        <v>0.26746700000000001</v>
      </c>
      <c r="W27" s="83">
        <v>0.11031999999999999</v>
      </c>
      <c r="X27" s="83">
        <v>0.25719999999999998</v>
      </c>
      <c r="Y27" s="83">
        <v>0.14977100000000002</v>
      </c>
      <c r="Z27" s="83">
        <v>6.8265999999999993E-2</v>
      </c>
      <c r="AA27" s="83">
        <v>0.105283</v>
      </c>
      <c r="AB27" s="83">
        <v>6.2247000000000004E-2</v>
      </c>
      <c r="AC27" s="83">
        <v>6.0414999999999996E-2</v>
      </c>
      <c r="AD27" s="83">
        <v>0.12102300000000001</v>
      </c>
      <c r="AE27" s="83">
        <v>0.34864600000000001</v>
      </c>
      <c r="AF27" s="83">
        <v>0.37997799999999998</v>
      </c>
      <c r="AG27" s="83">
        <v>0.209145</v>
      </c>
      <c r="AH27" s="83">
        <v>0.221058</v>
      </c>
      <c r="AI27" s="83">
        <v>0.26335399999999998</v>
      </c>
      <c r="AJ27" s="83">
        <v>0.29530000000000001</v>
      </c>
      <c r="AK27" s="83">
        <v>0.34242800000000001</v>
      </c>
    </row>
    <row r="28" spans="1:37" x14ac:dyDescent="0.25">
      <c r="A28" s="15" t="s">
        <v>124</v>
      </c>
      <c r="B28" s="83"/>
      <c r="C28" s="83">
        <v>0.89595500000000006</v>
      </c>
      <c r="D28" s="83">
        <v>1.323815</v>
      </c>
      <c r="E28" s="83">
        <v>0.69101199999999996</v>
      </c>
      <c r="F28" s="83">
        <v>1.4118359999999999</v>
      </c>
      <c r="G28" s="83">
        <v>2.0469580000000001</v>
      </c>
      <c r="H28" s="83">
        <v>1.556071</v>
      </c>
      <c r="I28" s="83">
        <v>1.2765519999999999</v>
      </c>
      <c r="J28" s="83">
        <v>1.0330619999999999</v>
      </c>
      <c r="K28" s="83">
        <v>1.1597729999999999</v>
      </c>
      <c r="L28" s="83">
        <v>0.96806199999999998</v>
      </c>
      <c r="M28" s="83">
        <v>0.40441100000000008</v>
      </c>
      <c r="N28" s="83">
        <v>8.9900000000000008E-2</v>
      </c>
      <c r="O28" s="83">
        <v>6.4624000000000001E-2</v>
      </c>
      <c r="P28" s="83">
        <v>1.8576000000000002E-2</v>
      </c>
      <c r="Q28" s="83">
        <v>0.15687600000000004</v>
      </c>
      <c r="R28" s="83">
        <v>0.10575</v>
      </c>
      <c r="S28" s="83">
        <v>1.2378999999999999E-2</v>
      </c>
      <c r="T28" s="83">
        <v>9.7300000000000002E-4</v>
      </c>
      <c r="U28" s="83">
        <v>0</v>
      </c>
      <c r="V28" s="83">
        <v>7.8599999999999989E-2</v>
      </c>
      <c r="W28" s="83">
        <v>0.28367500000000001</v>
      </c>
      <c r="X28" s="83">
        <v>1.8600000000000002E-2</v>
      </c>
      <c r="Y28" s="83">
        <v>0.18168700000000002</v>
      </c>
      <c r="Z28" s="83">
        <v>0.11083499999999999</v>
      </c>
      <c r="AA28" s="83">
        <v>0</v>
      </c>
      <c r="AB28" s="83">
        <v>0.120904</v>
      </c>
      <c r="AC28" s="83">
        <v>8.0527000000000001E-2</v>
      </c>
      <c r="AD28" s="83">
        <v>6.1144000000000004E-2</v>
      </c>
      <c r="AE28" s="83">
        <v>1.4339999999999999E-3</v>
      </c>
      <c r="AF28" s="83">
        <v>0</v>
      </c>
      <c r="AG28" s="83">
        <v>1.2309999999999999E-3</v>
      </c>
      <c r="AH28" s="83">
        <v>0</v>
      </c>
      <c r="AI28" s="83">
        <v>7.0000000000000007E-5</v>
      </c>
      <c r="AJ28" s="83">
        <v>3.2399999999999998E-2</v>
      </c>
      <c r="AK28" s="83">
        <v>7.5317999999999996E-2</v>
      </c>
    </row>
    <row r="29" spans="1:37" x14ac:dyDescent="0.25">
      <c r="A29" s="15" t="s">
        <v>694</v>
      </c>
      <c r="B29" s="83"/>
      <c r="C29" s="83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  <c r="N29" s="83">
        <v>0</v>
      </c>
      <c r="O29" s="83">
        <v>0</v>
      </c>
      <c r="P29" s="83">
        <v>0</v>
      </c>
      <c r="Q29" s="83">
        <v>0</v>
      </c>
      <c r="R29" s="83">
        <v>0</v>
      </c>
      <c r="S29" s="83">
        <v>2.03E-4</v>
      </c>
      <c r="T29" s="83">
        <v>0</v>
      </c>
      <c r="U29" s="83">
        <v>0</v>
      </c>
      <c r="V29" s="83">
        <v>0</v>
      </c>
      <c r="W29" s="83">
        <v>0</v>
      </c>
      <c r="X29" s="83">
        <v>0</v>
      </c>
      <c r="Y29" s="83">
        <v>0</v>
      </c>
      <c r="Z29" s="83">
        <v>0</v>
      </c>
      <c r="AA29" s="83">
        <v>0</v>
      </c>
      <c r="AB29" s="83">
        <v>0</v>
      </c>
      <c r="AC29" s="83">
        <v>0</v>
      </c>
      <c r="AD29" s="83">
        <v>0</v>
      </c>
      <c r="AE29" s="83">
        <v>0</v>
      </c>
      <c r="AF29" s="83">
        <v>0</v>
      </c>
      <c r="AG29" s="83">
        <v>0</v>
      </c>
      <c r="AH29" s="83">
        <v>0</v>
      </c>
      <c r="AI29" s="83">
        <v>0</v>
      </c>
      <c r="AJ29" s="83">
        <v>6.2519999999999997E-3</v>
      </c>
      <c r="AK29" s="83">
        <v>6.0930000000000003E-3</v>
      </c>
    </row>
    <row r="30" spans="1:37" x14ac:dyDescent="0.25">
      <c r="A30" s="15" t="s">
        <v>118</v>
      </c>
      <c r="B30" s="83"/>
      <c r="C30" s="83">
        <v>0.33343099999999992</v>
      </c>
      <c r="D30" s="83">
        <v>0.1362890000000001</v>
      </c>
      <c r="E30" s="83">
        <v>0.68789699999999998</v>
      </c>
      <c r="F30" s="83">
        <v>0.96720599999999979</v>
      </c>
      <c r="G30" s="83">
        <v>0.6868069999999995</v>
      </c>
      <c r="H30" s="83">
        <v>0.13729299999999989</v>
      </c>
      <c r="I30" s="83">
        <v>0.20821800000000001</v>
      </c>
      <c r="J30" s="83">
        <v>8.530599999999966E-2</v>
      </c>
      <c r="K30" s="83">
        <v>6.3909999999999911E-2</v>
      </c>
      <c r="L30" s="83">
        <v>0.11240000000000006</v>
      </c>
      <c r="M30" s="83">
        <v>0.12137100000000001</v>
      </c>
      <c r="N30" s="83">
        <v>0.16215000000000002</v>
      </c>
      <c r="O30" s="83">
        <v>5.0875999999999977E-2</v>
      </c>
      <c r="P30" s="83">
        <v>1.1756999999999962E-2</v>
      </c>
      <c r="Q30" s="83">
        <v>9.3366999999999978E-2</v>
      </c>
      <c r="R30" s="83">
        <v>9.6224000000000032E-2</v>
      </c>
      <c r="S30" s="83">
        <v>3.7249999999999783E-3</v>
      </c>
      <c r="T30" s="83">
        <v>6.5500000000000003E-3</v>
      </c>
      <c r="U30" s="83">
        <v>4.7500000000000042E-3</v>
      </c>
      <c r="V30" s="83">
        <v>0.63415900000000003</v>
      </c>
      <c r="W30" s="83">
        <v>3.5038999999999987E-2</v>
      </c>
      <c r="X30" s="83">
        <v>1.009199999999999E-2</v>
      </c>
      <c r="Y30" s="83">
        <v>6.635000000000002E-3</v>
      </c>
      <c r="Z30" s="83">
        <v>1.5929999999999833E-3</v>
      </c>
      <c r="AA30" s="83">
        <v>0.19240499999999999</v>
      </c>
      <c r="AB30" s="83">
        <v>0.19216899999999998</v>
      </c>
      <c r="AC30" s="83">
        <v>2.1809999999999885E-3</v>
      </c>
      <c r="AD30" s="83">
        <v>5.7329999999999881E-3</v>
      </c>
      <c r="AE30" s="83">
        <v>2.1160000000000068E-3</v>
      </c>
      <c r="AF30" s="83">
        <v>2.7080000000000437E-3</v>
      </c>
      <c r="AG30" s="83">
        <v>1.7429999999999668E-3</v>
      </c>
      <c r="AH30" s="83">
        <v>1.4319999999999888E-3</v>
      </c>
      <c r="AI30" s="83">
        <v>7.8800000000001091E-4</v>
      </c>
      <c r="AJ30" s="83">
        <v>1.3541999999999998E-2</v>
      </c>
      <c r="AK30" s="83">
        <v>1.0113999999999956E-2</v>
      </c>
    </row>
    <row r="31" spans="1:37" ht="15.75" thickBot="1" x14ac:dyDescent="0.3">
      <c r="A31" s="267" t="s">
        <v>40</v>
      </c>
      <c r="B31" s="270">
        <v>1.6</v>
      </c>
      <c r="C31" s="272">
        <v>1.290772</v>
      </c>
      <c r="D31" s="272">
        <v>1.7465950000000001</v>
      </c>
      <c r="E31" s="272">
        <v>1.497042</v>
      </c>
      <c r="F31" s="272">
        <v>2.6904679999999996</v>
      </c>
      <c r="G31" s="272">
        <v>3.829297</v>
      </c>
      <c r="H31" s="272">
        <v>2.1064059999999998</v>
      </c>
      <c r="I31" s="272">
        <v>1.8164119999999999</v>
      </c>
      <c r="J31" s="272">
        <v>2.2964359999999995</v>
      </c>
      <c r="K31" s="272">
        <v>1.6303409999999998</v>
      </c>
      <c r="L31" s="272">
        <v>1.354768</v>
      </c>
      <c r="M31" s="272">
        <v>0.84356000000000009</v>
      </c>
      <c r="N31" s="272">
        <v>0.47034500000000001</v>
      </c>
      <c r="O31" s="272">
        <v>0.28328300000000001</v>
      </c>
      <c r="P31" s="272">
        <v>0.25815499999999997</v>
      </c>
      <c r="Q31" s="272">
        <v>0.33526400000000001</v>
      </c>
      <c r="R31" s="272">
        <v>0.37003800000000003</v>
      </c>
      <c r="S31" s="272">
        <v>0.144258</v>
      </c>
      <c r="T31" s="272">
        <v>0.16256400000000001</v>
      </c>
      <c r="U31" s="272">
        <v>9.3348E-2</v>
      </c>
      <c r="V31" s="272">
        <v>0.98022600000000004</v>
      </c>
      <c r="W31" s="272">
        <v>0.42903399999999997</v>
      </c>
      <c r="X31" s="272">
        <v>0.28589199999999998</v>
      </c>
      <c r="Y31" s="272">
        <v>0.33809300000000003</v>
      </c>
      <c r="Z31" s="272">
        <v>0.18069399999999997</v>
      </c>
      <c r="AA31" s="272">
        <v>0.29768800000000001</v>
      </c>
      <c r="AB31" s="272">
        <v>0.37531999999999999</v>
      </c>
      <c r="AC31" s="272">
        <v>0.143123</v>
      </c>
      <c r="AD31" s="272">
        <v>0.18790000000000001</v>
      </c>
      <c r="AE31" s="272">
        <v>0.35219600000000001</v>
      </c>
      <c r="AF31" s="272">
        <v>0.38268600000000003</v>
      </c>
      <c r="AG31" s="272">
        <v>0.21211899999999997</v>
      </c>
      <c r="AH31" s="272">
        <v>0.22248999999999999</v>
      </c>
      <c r="AI31" s="272">
        <v>0.264212</v>
      </c>
      <c r="AJ31" s="272">
        <v>0.34749399999999997</v>
      </c>
      <c r="AK31" s="272">
        <v>0.43395299999999998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3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4" name="Button 2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17</xdr:row>
                    <xdr:rowOff>19050</xdr:rowOff>
                  </from>
                  <to>
                    <xdr:col>0</xdr:col>
                    <xdr:colOff>638175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5" name="Button 3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6" name="Button 4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17</xdr:row>
                    <xdr:rowOff>19050</xdr:rowOff>
                  </from>
                  <to>
                    <xdr:col>0</xdr:col>
                    <xdr:colOff>638175</xdr:colOff>
                    <xdr:row>18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2F1E9-6768-45D1-8F75-90A51DF14AE6}">
  <sheetPr codeName="Ark25"/>
  <dimension ref="A1:AK37"/>
  <sheetViews>
    <sheetView zoomScaleNormal="100" workbookViewId="0">
      <pane xSplit="1" topLeftCell="X1" activePane="topRight" state="frozen"/>
      <selection pane="topRight" activeCell="AN38" sqref="AN38"/>
    </sheetView>
  </sheetViews>
  <sheetFormatPr baseColWidth="10" defaultRowHeight="15" x14ac:dyDescent="0.25"/>
  <cols>
    <col min="1" max="1" width="22.7109375" customWidth="1"/>
    <col min="2" max="113" width="7.42578125" customWidth="1"/>
  </cols>
  <sheetData>
    <row r="1" spans="1:37" s="3" customFormat="1" ht="21" x14ac:dyDescent="0.35">
      <c r="A1" s="3" t="s">
        <v>299</v>
      </c>
    </row>
    <row r="2" spans="1:37" ht="16.5" thickBot="1" x14ac:dyDescent="0.3">
      <c r="A2" s="152"/>
      <c r="B2" s="154"/>
      <c r="C2" s="154"/>
      <c r="D2" s="154"/>
      <c r="E2" s="154"/>
      <c r="F2" s="154"/>
      <c r="G2" s="154"/>
      <c r="H2" s="154"/>
      <c r="I2" s="154"/>
      <c r="J2" s="154"/>
      <c r="AH2" s="1"/>
      <c r="AI2" s="1"/>
      <c r="AJ2" s="1"/>
      <c r="AK2" s="1"/>
    </row>
    <row r="3" spans="1:37" ht="15.75" thickBot="1" x14ac:dyDescent="0.3">
      <c r="A3" s="14"/>
      <c r="B3" s="310">
        <v>1979</v>
      </c>
      <c r="C3" s="310">
        <v>1990</v>
      </c>
      <c r="D3" s="310">
        <v>1991</v>
      </c>
      <c r="E3" s="310">
        <v>1992</v>
      </c>
      <c r="F3" s="310">
        <v>1993</v>
      </c>
      <c r="G3" s="310">
        <v>1994</v>
      </c>
      <c r="H3" s="310">
        <v>1995</v>
      </c>
      <c r="I3" s="310">
        <v>1996</v>
      </c>
      <c r="J3" s="310">
        <v>1997</v>
      </c>
      <c r="K3" s="310">
        <v>1998</v>
      </c>
      <c r="L3" s="310">
        <v>1999</v>
      </c>
      <c r="M3" s="310">
        <v>2000</v>
      </c>
      <c r="N3" s="310">
        <v>2001</v>
      </c>
      <c r="O3" s="310">
        <v>2002</v>
      </c>
      <c r="P3" s="310">
        <v>2003</v>
      </c>
      <c r="Q3" s="310">
        <v>2004</v>
      </c>
      <c r="R3" s="310">
        <v>2005</v>
      </c>
      <c r="S3" s="310">
        <v>2006</v>
      </c>
      <c r="T3" s="310">
        <v>2007</v>
      </c>
      <c r="U3" s="310">
        <v>2008</v>
      </c>
      <c r="V3" s="310">
        <v>2009</v>
      </c>
      <c r="W3" s="310">
        <v>2010</v>
      </c>
      <c r="X3" s="310">
        <v>2011</v>
      </c>
      <c r="Y3" s="310">
        <v>2012</v>
      </c>
      <c r="Z3" s="310">
        <v>2013</v>
      </c>
      <c r="AA3" s="310">
        <v>2014</v>
      </c>
      <c r="AB3" s="310">
        <v>2015</v>
      </c>
      <c r="AC3" s="310">
        <v>2016</v>
      </c>
      <c r="AD3" s="310">
        <v>2017</v>
      </c>
      <c r="AE3" s="310">
        <v>2018</v>
      </c>
      <c r="AF3" s="310">
        <v>2019</v>
      </c>
      <c r="AG3" s="310">
        <v>2020</v>
      </c>
      <c r="AH3" s="310">
        <v>2021</v>
      </c>
      <c r="AI3" s="310">
        <v>2022</v>
      </c>
      <c r="AJ3" s="310">
        <v>2023</v>
      </c>
      <c r="AK3" s="310">
        <v>2024</v>
      </c>
    </row>
    <row r="4" spans="1:37" x14ac:dyDescent="0.25">
      <c r="A4" s="80" t="s">
        <v>106</v>
      </c>
    </row>
    <row r="5" spans="1:37" x14ac:dyDescent="0.25">
      <c r="A5" s="15" t="s">
        <v>129</v>
      </c>
      <c r="B5" s="83"/>
      <c r="C5" s="83">
        <v>2.2247369999999997</v>
      </c>
      <c r="D5" s="83">
        <v>2.3775839999999997</v>
      </c>
      <c r="E5" s="83">
        <v>2.4285099999999997</v>
      </c>
      <c r="F5" s="83">
        <v>2.4278600000000008</v>
      </c>
      <c r="G5" s="83">
        <v>2.3097160000000003</v>
      </c>
      <c r="H5" s="83">
        <v>2.3778569999999992</v>
      </c>
      <c r="I5" s="83">
        <v>2.583537999999999</v>
      </c>
      <c r="J5" s="83">
        <v>2.6474059999999997</v>
      </c>
      <c r="K5" s="83">
        <v>2.7745179999999996</v>
      </c>
      <c r="L5" s="83">
        <v>3.0689699999999993</v>
      </c>
      <c r="M5" s="83">
        <v>3.1950159999999994</v>
      </c>
      <c r="N5" s="83">
        <v>3.3245829999999996</v>
      </c>
      <c r="O5" s="83">
        <v>4.284025999999999</v>
      </c>
      <c r="P5" s="83">
        <v>5.1460909999999975</v>
      </c>
      <c r="Q5" s="83">
        <v>6.2550499999999998</v>
      </c>
      <c r="R5" s="83">
        <v>7.4311409999999976</v>
      </c>
      <c r="S5" s="83">
        <v>7.7382910000000003</v>
      </c>
      <c r="T5" s="83">
        <v>8.2537570000000002</v>
      </c>
      <c r="U5" s="83">
        <v>8.4498459999999991</v>
      </c>
      <c r="V5" s="83">
        <v>8.7182469999999999</v>
      </c>
      <c r="W5" s="83">
        <v>9.6166679999999989</v>
      </c>
      <c r="X5" s="83">
        <v>10.903831000000004</v>
      </c>
      <c r="Y5" s="83">
        <v>11.394159999999998</v>
      </c>
      <c r="Z5" s="83">
        <v>11.643529999999997</v>
      </c>
      <c r="AA5" s="83">
        <v>12.226802999999999</v>
      </c>
      <c r="AB5" s="83">
        <v>12.889358999999997</v>
      </c>
      <c r="AC5" s="83">
        <v>14.162663</v>
      </c>
      <c r="AD5" s="83">
        <v>14.440578000000004</v>
      </c>
      <c r="AE5" s="83">
        <v>15.471208000000001</v>
      </c>
      <c r="AF5" s="83">
        <v>16.303387999999995</v>
      </c>
      <c r="AG5" s="83">
        <v>17.711704000000005</v>
      </c>
      <c r="AH5" s="83">
        <v>19.668710000000004</v>
      </c>
      <c r="AI5" s="83">
        <v>19.342788000000006</v>
      </c>
      <c r="AJ5" s="83">
        <v>19.210433999999999</v>
      </c>
      <c r="AK5" s="83">
        <v>20.041425</v>
      </c>
    </row>
    <row r="6" spans="1:37" x14ac:dyDescent="0.25">
      <c r="A6" s="15" t="s">
        <v>408</v>
      </c>
      <c r="B6" s="83"/>
      <c r="C6" s="83">
        <v>1.6690999999999994E-2</v>
      </c>
      <c r="D6" s="83">
        <v>0.59419300000000008</v>
      </c>
      <c r="E6" s="83">
        <v>2.5036849999999999</v>
      </c>
      <c r="F6" s="83">
        <v>8.487999999999999E-3</v>
      </c>
      <c r="G6" s="83">
        <v>3.0996000000000003E-2</v>
      </c>
      <c r="H6" s="83">
        <v>3.0445999999999997E-2</v>
      </c>
      <c r="I6" s="83">
        <v>5.5740000000000008E-3</v>
      </c>
      <c r="J6" s="83">
        <v>1.4010000000000001E-3</v>
      </c>
      <c r="K6" s="83">
        <v>0.113436</v>
      </c>
      <c r="L6" s="83">
        <v>0.324457</v>
      </c>
      <c r="M6" s="83">
        <v>0.36052200000000001</v>
      </c>
      <c r="N6" s="83">
        <v>2.5093999999999998E-2</v>
      </c>
      <c r="O6" s="83">
        <v>4.3812000000000004E-2</v>
      </c>
      <c r="P6" s="83">
        <v>8.5596000000000005E-2</v>
      </c>
      <c r="Q6" s="83">
        <v>0.38569899999999996</v>
      </c>
      <c r="R6" s="83">
        <v>0.95538599999999996</v>
      </c>
      <c r="S6" s="83">
        <v>1.179662</v>
      </c>
      <c r="T6" s="83">
        <v>1.4124479999999999</v>
      </c>
      <c r="U6" s="83">
        <v>1.4615969999999998</v>
      </c>
      <c r="V6" s="83">
        <v>3.1964990000000002</v>
      </c>
      <c r="W6" s="83">
        <v>5.1387699999999983</v>
      </c>
      <c r="X6" s="83">
        <v>6.3629489999999995</v>
      </c>
      <c r="Y6" s="83">
        <v>5.2780809999999994</v>
      </c>
      <c r="Z6" s="83">
        <v>6.7661640000000007</v>
      </c>
      <c r="AA6" s="83">
        <v>7.9531130000000001</v>
      </c>
      <c r="AB6" s="83">
        <v>8.5375949999999996</v>
      </c>
      <c r="AC6" s="83">
        <v>7.5918689999999991</v>
      </c>
      <c r="AD6" s="83">
        <v>7.125295999999997</v>
      </c>
      <c r="AE6" s="83">
        <v>7.0520139999999989</v>
      </c>
      <c r="AF6" s="83">
        <v>6.3227570000000011</v>
      </c>
      <c r="AG6" s="83">
        <v>6.3612120000000001</v>
      </c>
      <c r="AH6" s="83">
        <v>6.7647339999999998</v>
      </c>
      <c r="AI6" s="83">
        <v>6.9616470000000019</v>
      </c>
      <c r="AJ6" s="83">
        <v>6.6578000000000008</v>
      </c>
      <c r="AK6" s="83">
        <v>7.050450999999998</v>
      </c>
    </row>
    <row r="7" spans="1:37" x14ac:dyDescent="0.25">
      <c r="A7" s="15" t="s">
        <v>126</v>
      </c>
      <c r="B7" s="83"/>
      <c r="C7" s="83">
        <v>4.4591000000000006E-2</v>
      </c>
      <c r="D7" s="83">
        <v>9.5554999999999973E-2</v>
      </c>
      <c r="E7" s="83">
        <v>4.6592999999999996E-2</v>
      </c>
      <c r="F7" s="83">
        <v>2.5964999999999995E-2</v>
      </c>
      <c r="G7" s="83">
        <v>2.1696999999999998E-2</v>
      </c>
      <c r="H7" s="83">
        <v>0.12751200000000001</v>
      </c>
      <c r="I7" s="83">
        <v>5.0236000000000003E-2</v>
      </c>
      <c r="J7" s="83">
        <v>2.1991999999999998E-2</v>
      </c>
      <c r="K7" s="83">
        <v>2.5977E-2</v>
      </c>
      <c r="L7" s="83">
        <v>4.6611E-2</v>
      </c>
      <c r="M7" s="83">
        <v>2.9543999999999997E-2</v>
      </c>
      <c r="N7" s="83">
        <v>2.443E-2</v>
      </c>
      <c r="O7" s="83">
        <v>0.14808000000000002</v>
      </c>
      <c r="P7" s="83">
        <v>0.15448200000000004</v>
      </c>
      <c r="Q7" s="83">
        <v>0.20313399999999998</v>
      </c>
      <c r="R7" s="83">
        <v>0.310222</v>
      </c>
      <c r="S7" s="83">
        <v>0.337503</v>
      </c>
      <c r="T7" s="83">
        <v>0.42201900000000003</v>
      </c>
      <c r="U7" s="83">
        <v>0.53262500000000002</v>
      </c>
      <c r="V7" s="83">
        <v>0.57062999999999997</v>
      </c>
      <c r="W7" s="83">
        <v>0.52949400000000002</v>
      </c>
      <c r="X7" s="83">
        <v>0.53020799999999979</v>
      </c>
      <c r="Y7" s="83">
        <v>0.64196999999999982</v>
      </c>
      <c r="Z7" s="83">
        <v>0.64621799999999963</v>
      </c>
      <c r="AA7" s="83">
        <v>0.72219100000000014</v>
      </c>
      <c r="AB7" s="83">
        <v>0.94144699999999992</v>
      </c>
      <c r="AC7" s="83">
        <v>1.0779690000000002</v>
      </c>
      <c r="AD7" s="83">
        <v>1.058144</v>
      </c>
      <c r="AE7" s="83">
        <v>1.0802270000000003</v>
      </c>
      <c r="AF7" s="83">
        <v>1.1868089999999998</v>
      </c>
      <c r="AG7" s="83">
        <v>1.9009420000000001</v>
      </c>
      <c r="AH7" s="83">
        <v>1.3499489999999996</v>
      </c>
      <c r="AI7" s="83">
        <v>1.1274550000000001</v>
      </c>
      <c r="AJ7" s="83">
        <v>1.0573909999999997</v>
      </c>
      <c r="AK7" s="83">
        <v>3.3764999999999992</v>
      </c>
    </row>
    <row r="8" spans="1:37" x14ac:dyDescent="0.25">
      <c r="A8" s="15" t="s">
        <v>128</v>
      </c>
      <c r="B8" s="83"/>
      <c r="C8" s="83">
        <v>5.261600000000001E-2</v>
      </c>
      <c r="D8" s="83">
        <v>2.8670000000000001E-2</v>
      </c>
      <c r="E8" s="83">
        <v>4.6729999999999994E-2</v>
      </c>
      <c r="F8" s="83">
        <v>2.0345000000000002E-2</v>
      </c>
      <c r="G8" s="83">
        <v>4.9108000000000006E-2</v>
      </c>
      <c r="H8" s="83">
        <v>6.6870000000000002E-3</v>
      </c>
      <c r="I8" s="83">
        <v>4.2810000000000001E-3</v>
      </c>
      <c r="J8" s="83">
        <v>5.5234999999999999E-2</v>
      </c>
      <c r="K8" s="83">
        <v>6.4027000000000001E-2</v>
      </c>
      <c r="L8" s="83">
        <v>0.18205399999999999</v>
      </c>
      <c r="M8" s="83">
        <v>0.210309</v>
      </c>
      <c r="N8" s="83">
        <v>0.20023500000000002</v>
      </c>
      <c r="O8" s="83">
        <v>0.41714100000000004</v>
      </c>
      <c r="P8" s="83">
        <v>0.28802799999999995</v>
      </c>
      <c r="Q8" s="83">
        <v>0.34970099999999998</v>
      </c>
      <c r="R8" s="83">
        <v>0.39632899999999999</v>
      </c>
      <c r="S8" s="83">
        <v>0.32893300000000003</v>
      </c>
      <c r="T8" s="83">
        <v>0.27460099999999998</v>
      </c>
      <c r="U8" s="83">
        <v>0.36242299999999994</v>
      </c>
      <c r="V8" s="83">
        <v>0.35334500000000002</v>
      </c>
      <c r="W8" s="83">
        <v>0.14616599999999999</v>
      </c>
      <c r="X8" s="83">
        <v>2.0824029999999998</v>
      </c>
      <c r="Y8" s="83">
        <v>2.0524780000000002</v>
      </c>
      <c r="Z8" s="83">
        <v>0.40843200000000002</v>
      </c>
      <c r="AA8" s="83">
        <v>0.43273799999999996</v>
      </c>
      <c r="AB8" s="83">
        <v>0.36037600000000003</v>
      </c>
      <c r="AC8" s="83">
        <v>0.392847</v>
      </c>
      <c r="AD8" s="83">
        <v>0.30020200000000002</v>
      </c>
      <c r="AE8" s="83">
        <v>0.35024900000000003</v>
      </c>
      <c r="AF8" s="83">
        <v>0.36773400000000006</v>
      </c>
      <c r="AG8" s="83">
        <v>0.56239899999999998</v>
      </c>
      <c r="AH8" s="83">
        <v>0.60473200000000005</v>
      </c>
      <c r="AI8" s="83">
        <v>0.20482999999999998</v>
      </c>
      <c r="AJ8" s="83">
        <v>0.19451499999999999</v>
      </c>
      <c r="AK8" s="83">
        <v>0.22471800000000003</v>
      </c>
    </row>
    <row r="9" spans="1:37" x14ac:dyDescent="0.25">
      <c r="A9" s="15" t="s">
        <v>127</v>
      </c>
      <c r="B9" s="83"/>
      <c r="C9" s="83">
        <v>0.21733200000000003</v>
      </c>
      <c r="D9" s="83">
        <v>0.228572</v>
      </c>
      <c r="E9" s="83">
        <v>0.21387500000000001</v>
      </c>
      <c r="F9" s="83">
        <v>0.26199899999999998</v>
      </c>
      <c r="G9" s="83">
        <v>0.23621999999999999</v>
      </c>
      <c r="H9" s="83">
        <v>0.25652800000000003</v>
      </c>
      <c r="I9" s="83">
        <v>0.23711700000000002</v>
      </c>
      <c r="J9" s="83">
        <v>0.27066299999999999</v>
      </c>
      <c r="K9" s="83">
        <v>0.26841999999999999</v>
      </c>
      <c r="L9" s="83">
        <v>0.32638600000000001</v>
      </c>
      <c r="M9" s="83">
        <v>0.28598800000000002</v>
      </c>
      <c r="N9" s="83">
        <v>0.30839899999999998</v>
      </c>
      <c r="O9" s="83">
        <v>0.28927900000000001</v>
      </c>
      <c r="P9" s="83">
        <v>0.140622</v>
      </c>
      <c r="Q9" s="83">
        <v>0.19237300000000004</v>
      </c>
      <c r="R9" s="83">
        <v>0.24057200000000004</v>
      </c>
      <c r="S9" s="83">
        <v>0.28699899999999995</v>
      </c>
      <c r="T9" s="83">
        <v>0.22420500000000002</v>
      </c>
      <c r="U9" s="83">
        <v>0.12564799999999998</v>
      </c>
      <c r="V9" s="83">
        <v>0.12397</v>
      </c>
      <c r="W9" s="83">
        <v>8.0226000000000006E-2</v>
      </c>
      <c r="X9" s="83">
        <v>0.13549799999999995</v>
      </c>
      <c r="Y9" s="83">
        <v>0.27552700000000002</v>
      </c>
      <c r="Z9" s="83">
        <v>0.36680399999999996</v>
      </c>
      <c r="AA9" s="83">
        <v>0.35641499999999998</v>
      </c>
      <c r="AB9" s="83">
        <v>0.30555900000000003</v>
      </c>
      <c r="AC9" s="83">
        <v>0.30664599999999997</v>
      </c>
      <c r="AD9" s="83">
        <v>0.25337700000000002</v>
      </c>
      <c r="AE9" s="83">
        <v>0.31503100000000006</v>
      </c>
      <c r="AF9" s="83">
        <v>0.33443099999999998</v>
      </c>
      <c r="AG9" s="83">
        <v>0.30411200000000005</v>
      </c>
      <c r="AH9" s="83">
        <v>0.48813600000000001</v>
      </c>
      <c r="AI9" s="83">
        <v>0.80563600000000002</v>
      </c>
      <c r="AJ9" s="83">
        <v>0.72273100000000001</v>
      </c>
      <c r="AK9" s="83">
        <v>0.94388000000000016</v>
      </c>
    </row>
    <row r="10" spans="1:37" x14ac:dyDescent="0.25">
      <c r="A10" s="15" t="s">
        <v>125</v>
      </c>
      <c r="B10" s="83"/>
      <c r="C10" s="83">
        <v>2.7356999999999999E-2</v>
      </c>
      <c r="D10" s="83">
        <v>2.7765000000000001E-2</v>
      </c>
      <c r="E10" s="83">
        <v>4.9131999999999988E-2</v>
      </c>
      <c r="F10" s="83">
        <v>0.203546</v>
      </c>
      <c r="G10" s="83">
        <v>0.12773400000000001</v>
      </c>
      <c r="H10" s="83">
        <v>0.17540500000000003</v>
      </c>
      <c r="I10" s="83">
        <v>0.16097900000000001</v>
      </c>
      <c r="J10" s="83">
        <v>6.7676999999999987E-2</v>
      </c>
      <c r="K10" s="83">
        <v>1.1018999999999998E-2</v>
      </c>
      <c r="L10" s="83">
        <v>4.058E-3</v>
      </c>
      <c r="M10" s="83">
        <v>1.6812999999999998E-2</v>
      </c>
      <c r="N10" s="83">
        <v>3.4888999999999996E-2</v>
      </c>
      <c r="O10" s="83">
        <v>5.344200000000001E-2</v>
      </c>
      <c r="P10" s="83">
        <v>5.9154999999999999E-2</v>
      </c>
      <c r="Q10" s="83">
        <v>4.5967000000000001E-2</v>
      </c>
      <c r="R10" s="83">
        <v>0.10121699999999999</v>
      </c>
      <c r="S10" s="83">
        <v>0.15651100000000001</v>
      </c>
      <c r="T10" s="83">
        <v>0.11642600000000002</v>
      </c>
      <c r="U10" s="83">
        <v>6.7577000000000012E-2</v>
      </c>
      <c r="V10" s="83">
        <v>2.8750999999999999E-2</v>
      </c>
      <c r="W10" s="83">
        <v>1.0661E-2</v>
      </c>
      <c r="X10" s="83">
        <v>4.9146999999999996E-2</v>
      </c>
      <c r="Y10" s="83">
        <v>5.7372999999999993E-2</v>
      </c>
      <c r="Z10" s="83">
        <v>3.8280999999999996E-2</v>
      </c>
      <c r="AA10" s="83">
        <v>7.0641000000000009E-2</v>
      </c>
      <c r="AB10" s="83">
        <v>4.8211999999999998E-2</v>
      </c>
      <c r="AC10" s="83">
        <v>6.3393999999999992E-2</v>
      </c>
      <c r="AD10" s="83">
        <v>7.1415999999999993E-2</v>
      </c>
      <c r="AE10" s="83">
        <v>8.0284999999999995E-2</v>
      </c>
      <c r="AF10" s="83">
        <v>8.1837999999999994E-2</v>
      </c>
      <c r="AG10" s="83">
        <v>7.7015E-2</v>
      </c>
      <c r="AH10" s="83">
        <v>5.5408000000000006E-2</v>
      </c>
      <c r="AI10" s="83">
        <v>8.264299999999998E-2</v>
      </c>
      <c r="AJ10" s="83">
        <v>2.579E-2</v>
      </c>
      <c r="AK10" s="83">
        <v>2.8678000000000002E-2</v>
      </c>
    </row>
    <row r="11" spans="1:37" x14ac:dyDescent="0.25">
      <c r="A11" s="40" t="s">
        <v>40</v>
      </c>
      <c r="B11" s="271">
        <v>3.4</v>
      </c>
      <c r="C11" s="271">
        <v>2.5833239999999997</v>
      </c>
      <c r="D11" s="271">
        <v>3.3523389999999997</v>
      </c>
      <c r="E11" s="271">
        <v>5.2885249999999999</v>
      </c>
      <c r="F11" s="271">
        <v>2.9482030000000004</v>
      </c>
      <c r="G11" s="271">
        <v>2.7754710000000005</v>
      </c>
      <c r="H11" s="271">
        <v>2.9744349999999988</v>
      </c>
      <c r="I11" s="271">
        <v>3.0417249999999991</v>
      </c>
      <c r="J11" s="271">
        <v>3.0643739999999995</v>
      </c>
      <c r="K11" s="271">
        <v>3.2573970000000001</v>
      </c>
      <c r="L11" s="271">
        <v>3.9525359999999989</v>
      </c>
      <c r="M11" s="271">
        <v>4.0981920000000001</v>
      </c>
      <c r="N11" s="271">
        <v>3.9176299999999995</v>
      </c>
      <c r="O11" s="271">
        <v>5.2357799999999992</v>
      </c>
      <c r="P11" s="271">
        <v>5.8739739999999987</v>
      </c>
      <c r="Q11" s="271">
        <v>7.4319240000000004</v>
      </c>
      <c r="R11" s="271">
        <v>9.4348669999999988</v>
      </c>
      <c r="S11" s="271">
        <v>10.027899000000001</v>
      </c>
      <c r="T11" s="271">
        <v>10.703456000000001</v>
      </c>
      <c r="U11" s="271">
        <v>10.999716000000001</v>
      </c>
      <c r="V11" s="271">
        <v>12.991441999999999</v>
      </c>
      <c r="W11" s="271">
        <v>15.521984999999997</v>
      </c>
      <c r="X11" s="271">
        <v>20.064036000000005</v>
      </c>
      <c r="Y11" s="271">
        <v>19.699588999999996</v>
      </c>
      <c r="Z11" s="271">
        <v>19.869428999999997</v>
      </c>
      <c r="AA11" s="271">
        <v>21.761900999999998</v>
      </c>
      <c r="AB11" s="271">
        <v>23.082547999999996</v>
      </c>
      <c r="AC11" s="271">
        <v>23.595388</v>
      </c>
      <c r="AD11" s="271">
        <v>23.249012999999998</v>
      </c>
      <c r="AE11" s="271">
        <v>24.349014</v>
      </c>
      <c r="AF11" s="271">
        <v>24.596956999999996</v>
      </c>
      <c r="AG11" s="271">
        <v>26.917384000000006</v>
      </c>
      <c r="AH11" s="271">
        <v>28.931669000000003</v>
      </c>
      <c r="AI11" s="271">
        <v>28.524999000000008</v>
      </c>
      <c r="AJ11" s="271">
        <v>27.868660999999999</v>
      </c>
      <c r="AK11" s="271">
        <v>31.665651999999998</v>
      </c>
    </row>
    <row r="12" spans="1:37" x14ac:dyDescent="0.25">
      <c r="A12" s="80" t="s">
        <v>130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</row>
    <row r="13" spans="1:37" x14ac:dyDescent="0.25">
      <c r="A13" s="15" t="s">
        <v>127</v>
      </c>
      <c r="B13" s="83"/>
      <c r="C13" s="83">
        <v>0</v>
      </c>
      <c r="D13" s="83">
        <v>0.11072499999999999</v>
      </c>
      <c r="E13" s="83">
        <v>7.644200000000001E-2</v>
      </c>
      <c r="F13" s="83">
        <v>0.184529</v>
      </c>
      <c r="G13" s="83">
        <v>0.12707499999999999</v>
      </c>
      <c r="H13" s="83">
        <v>9.1763000000000011E-2</v>
      </c>
      <c r="I13" s="83">
        <v>0</v>
      </c>
      <c r="J13" s="83">
        <v>2.1013999999999998E-2</v>
      </c>
      <c r="K13" s="83">
        <v>1.3298000000000001E-2</v>
      </c>
      <c r="L13" s="83">
        <v>8.2000000000000001E-5</v>
      </c>
      <c r="M13" s="83">
        <v>2.5499999999999997E-3</v>
      </c>
      <c r="N13" s="83">
        <v>0</v>
      </c>
      <c r="O13" s="83">
        <v>0</v>
      </c>
      <c r="P13" s="83">
        <v>8.9999999999999992E-5</v>
      </c>
      <c r="Q13" s="83">
        <v>1.22E-4</v>
      </c>
      <c r="R13" s="83">
        <v>7.9200000000000007E-2</v>
      </c>
      <c r="S13" s="83">
        <v>3.354E-2</v>
      </c>
      <c r="T13" s="83">
        <v>0.28349999999999997</v>
      </c>
      <c r="U13" s="83">
        <v>0.17549999999999999</v>
      </c>
      <c r="V13" s="83">
        <v>0.90752500000000003</v>
      </c>
      <c r="W13" s="83">
        <v>0.73274600000000001</v>
      </c>
      <c r="X13" s="83">
        <v>0.54267999999999994</v>
      </c>
      <c r="Y13" s="83">
        <v>0.886826</v>
      </c>
      <c r="Z13" s="83">
        <v>12.062843000000001</v>
      </c>
      <c r="AA13" s="83">
        <v>18.399049999999999</v>
      </c>
      <c r="AB13" s="83">
        <v>20.589975000000003</v>
      </c>
      <c r="AC13" s="83">
        <v>20.170559000000001</v>
      </c>
      <c r="AD13" s="83">
        <v>20.913766000000003</v>
      </c>
      <c r="AE13" s="83">
        <v>20.537903</v>
      </c>
      <c r="AF13" s="83">
        <v>21.560585999999997</v>
      </c>
      <c r="AG13" s="83">
        <v>21.062373999999998</v>
      </c>
      <c r="AH13" s="83">
        <v>19.251438999999994</v>
      </c>
      <c r="AI13" s="83">
        <v>19.102683000000003</v>
      </c>
      <c r="AJ13" s="83">
        <v>1.1092120000000001</v>
      </c>
      <c r="AK13" s="83">
        <v>1.1374289999999998</v>
      </c>
    </row>
    <row r="14" spans="1:37" x14ac:dyDescent="0.25">
      <c r="A14" s="15" t="s">
        <v>129</v>
      </c>
      <c r="B14" s="83"/>
      <c r="C14" s="83">
        <v>26.555076</v>
      </c>
      <c r="D14" s="83">
        <v>22.653859000000008</v>
      </c>
      <c r="E14" s="83">
        <v>26.828723000000018</v>
      </c>
      <c r="F14" s="83">
        <v>22.226128000000003</v>
      </c>
      <c r="G14" s="83">
        <v>21.857793000000004</v>
      </c>
      <c r="H14" s="83">
        <v>23.054728999999995</v>
      </c>
      <c r="I14" s="83">
        <v>22.548725999999988</v>
      </c>
      <c r="J14" s="83">
        <v>24.061893000000019</v>
      </c>
      <c r="K14" s="83">
        <v>27.042894</v>
      </c>
      <c r="L14" s="83">
        <v>23.334386000000009</v>
      </c>
      <c r="M14" s="83">
        <v>19.394398000000002</v>
      </c>
      <c r="N14" s="83">
        <v>18.772593000000001</v>
      </c>
      <c r="O14" s="83">
        <v>17.203797000000002</v>
      </c>
      <c r="P14" s="83">
        <v>18.040198000000004</v>
      </c>
      <c r="Q14" s="83">
        <v>18.359663999999995</v>
      </c>
      <c r="R14" s="83">
        <v>18.217198000000003</v>
      </c>
      <c r="S14" s="83">
        <v>17.945847000000004</v>
      </c>
      <c r="T14" s="83">
        <v>15.145550999999996</v>
      </c>
      <c r="U14" s="83">
        <v>14.440619999999997</v>
      </c>
      <c r="V14" s="83">
        <v>13.355707999999996</v>
      </c>
      <c r="W14" s="83">
        <v>13.541623999999997</v>
      </c>
      <c r="X14" s="83">
        <v>14.046426000000002</v>
      </c>
      <c r="Y14" s="83">
        <v>13.268097999999998</v>
      </c>
      <c r="Z14" s="83">
        <v>14.067178000000007</v>
      </c>
      <c r="AA14" s="83">
        <v>12.566088000000006</v>
      </c>
      <c r="AB14" s="83">
        <v>11.530254999999995</v>
      </c>
      <c r="AC14" s="83">
        <v>11.858034</v>
      </c>
      <c r="AD14" s="83">
        <v>11.137675</v>
      </c>
      <c r="AE14" s="83">
        <v>11.424972999999996</v>
      </c>
      <c r="AF14" s="83">
        <v>10.380990000000002</v>
      </c>
      <c r="AG14" s="83">
        <v>7.8775170000000001</v>
      </c>
      <c r="AH14" s="83">
        <v>4.654282000000002</v>
      </c>
      <c r="AI14" s="83">
        <v>6.0162050000000002</v>
      </c>
      <c r="AJ14" s="83">
        <v>0.63716700000000004</v>
      </c>
      <c r="AK14" s="83">
        <v>0.81103499999999973</v>
      </c>
    </row>
    <row r="15" spans="1:37" x14ac:dyDescent="0.25">
      <c r="A15" s="15" t="s">
        <v>131</v>
      </c>
      <c r="B15" s="83"/>
      <c r="C15" s="83">
        <v>3.5902000000000003E-2</v>
      </c>
      <c r="D15" s="83">
        <v>2.1160000000000005E-2</v>
      </c>
      <c r="E15" s="83">
        <v>2.0088000000000002E-2</v>
      </c>
      <c r="F15" s="83">
        <v>0.140706</v>
      </c>
      <c r="G15" s="83">
        <v>7.4176000000000006E-2</v>
      </c>
      <c r="H15" s="83">
        <v>2.6984999999999999E-2</v>
      </c>
      <c r="I15" s="83">
        <v>3.1791E-2</v>
      </c>
      <c r="J15" s="83">
        <v>7.7525000000000011E-2</v>
      </c>
      <c r="K15" s="83">
        <v>2.9774000000000002E-2</v>
      </c>
      <c r="L15" s="83">
        <v>3.1181E-2</v>
      </c>
      <c r="M15" s="83">
        <v>6.3686999999999994E-2</v>
      </c>
      <c r="N15" s="83">
        <v>3.7075999999999998E-2</v>
      </c>
      <c r="O15" s="83">
        <v>0.110814</v>
      </c>
      <c r="P15" s="83">
        <v>0.12786</v>
      </c>
      <c r="Q15" s="83">
        <v>0.16775399999999999</v>
      </c>
      <c r="R15" s="83">
        <v>0.43508799999999997</v>
      </c>
      <c r="S15" s="83">
        <v>2.2173310000000002</v>
      </c>
      <c r="T15" s="83">
        <v>1.717263</v>
      </c>
      <c r="U15" s="83">
        <v>1.7469749999999999</v>
      </c>
      <c r="V15" s="83">
        <v>2.0367410000000001</v>
      </c>
      <c r="W15" s="83">
        <v>3.1032600000000001</v>
      </c>
      <c r="X15" s="83">
        <v>4.6193100000000005</v>
      </c>
      <c r="Y15" s="83">
        <v>2.7133630000000002</v>
      </c>
      <c r="Z15" s="83">
        <v>2.5307520000000001</v>
      </c>
      <c r="AA15" s="83">
        <v>2.8458589999999999</v>
      </c>
      <c r="AB15" s="83">
        <v>2.641737</v>
      </c>
      <c r="AC15" s="83">
        <v>3.0265389999999996</v>
      </c>
      <c r="AD15" s="83">
        <v>2.8886720000000001</v>
      </c>
      <c r="AE15" s="83">
        <v>2.8841839999999999</v>
      </c>
      <c r="AF15" s="83">
        <v>2.9460579999999998</v>
      </c>
      <c r="AG15" s="83">
        <v>3.0208019999999998</v>
      </c>
      <c r="AH15" s="83">
        <v>3.40042</v>
      </c>
      <c r="AI15" s="83">
        <v>3.1180949999999998</v>
      </c>
      <c r="AJ15" s="83">
        <v>3.6518329999999999</v>
      </c>
      <c r="AK15" s="83">
        <v>3.7314760000000002</v>
      </c>
    </row>
    <row r="16" spans="1:37" x14ac:dyDescent="0.25">
      <c r="A16" s="15" t="s">
        <v>126</v>
      </c>
      <c r="B16" s="83"/>
      <c r="C16" s="83">
        <v>1.0783369999999999</v>
      </c>
      <c r="D16" s="83">
        <v>0.45124600000000004</v>
      </c>
      <c r="E16" s="83">
        <v>1.5740239999999999</v>
      </c>
      <c r="F16" s="83">
        <v>2.751862</v>
      </c>
      <c r="G16" s="83">
        <v>0.56659500000000007</v>
      </c>
      <c r="H16" s="83">
        <v>0.232793</v>
      </c>
      <c r="I16" s="83">
        <v>0.102531</v>
      </c>
      <c r="J16" s="83">
        <v>0.12119500000000001</v>
      </c>
      <c r="K16" s="83">
        <v>7.0334000000000008E-2</v>
      </c>
      <c r="L16" s="83">
        <v>0.33089499999999999</v>
      </c>
      <c r="M16" s="83">
        <v>1.1378600000000001</v>
      </c>
      <c r="N16" s="83">
        <v>0</v>
      </c>
      <c r="O16" s="83">
        <v>1.7788999999999999E-2</v>
      </c>
      <c r="P16" s="83">
        <v>1.1179000000000001E-2</v>
      </c>
      <c r="Q16" s="83">
        <v>2.2727999999999998E-2</v>
      </c>
      <c r="R16" s="83">
        <v>1.7664000000000003E-2</v>
      </c>
      <c r="S16" s="83">
        <v>9.7409999999999997E-3</v>
      </c>
      <c r="T16" s="83">
        <v>1.8478999999999999E-2</v>
      </c>
      <c r="U16" s="83">
        <v>4.8881000000000001E-2</v>
      </c>
      <c r="V16" s="83">
        <v>1.7579999999999998E-2</v>
      </c>
      <c r="W16" s="83">
        <v>1.9857E-2</v>
      </c>
      <c r="X16" s="83">
        <v>0.296593</v>
      </c>
      <c r="Y16" s="83">
        <v>1.5313169999999998</v>
      </c>
      <c r="Z16" s="83">
        <v>2.9520479999999996</v>
      </c>
      <c r="AA16" s="83">
        <v>0.59144199999999991</v>
      </c>
      <c r="AB16" s="83">
        <v>1.5069969999999999</v>
      </c>
      <c r="AC16" s="83">
        <v>0.29012199999999994</v>
      </c>
      <c r="AD16" s="83">
        <v>0.98932699999999996</v>
      </c>
      <c r="AE16" s="83">
        <v>1.0035800000000001</v>
      </c>
      <c r="AF16" s="83">
        <v>4.1294190000000004</v>
      </c>
      <c r="AG16" s="83">
        <v>0.56844899999999998</v>
      </c>
      <c r="AH16" s="83">
        <v>2.4332309999999997</v>
      </c>
      <c r="AI16" s="83">
        <v>4.8863989999999999</v>
      </c>
      <c r="AJ16" s="83">
        <v>0.55874699999999999</v>
      </c>
      <c r="AK16" s="83">
        <v>0.15603099999999998</v>
      </c>
    </row>
    <row r="17" spans="1:37" x14ac:dyDescent="0.25">
      <c r="A17" s="15" t="s">
        <v>408</v>
      </c>
      <c r="B17" s="83"/>
      <c r="C17" s="83">
        <v>1.3899000000000002E-2</v>
      </c>
      <c r="D17" s="83">
        <v>2.9999999999999997E-4</v>
      </c>
      <c r="E17" s="83">
        <v>2.9999999999999997E-5</v>
      </c>
      <c r="F17" s="83">
        <v>1.1360000000000001E-3</v>
      </c>
      <c r="G17" s="83">
        <v>3.0780000000000004E-3</v>
      </c>
      <c r="H17" s="83">
        <v>9.7920000000000004E-3</v>
      </c>
      <c r="I17" s="83">
        <v>5.7665000000000001E-2</v>
      </c>
      <c r="J17" s="83">
        <v>6.2759999999999995E-3</v>
      </c>
      <c r="K17" s="83">
        <v>2.7719999999999997E-3</v>
      </c>
      <c r="L17" s="83">
        <v>7.4999999999999997E-3</v>
      </c>
      <c r="M17" s="83">
        <v>3.8159999999999999E-3</v>
      </c>
      <c r="N17" s="83">
        <v>1.2298999999999999E-2</v>
      </c>
      <c r="O17" s="83">
        <v>3.2000000000000003E-4</v>
      </c>
      <c r="P17" s="83">
        <v>5.0569999999999999E-3</v>
      </c>
      <c r="Q17" s="83">
        <v>3.7805999999999999E-2</v>
      </c>
      <c r="R17" s="83">
        <v>2.4300000000000002E-2</v>
      </c>
      <c r="S17" s="83">
        <v>4.2737999999999998E-2</v>
      </c>
      <c r="T17" s="83">
        <v>0.134876</v>
      </c>
      <c r="U17" s="83">
        <v>6.7539999999999996E-3</v>
      </c>
      <c r="V17" s="83">
        <v>8.0400000000000003E-4</v>
      </c>
      <c r="W17" s="83">
        <v>3.241E-3</v>
      </c>
      <c r="X17" s="83">
        <v>1.1580000000000002E-3</v>
      </c>
      <c r="Y17" s="83">
        <v>7.6109999999999997E-3</v>
      </c>
      <c r="Z17" s="83">
        <v>3.0200000000000002E-4</v>
      </c>
      <c r="AA17" s="83">
        <v>1.374E-3</v>
      </c>
      <c r="AB17" s="83">
        <v>2.1549999999999998E-3</v>
      </c>
      <c r="AC17" s="83">
        <v>0.11885</v>
      </c>
      <c r="AD17" s="83">
        <v>0.14887799999999998</v>
      </c>
      <c r="AE17" s="83">
        <v>0.16065000000000002</v>
      </c>
      <c r="AF17" s="83">
        <v>0.14098300000000002</v>
      </c>
      <c r="AG17" s="83">
        <v>0.20485900000000001</v>
      </c>
      <c r="AH17" s="83">
        <v>0.22597</v>
      </c>
      <c r="AI17" s="83">
        <v>7.668599999999999E-2</v>
      </c>
      <c r="AJ17" s="83">
        <v>5.8324999999999988E-2</v>
      </c>
      <c r="AK17" s="83">
        <v>0.60675000000000001</v>
      </c>
    </row>
    <row r="18" spans="1:37" x14ac:dyDescent="0.25">
      <c r="A18" s="15" t="s">
        <v>128</v>
      </c>
      <c r="B18" s="83"/>
      <c r="C18" s="83">
        <v>12.439119</v>
      </c>
      <c r="D18" s="83">
        <v>7.0530649999999993</v>
      </c>
      <c r="E18" s="83">
        <v>6.2807119999999994</v>
      </c>
      <c r="F18" s="83">
        <v>7.5704480000000007</v>
      </c>
      <c r="G18" s="83">
        <v>2.9914699999999996</v>
      </c>
      <c r="H18" s="83">
        <v>4.421157</v>
      </c>
      <c r="I18" s="83">
        <v>2.4186450000000002</v>
      </c>
      <c r="J18" s="83">
        <v>2.5175319999999997</v>
      </c>
      <c r="K18" s="83">
        <v>1.9589299999999998</v>
      </c>
      <c r="L18" s="83">
        <v>5.0712360000000007</v>
      </c>
      <c r="M18" s="83">
        <v>3.7941400000000001</v>
      </c>
      <c r="N18" s="83">
        <v>1.4816799999999999</v>
      </c>
      <c r="O18" s="83">
        <v>1.0604850000000001</v>
      </c>
      <c r="P18" s="83">
        <v>0.99716899999999997</v>
      </c>
      <c r="Q18" s="83">
        <v>0.63351299999999999</v>
      </c>
      <c r="R18" s="83">
        <v>1.6452169999999999</v>
      </c>
      <c r="S18" s="83">
        <v>0.31193699999999996</v>
      </c>
      <c r="T18" s="83">
        <v>2.3536359999999998</v>
      </c>
      <c r="U18" s="83">
        <v>3.2281740000000001</v>
      </c>
      <c r="V18" s="83">
        <v>3.4838040000000001</v>
      </c>
      <c r="W18" s="83">
        <v>2.2210770000000002</v>
      </c>
      <c r="X18" s="83">
        <v>0.45699199999999995</v>
      </c>
      <c r="Y18" s="83">
        <v>8.6000000000000009E-4</v>
      </c>
      <c r="Z18" s="83">
        <v>1.328E-3</v>
      </c>
      <c r="AA18" s="83">
        <v>4.6100000000000004E-4</v>
      </c>
      <c r="AB18" s="83">
        <v>0.53489799999999998</v>
      </c>
      <c r="AC18" s="83">
        <v>1.0898700000000001</v>
      </c>
      <c r="AD18" s="83">
        <v>0.19561000000000001</v>
      </c>
      <c r="AE18" s="83">
        <v>1.115E-2</v>
      </c>
      <c r="AF18" s="83">
        <v>1.1692000000000001E-2</v>
      </c>
      <c r="AG18" s="83">
        <v>1.8540000000000004E-2</v>
      </c>
      <c r="AH18" s="83">
        <v>1.3109999999999999E-3</v>
      </c>
      <c r="AI18" s="83">
        <v>1.0238989999999999</v>
      </c>
      <c r="AJ18" s="83">
        <v>8.9555000000000023E-2</v>
      </c>
      <c r="AK18" s="83">
        <v>5.2140000000000008E-3</v>
      </c>
    </row>
    <row r="19" spans="1:37" x14ac:dyDescent="0.25">
      <c r="A19" s="40" t="s">
        <v>111</v>
      </c>
      <c r="B19" s="271">
        <v>22</v>
      </c>
      <c r="C19" s="271">
        <v>40.122332999999998</v>
      </c>
      <c r="D19" s="271">
        <v>30.290355000000005</v>
      </c>
      <c r="E19" s="271">
        <v>34.780019000000017</v>
      </c>
      <c r="F19" s="271">
        <v>32.874809000000006</v>
      </c>
      <c r="G19" s="271">
        <v>25.620187000000008</v>
      </c>
      <c r="H19" s="271">
        <v>27.837218999999997</v>
      </c>
      <c r="I19" s="271">
        <v>25.15935799999999</v>
      </c>
      <c r="J19" s="271">
        <v>26.805435000000021</v>
      </c>
      <c r="K19" s="271">
        <v>29.118002000000001</v>
      </c>
      <c r="L19" s="271">
        <v>28.775280000000009</v>
      </c>
      <c r="M19" s="271">
        <v>24.396451000000003</v>
      </c>
      <c r="N19" s="271">
        <v>20.303648000000003</v>
      </c>
      <c r="O19" s="271">
        <v>18.393205000000002</v>
      </c>
      <c r="P19" s="271">
        <v>19.181553000000008</v>
      </c>
      <c r="Q19" s="271">
        <v>19.221586999999992</v>
      </c>
      <c r="R19" s="271">
        <v>20.418667000000006</v>
      </c>
      <c r="S19" s="271">
        <v>20.56113400000001</v>
      </c>
      <c r="T19" s="271">
        <v>19.653304999999992</v>
      </c>
      <c r="U19" s="271">
        <v>19.646903999999999</v>
      </c>
      <c r="V19" s="271">
        <v>19.802161999999996</v>
      </c>
      <c r="W19" s="271">
        <v>19.621805000000002</v>
      </c>
      <c r="X19" s="271">
        <v>19.963159000000001</v>
      </c>
      <c r="Y19" s="271">
        <v>18.408075</v>
      </c>
      <c r="Z19" s="271">
        <v>31.61445100000001</v>
      </c>
      <c r="AA19" s="271">
        <v>34.404274000000015</v>
      </c>
      <c r="AB19" s="271">
        <v>36.806016999999997</v>
      </c>
      <c r="AC19" s="271">
        <v>36.553974000000004</v>
      </c>
      <c r="AD19" s="271">
        <v>36.273927999999998</v>
      </c>
      <c r="AE19" s="271">
        <v>36.022439999999996</v>
      </c>
      <c r="AF19" s="271">
        <v>39.169728000000006</v>
      </c>
      <c r="AG19" s="271">
        <v>32.752541000000001</v>
      </c>
      <c r="AH19" s="271">
        <v>29.966653000000001</v>
      </c>
      <c r="AI19" s="271">
        <v>34.223967000000002</v>
      </c>
      <c r="AJ19" s="271">
        <v>6.1048390000000001</v>
      </c>
      <c r="AK19" s="271">
        <v>6.4479349999999993</v>
      </c>
    </row>
    <row r="20" spans="1:37" ht="15.75" thickBot="1" x14ac:dyDescent="0.3">
      <c r="A20" s="267" t="s">
        <v>112</v>
      </c>
      <c r="B20" s="272">
        <v>-18.600000000000001</v>
      </c>
      <c r="C20" s="272">
        <f>C11-C19</f>
        <v>-37.539009</v>
      </c>
      <c r="D20" s="272">
        <f t="shared" ref="D20:AG20" si="0">D11-D19</f>
        <v>-26.938016000000005</v>
      </c>
      <c r="E20" s="272">
        <f t="shared" si="0"/>
        <v>-29.491494000000017</v>
      </c>
      <c r="F20" s="272">
        <f t="shared" si="0"/>
        <v>-29.926606000000007</v>
      </c>
      <c r="G20" s="272">
        <f t="shared" si="0"/>
        <v>-22.844716000000009</v>
      </c>
      <c r="H20" s="272">
        <f t="shared" si="0"/>
        <v>-24.862783999999998</v>
      </c>
      <c r="I20" s="272">
        <f t="shared" si="0"/>
        <v>-22.117632999999991</v>
      </c>
      <c r="J20" s="272">
        <f t="shared" si="0"/>
        <v>-23.74106100000002</v>
      </c>
      <c r="K20" s="272">
        <f t="shared" si="0"/>
        <v>-25.860605</v>
      </c>
      <c r="L20" s="272">
        <f t="shared" si="0"/>
        <v>-24.822744000000011</v>
      </c>
      <c r="M20" s="272">
        <f t="shared" si="0"/>
        <v>-20.298259000000002</v>
      </c>
      <c r="N20" s="272">
        <f t="shared" si="0"/>
        <v>-16.386018000000004</v>
      </c>
      <c r="O20" s="272">
        <f t="shared" si="0"/>
        <v>-13.157425000000003</v>
      </c>
      <c r="P20" s="272">
        <f t="shared" si="0"/>
        <v>-13.307579000000009</v>
      </c>
      <c r="Q20" s="272">
        <f t="shared" si="0"/>
        <v>-11.789662999999992</v>
      </c>
      <c r="R20" s="272">
        <f t="shared" si="0"/>
        <v>-10.983800000000008</v>
      </c>
      <c r="S20" s="272">
        <f t="shared" si="0"/>
        <v>-10.533235000000008</v>
      </c>
      <c r="T20" s="272">
        <f t="shared" si="0"/>
        <v>-8.9498489999999915</v>
      </c>
      <c r="U20" s="272">
        <f t="shared" si="0"/>
        <v>-8.6471879999999981</v>
      </c>
      <c r="V20" s="272">
        <f t="shared" si="0"/>
        <v>-6.8107199999999963</v>
      </c>
      <c r="W20" s="272">
        <f t="shared" si="0"/>
        <v>-4.0998200000000047</v>
      </c>
      <c r="X20" s="272">
        <f t="shared" si="0"/>
        <v>0.1008770000000041</v>
      </c>
      <c r="Y20" s="272">
        <f t="shared" si="0"/>
        <v>1.2915139999999958</v>
      </c>
      <c r="Z20" s="272">
        <f t="shared" si="0"/>
        <v>-11.745022000000013</v>
      </c>
      <c r="AA20" s="272">
        <f t="shared" si="0"/>
        <v>-12.642373000000017</v>
      </c>
      <c r="AB20" s="272">
        <f t="shared" si="0"/>
        <v>-13.723469000000001</v>
      </c>
      <c r="AC20" s="272">
        <f t="shared" si="0"/>
        <v>-12.958586000000004</v>
      </c>
      <c r="AD20" s="272">
        <f t="shared" si="0"/>
        <v>-13.024915</v>
      </c>
      <c r="AE20" s="272">
        <f t="shared" si="0"/>
        <v>-11.673425999999996</v>
      </c>
      <c r="AF20" s="272">
        <f t="shared" si="0"/>
        <v>-14.57277100000001</v>
      </c>
      <c r="AG20" s="272">
        <f t="shared" si="0"/>
        <v>-5.8351569999999953</v>
      </c>
      <c r="AH20" s="272">
        <v>-1.0349839999999979</v>
      </c>
      <c r="AI20" s="272">
        <f>AI11-AI19</f>
        <v>-5.6989679999999936</v>
      </c>
      <c r="AJ20" s="272">
        <f t="shared" ref="AJ20:AK20" si="1">AJ11-AJ19</f>
        <v>21.763821999999998</v>
      </c>
      <c r="AK20" s="272">
        <f t="shared" si="1"/>
        <v>25.217717</v>
      </c>
    </row>
    <row r="21" spans="1:37" ht="15.75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37" s="3" customFormat="1" ht="18" customHeight="1" x14ac:dyDescent="0.35">
      <c r="A22" s="90" t="s">
        <v>300</v>
      </c>
    </row>
    <row r="23" spans="1:37" ht="16.5" thickBot="1" x14ac:dyDescent="0.3">
      <c r="A23" s="152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</row>
    <row r="24" spans="1:37" ht="15.75" thickBot="1" x14ac:dyDescent="0.3">
      <c r="A24" s="14"/>
      <c r="B24" s="310">
        <v>1979</v>
      </c>
      <c r="C24" s="310">
        <v>1990</v>
      </c>
      <c r="D24" s="310">
        <v>1991</v>
      </c>
      <c r="E24" s="310">
        <v>1992</v>
      </c>
      <c r="F24" s="310">
        <v>1993</v>
      </c>
      <c r="G24" s="310">
        <v>1994</v>
      </c>
      <c r="H24" s="310">
        <v>1995</v>
      </c>
      <c r="I24" s="310">
        <v>1996</v>
      </c>
      <c r="J24" s="310">
        <v>1997</v>
      </c>
      <c r="K24" s="310">
        <v>1998</v>
      </c>
      <c r="L24" s="310">
        <v>1999</v>
      </c>
      <c r="M24" s="310">
        <v>2000</v>
      </c>
      <c r="N24" s="310">
        <v>2001</v>
      </c>
      <c r="O24" s="310">
        <v>2002</v>
      </c>
      <c r="P24" s="310">
        <v>2003</v>
      </c>
      <c r="Q24" s="310">
        <v>2004</v>
      </c>
      <c r="R24" s="310">
        <v>2005</v>
      </c>
      <c r="S24" s="310">
        <v>2006</v>
      </c>
      <c r="T24" s="310">
        <v>2007</v>
      </c>
      <c r="U24" s="310">
        <v>2008</v>
      </c>
      <c r="V24" s="310">
        <v>2009</v>
      </c>
      <c r="W24" s="310">
        <v>2010</v>
      </c>
      <c r="X24" s="310">
        <v>2011</v>
      </c>
      <c r="Y24" s="310">
        <v>2012</v>
      </c>
      <c r="Z24" s="310">
        <v>2013</v>
      </c>
      <c r="AA24" s="310">
        <v>2014</v>
      </c>
      <c r="AB24" s="310">
        <v>2015</v>
      </c>
      <c r="AC24" s="310">
        <v>2016</v>
      </c>
      <c r="AD24" s="310">
        <v>2017</v>
      </c>
      <c r="AE24" s="310">
        <v>2018</v>
      </c>
      <c r="AF24" s="310">
        <v>2019</v>
      </c>
      <c r="AG24" s="310">
        <v>2020</v>
      </c>
      <c r="AH24" s="310">
        <v>2021</v>
      </c>
      <c r="AI24" s="310">
        <v>2022</v>
      </c>
      <c r="AJ24" s="310">
        <v>2023</v>
      </c>
      <c r="AK24" s="310">
        <v>2024</v>
      </c>
    </row>
    <row r="25" spans="1:37" x14ac:dyDescent="0.25">
      <c r="A25" s="80" t="s">
        <v>113</v>
      </c>
    </row>
    <row r="26" spans="1:37" x14ac:dyDescent="0.25">
      <c r="A26" s="15" t="s">
        <v>117</v>
      </c>
      <c r="B26" t="s">
        <v>386</v>
      </c>
      <c r="C26" s="83">
        <v>1.3265500000000001</v>
      </c>
      <c r="D26" s="83">
        <v>1.3862359999999998</v>
      </c>
      <c r="E26" s="83">
        <v>1.4941280000000001</v>
      </c>
      <c r="F26" s="83">
        <v>1.5577319999999997</v>
      </c>
      <c r="G26" s="83">
        <v>1.4994999999999998</v>
      </c>
      <c r="H26" s="83">
        <v>1.7521600000000002</v>
      </c>
      <c r="I26" s="83">
        <v>1.8066389999999999</v>
      </c>
      <c r="J26" s="83">
        <v>1.6949109999999998</v>
      </c>
      <c r="K26" s="83">
        <v>1.8198399999999995</v>
      </c>
      <c r="L26" s="83">
        <v>1.9298630000000003</v>
      </c>
      <c r="M26" s="13">
        <v>1.9527789999999996</v>
      </c>
      <c r="N26" s="13">
        <v>2.0855479999999997</v>
      </c>
      <c r="O26" s="13">
        <v>2.2914349999999999</v>
      </c>
      <c r="P26" s="13">
        <v>2.6187000000000005</v>
      </c>
      <c r="Q26" s="13">
        <v>3.1011860000000002</v>
      </c>
      <c r="R26" s="13">
        <v>3.7496700000000005</v>
      </c>
      <c r="S26" s="13">
        <v>3.6824429999999997</v>
      </c>
      <c r="T26" s="13">
        <v>4.0235789999999998</v>
      </c>
      <c r="U26" s="13">
        <v>4.2953990000000006</v>
      </c>
      <c r="V26" s="13">
        <v>4.1803709999999992</v>
      </c>
      <c r="W26" s="13">
        <v>4.479131999999999</v>
      </c>
      <c r="X26" s="13">
        <v>5.0475020000000006</v>
      </c>
      <c r="Y26" s="13">
        <v>5.0774350000000013</v>
      </c>
      <c r="Z26" s="13">
        <v>4.9111660000000006</v>
      </c>
      <c r="AA26" s="13">
        <v>4.8735369999999998</v>
      </c>
      <c r="AB26" s="13">
        <v>4.7189059999999996</v>
      </c>
      <c r="AC26" s="13">
        <v>5.3468270000000011</v>
      </c>
      <c r="AD26" s="83">
        <v>5.4008439999999984</v>
      </c>
      <c r="AE26" s="83">
        <v>5.4198499999999985</v>
      </c>
      <c r="AF26" s="83">
        <v>5.6412580000000005</v>
      </c>
      <c r="AG26" s="83">
        <v>6.6880130000000007</v>
      </c>
      <c r="AH26" s="83">
        <v>6.7196550000000004</v>
      </c>
      <c r="AI26" s="83">
        <v>6.2313880000000017</v>
      </c>
      <c r="AJ26" s="83">
        <v>6.0177710000000024</v>
      </c>
      <c r="AK26" s="83">
        <v>6.728443999999997</v>
      </c>
    </row>
    <row r="27" spans="1:37" x14ac:dyDescent="0.25">
      <c r="A27" s="15" t="s">
        <v>114</v>
      </c>
      <c r="B27" t="s">
        <v>386</v>
      </c>
      <c r="C27" s="83">
        <v>0.18440999999999999</v>
      </c>
      <c r="D27" s="83">
        <v>0.21759499999999998</v>
      </c>
      <c r="E27" s="83">
        <v>0.25290199999999996</v>
      </c>
      <c r="F27" s="83">
        <v>0.15726200000000001</v>
      </c>
      <c r="G27" s="83">
        <v>0.14678299999999997</v>
      </c>
      <c r="H27" s="83">
        <v>0.163436</v>
      </c>
      <c r="I27" s="83">
        <v>9.5635000000000012E-2</v>
      </c>
      <c r="J27" s="83">
        <v>0.10185700000000003</v>
      </c>
      <c r="K27" s="83">
        <v>0.126722</v>
      </c>
      <c r="L27" s="83">
        <v>0.11593099999999999</v>
      </c>
      <c r="M27" s="13">
        <v>0.120965</v>
      </c>
      <c r="N27" s="13">
        <v>0.12896199999999999</v>
      </c>
      <c r="O27" s="13">
        <v>1.0671759999999999</v>
      </c>
      <c r="P27" s="13">
        <v>1.1186650000000002</v>
      </c>
      <c r="Q27" s="13">
        <v>1.6852940000000003</v>
      </c>
      <c r="R27" s="13">
        <v>2.3856809999999995</v>
      </c>
      <c r="S27" s="13">
        <v>2.7244759999999997</v>
      </c>
      <c r="T27" s="13">
        <v>3.0149119999999998</v>
      </c>
      <c r="U27" s="13">
        <v>2.0040340000000003</v>
      </c>
      <c r="V27" s="13">
        <v>3.7307049999999995</v>
      </c>
      <c r="W27" s="13">
        <v>4.0956969999999995</v>
      </c>
      <c r="X27" s="13">
        <v>4.8986749999999999</v>
      </c>
      <c r="Y27" s="13">
        <v>3.7368410000000001</v>
      </c>
      <c r="Z27" s="13">
        <v>2.4804109999999993</v>
      </c>
      <c r="AA27" s="13">
        <v>2.5103559999999994</v>
      </c>
      <c r="AB27" s="13">
        <v>3.8137769999999995</v>
      </c>
      <c r="AC27" s="13">
        <v>4.1555820000000008</v>
      </c>
      <c r="AD27" s="83">
        <v>4.7807109999999993</v>
      </c>
      <c r="AE27" s="83">
        <v>4.8743409999999994</v>
      </c>
      <c r="AF27" s="83">
        <v>4.8417470000000007</v>
      </c>
      <c r="AG27" s="83">
        <v>4.5991300000000006</v>
      </c>
      <c r="AH27" s="83">
        <v>4.4694499999999984</v>
      </c>
      <c r="AI27" s="83">
        <v>4.3433119999999992</v>
      </c>
      <c r="AJ27" s="83">
        <v>4.6305459999999989</v>
      </c>
      <c r="AK27" s="83">
        <v>5.4520889999999991</v>
      </c>
    </row>
    <row r="28" spans="1:37" x14ac:dyDescent="0.25">
      <c r="A28" s="15" t="s">
        <v>520</v>
      </c>
      <c r="B28" t="s">
        <v>386</v>
      </c>
      <c r="C28" s="83">
        <v>3.9190999999999997E-2</v>
      </c>
      <c r="D28" s="83">
        <v>4.6588999999999998E-2</v>
      </c>
      <c r="E28" s="83">
        <v>3.7231E-2</v>
      </c>
      <c r="F28" s="83">
        <v>4.7712000000000004E-2</v>
      </c>
      <c r="G28" s="83">
        <v>5.1773E-2</v>
      </c>
      <c r="H28" s="83">
        <v>5.5052000000000004E-2</v>
      </c>
      <c r="I28" s="83">
        <v>5.9254999999999995E-2</v>
      </c>
      <c r="J28" s="83">
        <v>5.6103E-2</v>
      </c>
      <c r="K28" s="83">
        <v>2.0049000000000001E-2</v>
      </c>
      <c r="L28" s="83">
        <v>0.14783099999999999</v>
      </c>
      <c r="M28" s="13">
        <v>0.18910099999999999</v>
      </c>
      <c r="N28" s="13">
        <v>0.22995299999999999</v>
      </c>
      <c r="O28" s="13">
        <v>0.34010999999999997</v>
      </c>
      <c r="P28" s="13">
        <v>0.40337399999999995</v>
      </c>
      <c r="Q28" s="13">
        <v>0.45704600000000001</v>
      </c>
      <c r="R28" s="13">
        <v>0.6762760000000001</v>
      </c>
      <c r="S28" s="13">
        <v>0.72759200000000002</v>
      </c>
      <c r="T28" s="13">
        <v>0.77430299999999996</v>
      </c>
      <c r="U28" s="13">
        <v>0.80777700000000008</v>
      </c>
      <c r="V28" s="13">
        <v>0.81548699999999996</v>
      </c>
      <c r="W28" s="13">
        <v>0.89387299999999992</v>
      </c>
      <c r="X28" s="13">
        <v>0.85840199999999978</v>
      </c>
      <c r="Y28" s="13">
        <v>1.0114559999999999</v>
      </c>
      <c r="Z28" s="13">
        <v>1.3542869999999998</v>
      </c>
      <c r="AA28" s="13">
        <v>1.8940220000000003</v>
      </c>
      <c r="AB28" s="13">
        <v>2.0372520000000001</v>
      </c>
      <c r="AC28" s="13">
        <v>2.5656749999999997</v>
      </c>
      <c r="AD28" s="83">
        <v>2.6025809999999998</v>
      </c>
      <c r="AE28" s="83">
        <v>2.823442</v>
      </c>
      <c r="AF28" s="83">
        <v>3.1321690000000002</v>
      </c>
      <c r="AG28" s="83">
        <v>3.7043690000000007</v>
      </c>
      <c r="AH28" s="83">
        <v>4.2814919999999992</v>
      </c>
      <c r="AI28" s="83">
        <v>4.7164419999999998</v>
      </c>
      <c r="AJ28" s="83">
        <v>4.9215659999999994</v>
      </c>
      <c r="AK28" s="83">
        <v>5.3780359999999989</v>
      </c>
    </row>
    <row r="29" spans="1:37" x14ac:dyDescent="0.25">
      <c r="A29" s="15" t="s">
        <v>115</v>
      </c>
      <c r="B29" t="s">
        <v>386</v>
      </c>
      <c r="C29" s="83">
        <f t="shared" ref="C29:AG29" si="2">C30-C26-C28-C27</f>
        <v>1.0331730000000001</v>
      </c>
      <c r="D29" s="83">
        <f t="shared" si="2"/>
        <v>1.7019189999999995</v>
      </c>
      <c r="E29" s="83">
        <f t="shared" si="2"/>
        <v>3.504264</v>
      </c>
      <c r="F29" s="83">
        <f t="shared" si="2"/>
        <v>1.1854970000000002</v>
      </c>
      <c r="G29" s="83">
        <f t="shared" si="2"/>
        <v>1.0774150000000002</v>
      </c>
      <c r="H29" s="83">
        <f t="shared" si="2"/>
        <v>1.0037870000000009</v>
      </c>
      <c r="I29" s="83">
        <f t="shared" si="2"/>
        <v>1.0801960000000002</v>
      </c>
      <c r="J29" s="83">
        <f t="shared" si="2"/>
        <v>1.211503</v>
      </c>
      <c r="K29" s="83">
        <f t="shared" si="2"/>
        <v>1.2907860000000002</v>
      </c>
      <c r="L29" s="83">
        <f t="shared" si="2"/>
        <v>1.7589110000000001</v>
      </c>
      <c r="M29" s="83">
        <f t="shared" si="2"/>
        <v>1.8353470000000005</v>
      </c>
      <c r="N29" s="83">
        <f t="shared" si="2"/>
        <v>1.4731670000000001</v>
      </c>
      <c r="O29" s="83">
        <f t="shared" si="2"/>
        <v>1.5370590000000011</v>
      </c>
      <c r="P29" s="83">
        <f t="shared" si="2"/>
        <v>1.7332349999999999</v>
      </c>
      <c r="Q29" s="83">
        <f t="shared" si="2"/>
        <v>2.1883980000000016</v>
      </c>
      <c r="R29" s="83">
        <f t="shared" si="2"/>
        <v>2.6232400000000031</v>
      </c>
      <c r="S29" s="83">
        <f t="shared" si="2"/>
        <v>2.8933879999999994</v>
      </c>
      <c r="T29" s="83">
        <f t="shared" si="2"/>
        <v>2.8906620000000052</v>
      </c>
      <c r="U29" s="83">
        <f t="shared" si="2"/>
        <v>3.8925059999999987</v>
      </c>
      <c r="V29" s="83">
        <f t="shared" si="2"/>
        <v>4.2648789999999988</v>
      </c>
      <c r="W29" s="83">
        <f t="shared" si="2"/>
        <v>6.0532830000000022</v>
      </c>
      <c r="X29" s="83">
        <f t="shared" si="2"/>
        <v>9.2594570000000047</v>
      </c>
      <c r="Y29" s="83">
        <f t="shared" si="2"/>
        <v>9.8738569999999992</v>
      </c>
      <c r="Z29" s="83">
        <f t="shared" si="2"/>
        <v>11.123565000000006</v>
      </c>
      <c r="AA29" s="83">
        <f t="shared" si="2"/>
        <v>12.483985999999989</v>
      </c>
      <c r="AB29" s="83">
        <f t="shared" si="2"/>
        <v>12.512613000000004</v>
      </c>
      <c r="AC29" s="83">
        <f t="shared" si="2"/>
        <v>11.527303999999988</v>
      </c>
      <c r="AD29" s="83">
        <f t="shared" si="2"/>
        <v>10.464876999999998</v>
      </c>
      <c r="AE29" s="83">
        <f t="shared" si="2"/>
        <v>11.231381000000008</v>
      </c>
      <c r="AF29" s="83">
        <f t="shared" si="2"/>
        <v>10.981782999999997</v>
      </c>
      <c r="AG29" s="83">
        <f t="shared" si="2"/>
        <v>11.925872</v>
      </c>
      <c r="AH29" s="83">
        <v>13.46107200000001</v>
      </c>
      <c r="AI29" s="83">
        <v>13.233856999999997</v>
      </c>
      <c r="AJ29" s="83">
        <v>12.298777999999995</v>
      </c>
      <c r="AK29" s="83">
        <v>14.107083000000014</v>
      </c>
    </row>
    <row r="30" spans="1:37" x14ac:dyDescent="0.25">
      <c r="A30" s="40" t="s">
        <v>40</v>
      </c>
      <c r="B30" s="55">
        <v>3.4</v>
      </c>
      <c r="C30" s="271">
        <v>2.5833240000000002</v>
      </c>
      <c r="D30" s="271">
        <v>3.3523389999999993</v>
      </c>
      <c r="E30" s="271">
        <v>5.2885249999999999</v>
      </c>
      <c r="F30" s="271">
        <v>2.9482029999999999</v>
      </c>
      <c r="G30" s="271">
        <v>2.775471</v>
      </c>
      <c r="H30" s="271">
        <v>2.9744350000000011</v>
      </c>
      <c r="I30" s="271">
        <v>3.041725</v>
      </c>
      <c r="J30" s="271">
        <v>3.0643739999999999</v>
      </c>
      <c r="K30" s="271">
        <v>3.2573969999999997</v>
      </c>
      <c r="L30" s="271">
        <v>3.9525360000000007</v>
      </c>
      <c r="M30" s="308">
        <v>4.0981920000000001</v>
      </c>
      <c r="N30" s="308">
        <v>3.9176299999999999</v>
      </c>
      <c r="O30" s="308">
        <v>5.235780000000001</v>
      </c>
      <c r="P30" s="308">
        <v>5.8739740000000005</v>
      </c>
      <c r="Q30" s="308">
        <v>7.4319240000000022</v>
      </c>
      <c r="R30" s="308">
        <v>9.4348670000000023</v>
      </c>
      <c r="S30" s="308">
        <v>10.027898999999998</v>
      </c>
      <c r="T30" s="308">
        <v>10.703456000000005</v>
      </c>
      <c r="U30" s="308">
        <v>10.999715999999999</v>
      </c>
      <c r="V30" s="308">
        <v>12.991441999999997</v>
      </c>
      <c r="W30" s="308">
        <v>15.521984999999999</v>
      </c>
      <c r="X30" s="308">
        <v>20.064036000000005</v>
      </c>
      <c r="Y30" s="308">
        <v>19.699589</v>
      </c>
      <c r="Z30" s="308">
        <v>19.869429000000007</v>
      </c>
      <c r="AA30" s="308">
        <v>21.761900999999988</v>
      </c>
      <c r="AB30" s="308">
        <v>23.082548000000003</v>
      </c>
      <c r="AC30" s="308">
        <v>23.595387999999989</v>
      </c>
      <c r="AD30" s="271">
        <v>23.249012999999998</v>
      </c>
      <c r="AE30" s="271">
        <v>24.349014000000004</v>
      </c>
      <c r="AF30" s="271">
        <v>24.596957</v>
      </c>
      <c r="AG30" s="271">
        <v>26.917384000000002</v>
      </c>
      <c r="AH30" s="271">
        <v>28.93166900000001</v>
      </c>
      <c r="AI30" s="271">
        <v>28.524998999999998</v>
      </c>
      <c r="AJ30" s="271">
        <v>27.868660999999996</v>
      </c>
      <c r="AK30" s="271">
        <v>31.665652000000009</v>
      </c>
    </row>
    <row r="31" spans="1:37" x14ac:dyDescent="0.25">
      <c r="A31" s="80" t="s">
        <v>116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E31" s="83"/>
      <c r="AF31" s="83"/>
    </row>
    <row r="32" spans="1:37" x14ac:dyDescent="0.25">
      <c r="A32" s="15" t="s">
        <v>114</v>
      </c>
      <c r="C32" s="83">
        <v>0.89997099999999997</v>
      </c>
      <c r="D32" s="83">
        <v>0.89255399999999996</v>
      </c>
      <c r="E32" s="83">
        <v>0.75689699999999993</v>
      </c>
      <c r="F32" s="83">
        <v>0.98807299999999998</v>
      </c>
      <c r="G32" s="83">
        <v>0.98519800000000013</v>
      </c>
      <c r="H32" s="83">
        <v>1.2847310000000001</v>
      </c>
      <c r="I32" s="83">
        <v>1.2359279999999999</v>
      </c>
      <c r="J32" s="83">
        <v>1.3628930000000001</v>
      </c>
      <c r="K32" s="83">
        <v>1.2868970000000002</v>
      </c>
      <c r="L32" s="83">
        <v>1.2577830000000001</v>
      </c>
      <c r="M32" s="13">
        <v>1.0513880000000002</v>
      </c>
      <c r="N32" s="13">
        <v>1.2242440000000001</v>
      </c>
      <c r="O32" s="13">
        <v>0.78821099999999988</v>
      </c>
      <c r="P32" s="13">
        <v>0.55904900000000002</v>
      </c>
      <c r="Q32" s="13">
        <v>0.68596199999999985</v>
      </c>
      <c r="R32" s="13">
        <v>0.83216400000000001</v>
      </c>
      <c r="S32" s="13">
        <v>2.654954</v>
      </c>
      <c r="T32" s="13">
        <v>2.173089</v>
      </c>
      <c r="U32" s="13">
        <v>2.0874229999999998</v>
      </c>
      <c r="V32" s="13">
        <v>2.2230439999999998</v>
      </c>
      <c r="W32" s="13">
        <v>2.5194329999999998</v>
      </c>
      <c r="X32" s="13">
        <v>2.7723550000000001</v>
      </c>
      <c r="Y32" s="13">
        <v>2.9651019999999999</v>
      </c>
      <c r="Z32" s="13">
        <v>3.3252299999999999</v>
      </c>
      <c r="AA32" s="13">
        <v>2.9320849999999998</v>
      </c>
      <c r="AB32" s="13">
        <v>3.0242399999999998</v>
      </c>
      <c r="AC32" s="13">
        <v>3.5521480000000003</v>
      </c>
      <c r="AD32" s="83">
        <v>3.6125559999999997</v>
      </c>
      <c r="AE32" s="83">
        <v>3.4014039999999999</v>
      </c>
      <c r="AF32" s="83">
        <v>3.4485390000000002</v>
      </c>
      <c r="AG32" s="83">
        <v>3.4451169999999998</v>
      </c>
      <c r="AH32" s="83">
        <v>3.8436810000000001</v>
      </c>
      <c r="AI32" s="83">
        <v>3.4568589999999997</v>
      </c>
      <c r="AJ32" s="83">
        <v>3.621731</v>
      </c>
      <c r="AK32" s="83">
        <v>3.7312270000000001</v>
      </c>
    </row>
    <row r="33" spans="1:37" x14ac:dyDescent="0.25">
      <c r="A33" s="15" t="s">
        <v>568</v>
      </c>
      <c r="B33" t="s">
        <v>386</v>
      </c>
      <c r="C33" s="83">
        <v>2.5558999999999998E-2</v>
      </c>
      <c r="D33" s="83">
        <v>0.12778100000000001</v>
      </c>
      <c r="E33" s="83">
        <v>2.3399999999999997E-2</v>
      </c>
      <c r="F33" s="83">
        <v>2.8098999999999996E-2</v>
      </c>
      <c r="G33" s="83">
        <v>2.3109000000000001E-2</v>
      </c>
      <c r="H33" s="83">
        <v>2.5157000000000002E-2</v>
      </c>
      <c r="I33" s="83">
        <v>3.2104999999999995E-2</v>
      </c>
      <c r="J33" s="83">
        <v>0.49064200000000002</v>
      </c>
      <c r="K33" s="83">
        <v>0.58143500000000004</v>
      </c>
      <c r="L33" s="83">
        <v>0.26760099999999998</v>
      </c>
      <c r="M33" s="13">
        <v>6.5793000000000004E-2</v>
      </c>
      <c r="N33" s="13">
        <v>2.5081000000000003E-2</v>
      </c>
      <c r="O33" s="13">
        <v>2.0594999999999999E-2</v>
      </c>
      <c r="P33" s="13">
        <v>2.0130000000000002E-2</v>
      </c>
      <c r="Q33" s="13">
        <v>1.6622000000000001E-2</v>
      </c>
      <c r="R33" s="13">
        <v>9.960200000000001E-2</v>
      </c>
      <c r="S33" s="13">
        <v>1.0206999999999999E-2</v>
      </c>
      <c r="T33" s="13">
        <v>0.37175800000000003</v>
      </c>
      <c r="U33" s="13">
        <v>0.23402400000000001</v>
      </c>
      <c r="V33" s="13">
        <v>0.90685299999999991</v>
      </c>
      <c r="W33" s="13">
        <v>0.54836099999999999</v>
      </c>
      <c r="X33" s="13">
        <v>0.53611699999999995</v>
      </c>
      <c r="Y33" s="13">
        <v>2.0602420000000001</v>
      </c>
      <c r="Z33" s="13">
        <v>2.714772</v>
      </c>
      <c r="AA33" s="13">
        <v>1.396344</v>
      </c>
      <c r="AB33" s="13">
        <v>1.7814699999999999</v>
      </c>
      <c r="AC33" s="13">
        <v>1.2234340000000001</v>
      </c>
      <c r="AD33" s="83">
        <v>1.4203789999999998</v>
      </c>
      <c r="AE33" s="83">
        <v>1.6037239999999999</v>
      </c>
      <c r="AF33" s="83">
        <v>3.1688730000000001</v>
      </c>
      <c r="AG33" s="83">
        <v>3.4243190000000001</v>
      </c>
      <c r="AH33" s="83">
        <v>4.34171</v>
      </c>
      <c r="AI33" s="83">
        <v>7.6549909999999999</v>
      </c>
      <c r="AJ33" s="83">
        <v>1.199613</v>
      </c>
      <c r="AK33" s="83">
        <v>1.2451810000000001</v>
      </c>
    </row>
    <row r="34" spans="1:37" x14ac:dyDescent="0.25">
      <c r="A34" s="15" t="s">
        <v>672</v>
      </c>
      <c r="B34" t="s">
        <v>386</v>
      </c>
      <c r="C34" s="83">
        <v>0.92236099999999999</v>
      </c>
      <c r="D34" s="83">
        <v>0.89203999999999994</v>
      </c>
      <c r="E34" s="83">
        <v>1.0462100000000001</v>
      </c>
      <c r="F34" s="83">
        <v>0.81878699999999993</v>
      </c>
      <c r="G34" s="83">
        <v>0.86731800000000003</v>
      </c>
      <c r="H34" s="83">
        <v>0.74029500000000004</v>
      </c>
      <c r="I34" s="83">
        <v>0.82237499999999997</v>
      </c>
      <c r="J34" s="83">
        <v>0.97492800000000002</v>
      </c>
      <c r="K34" s="83">
        <v>1.1757850000000001</v>
      </c>
      <c r="L34" s="83">
        <v>1.068009</v>
      </c>
      <c r="M34" s="13">
        <v>0.99596899999999988</v>
      </c>
      <c r="N34" s="13">
        <v>1.1336040000000001</v>
      </c>
      <c r="O34" s="13">
        <v>1.1014009999999999</v>
      </c>
      <c r="P34" s="13">
        <v>1.2278119999999999</v>
      </c>
      <c r="Q34" s="13">
        <v>1.2805339999999998</v>
      </c>
      <c r="R34" s="13">
        <v>1.2308599999999998</v>
      </c>
      <c r="S34" s="13">
        <v>1.2010649999999998</v>
      </c>
      <c r="T34" s="13">
        <v>1.1855539999999998</v>
      </c>
      <c r="U34" s="13">
        <v>1.2483189999999997</v>
      </c>
      <c r="V34" s="13">
        <v>1.0161009999999999</v>
      </c>
      <c r="W34" s="13">
        <v>1.1313890000000002</v>
      </c>
      <c r="X34" s="13">
        <v>1.0178750000000001</v>
      </c>
      <c r="Y34" s="13">
        <v>1.060514</v>
      </c>
      <c r="Z34" s="13">
        <v>0.72754500000000011</v>
      </c>
      <c r="AA34" s="13">
        <v>0.76065499999999997</v>
      </c>
      <c r="AB34" s="13">
        <v>0.58458600000000005</v>
      </c>
      <c r="AC34" s="13">
        <v>0.48115800000000003</v>
      </c>
      <c r="AD34" s="83">
        <v>0.79252500000000015</v>
      </c>
      <c r="AE34" s="83">
        <v>1.001781</v>
      </c>
      <c r="AF34" s="83">
        <v>1.086999</v>
      </c>
      <c r="AG34" s="83">
        <v>1.448847</v>
      </c>
      <c r="AH34" s="83">
        <v>1.0404059999999999</v>
      </c>
      <c r="AI34" s="83">
        <v>0.97608799999999996</v>
      </c>
      <c r="AJ34" s="83">
        <v>0.45669700000000002</v>
      </c>
      <c r="AK34" s="83">
        <v>0.45288500000000004</v>
      </c>
    </row>
    <row r="35" spans="1:37" x14ac:dyDescent="0.25">
      <c r="A35" s="15" t="s">
        <v>115</v>
      </c>
      <c r="B35" t="s">
        <v>386</v>
      </c>
      <c r="C35" s="83">
        <v>38.274442000000001</v>
      </c>
      <c r="D35" s="83">
        <v>28.377980000000001</v>
      </c>
      <c r="E35" s="83">
        <v>32.953512000000003</v>
      </c>
      <c r="F35" s="83">
        <v>31.039849999999994</v>
      </c>
      <c r="G35" s="83">
        <v>23.744561999999991</v>
      </c>
      <c r="H35" s="83">
        <v>25.787036000000001</v>
      </c>
      <c r="I35" s="83">
        <v>23.068949999999997</v>
      </c>
      <c r="J35" s="83">
        <v>23.976972000000004</v>
      </c>
      <c r="K35" s="83">
        <v>26.073884999999994</v>
      </c>
      <c r="L35" s="83">
        <v>26.181886999999996</v>
      </c>
      <c r="M35" s="83">
        <v>22.283301000000002</v>
      </c>
      <c r="N35" s="83">
        <v>17.920719000000002</v>
      </c>
      <c r="O35" s="83">
        <v>16.482997999999998</v>
      </c>
      <c r="P35" s="83">
        <v>17.374561999999997</v>
      </c>
      <c r="Q35" s="83">
        <v>17.238469000000002</v>
      </c>
      <c r="R35" s="83">
        <v>18.256041</v>
      </c>
      <c r="S35" s="83">
        <v>16.694908000000002</v>
      </c>
      <c r="T35" s="83">
        <v>15.922903999999997</v>
      </c>
      <c r="U35" s="83">
        <v>16.077138000000001</v>
      </c>
      <c r="V35" s="83">
        <v>15.656164</v>
      </c>
      <c r="W35" s="83">
        <v>15.422622000000002</v>
      </c>
      <c r="X35" s="83">
        <v>15.636812000000004</v>
      </c>
      <c r="Y35" s="83">
        <v>12.322217</v>
      </c>
      <c r="Z35" s="83">
        <v>24.846904000000002</v>
      </c>
      <c r="AA35" s="83">
        <v>29.315190000000005</v>
      </c>
      <c r="AB35" s="83">
        <v>31.415720999999994</v>
      </c>
      <c r="AC35" s="83">
        <v>31.297234</v>
      </c>
      <c r="AD35" s="83">
        <v>30.448468000000002</v>
      </c>
      <c r="AE35" s="83">
        <v>30.015531000000003</v>
      </c>
      <c r="AF35" s="83">
        <v>31.46531700000001</v>
      </c>
      <c r="AG35" s="83">
        <v>24.434257999999996</v>
      </c>
      <c r="AH35" s="83">
        <v>20.740856000000008</v>
      </c>
      <c r="AI35" s="83">
        <v>22.136028999999986</v>
      </c>
      <c r="AJ35" s="83">
        <v>0.82679800000000014</v>
      </c>
      <c r="AK35" s="83">
        <v>1.0186420000000016</v>
      </c>
    </row>
    <row r="36" spans="1:37" ht="15.75" thickBot="1" x14ac:dyDescent="0.3">
      <c r="A36" s="267" t="s">
        <v>40</v>
      </c>
      <c r="B36" s="270">
        <v>22</v>
      </c>
      <c r="C36" s="272">
        <v>40.122333000000005</v>
      </c>
      <c r="D36" s="272">
        <v>30.290354999999998</v>
      </c>
      <c r="E36" s="272">
        <v>34.780019000000003</v>
      </c>
      <c r="F36" s="272">
        <v>32.874808999999992</v>
      </c>
      <c r="G36" s="272">
        <v>25.620186999999991</v>
      </c>
      <c r="H36" s="272">
        <v>27.837219000000001</v>
      </c>
      <c r="I36" s="272">
        <v>25.159357999999997</v>
      </c>
      <c r="J36" s="272">
        <v>26.805435000000006</v>
      </c>
      <c r="K36" s="272">
        <v>29.118001999999997</v>
      </c>
      <c r="L36" s="272">
        <v>28.775279999999995</v>
      </c>
      <c r="M36" s="309">
        <v>24.396451000000006</v>
      </c>
      <c r="N36" s="309">
        <v>20.303648000000003</v>
      </c>
      <c r="O36" s="309">
        <v>18.393204999999998</v>
      </c>
      <c r="P36" s="309">
        <v>19.181553000000001</v>
      </c>
      <c r="Q36" s="309">
        <v>19.221587</v>
      </c>
      <c r="R36" s="309">
        <v>20.418667000000003</v>
      </c>
      <c r="S36" s="309">
        <v>20.561134000000003</v>
      </c>
      <c r="T36" s="309">
        <v>19.653304999999996</v>
      </c>
      <c r="U36" s="309">
        <v>19.646904000000003</v>
      </c>
      <c r="V36" s="309">
        <v>19.802161999999999</v>
      </c>
      <c r="W36" s="309">
        <v>19.621805000000005</v>
      </c>
      <c r="X36" s="309">
        <v>19.963159000000005</v>
      </c>
      <c r="Y36" s="309">
        <v>18.408075</v>
      </c>
      <c r="Z36" s="309">
        <v>31.614451000000003</v>
      </c>
      <c r="AA36" s="309">
        <v>34.404274000000008</v>
      </c>
      <c r="AB36" s="309">
        <v>36.80601699999999</v>
      </c>
      <c r="AC36" s="309">
        <v>36.553974000000004</v>
      </c>
      <c r="AD36" s="272">
        <v>36.273927999999998</v>
      </c>
      <c r="AE36" s="272">
        <v>36.022440000000003</v>
      </c>
      <c r="AF36" s="272">
        <v>39.169728000000013</v>
      </c>
      <c r="AG36" s="272">
        <v>32.752541000000001</v>
      </c>
      <c r="AH36" s="272">
        <v>29.966653000000004</v>
      </c>
      <c r="AI36" s="272">
        <v>34.223966999999988</v>
      </c>
      <c r="AJ36" s="272">
        <v>6.1048390000000001</v>
      </c>
      <c r="AK36" s="272">
        <v>6.447935000000002</v>
      </c>
    </row>
    <row r="37" spans="1:37" x14ac:dyDescent="0.25">
      <c r="M37" s="83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50" r:id="rId3" name="Button 2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4" name="Button 3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22</xdr:row>
                    <xdr:rowOff>19050</xdr:rowOff>
                  </from>
                  <to>
                    <xdr:col>0</xdr:col>
                    <xdr:colOff>638175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5" name="Button 4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6" name="Button 5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22</xdr:row>
                    <xdr:rowOff>19050</xdr:rowOff>
                  </from>
                  <to>
                    <xdr:col>0</xdr:col>
                    <xdr:colOff>638175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02AE3-5A0B-426F-A15C-3C19763A1EA6}">
  <sheetPr codeName="Ark26"/>
  <dimension ref="A1:AJ38"/>
  <sheetViews>
    <sheetView zoomScaleNormal="100" workbookViewId="0">
      <pane xSplit="1" topLeftCell="U1" activePane="topRight" state="frozen"/>
      <selection pane="topRight" activeCell="AE40" sqref="AE40"/>
    </sheetView>
  </sheetViews>
  <sheetFormatPr baseColWidth="10" defaultRowHeight="15" x14ac:dyDescent="0.25"/>
  <cols>
    <col min="1" max="1" width="30.7109375" customWidth="1"/>
    <col min="2" max="36" width="8.28515625" customWidth="1"/>
    <col min="37" max="65" width="8" customWidth="1"/>
  </cols>
  <sheetData>
    <row r="1" spans="1:36" s="3" customFormat="1" ht="21" x14ac:dyDescent="0.35">
      <c r="A1" s="3" t="s">
        <v>301</v>
      </c>
    </row>
    <row r="2" spans="1:36" ht="16.5" thickBot="1" x14ac:dyDescent="0.3">
      <c r="A2" s="157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</row>
    <row r="3" spans="1:36" ht="15.75" thickBot="1" x14ac:dyDescent="0.3">
      <c r="A3" s="14" t="s">
        <v>387</v>
      </c>
      <c r="B3" s="310">
        <v>1990</v>
      </c>
      <c r="C3" s="310">
        <v>1991</v>
      </c>
      <c r="D3" s="310">
        <v>1992</v>
      </c>
      <c r="E3" s="310">
        <v>1993</v>
      </c>
      <c r="F3" s="310">
        <v>1994</v>
      </c>
      <c r="G3" s="310">
        <v>1995</v>
      </c>
      <c r="H3" s="310">
        <v>1996</v>
      </c>
      <c r="I3" s="310">
        <v>1997</v>
      </c>
      <c r="J3" s="310">
        <v>1998</v>
      </c>
      <c r="K3" s="310">
        <v>1999</v>
      </c>
      <c r="L3" s="310">
        <v>2000</v>
      </c>
      <c r="M3" s="310">
        <v>2001</v>
      </c>
      <c r="N3" s="310">
        <v>2002</v>
      </c>
      <c r="O3" s="310">
        <v>2003</v>
      </c>
      <c r="P3" s="310">
        <v>2004</v>
      </c>
      <c r="Q3" s="310">
        <v>2005</v>
      </c>
      <c r="R3" s="310">
        <v>2006</v>
      </c>
      <c r="S3" s="310">
        <v>2007</v>
      </c>
      <c r="T3" s="310">
        <v>2008</v>
      </c>
      <c r="U3" s="310">
        <v>2009</v>
      </c>
      <c r="V3" s="310">
        <v>2010</v>
      </c>
      <c r="W3" s="310">
        <v>2011</v>
      </c>
      <c r="X3" s="310">
        <v>2012</v>
      </c>
      <c r="Y3" s="310">
        <v>2013</v>
      </c>
      <c r="Z3" s="310">
        <v>2014</v>
      </c>
      <c r="AA3" s="310">
        <v>2015</v>
      </c>
      <c r="AB3" s="310">
        <v>2016</v>
      </c>
      <c r="AC3" s="310">
        <v>2017</v>
      </c>
      <c r="AD3" s="310">
        <v>2018</v>
      </c>
      <c r="AE3" s="310">
        <v>2019</v>
      </c>
      <c r="AF3" s="310">
        <v>2020</v>
      </c>
      <c r="AG3" s="310">
        <v>2021</v>
      </c>
      <c r="AH3" s="310">
        <v>2022</v>
      </c>
      <c r="AI3" s="310">
        <v>2023</v>
      </c>
      <c r="AJ3" s="310">
        <v>2024</v>
      </c>
    </row>
    <row r="4" spans="1:36" x14ac:dyDescent="0.25">
      <c r="A4" s="15" t="s">
        <v>388</v>
      </c>
      <c r="B4" s="217">
        <v>4.5806769999999988</v>
      </c>
      <c r="C4" s="217">
        <v>4.8003230000000014</v>
      </c>
      <c r="D4" s="217">
        <v>5.0410019999999998</v>
      </c>
      <c r="E4" s="217">
        <v>4.6692530000000003</v>
      </c>
      <c r="F4" s="217">
        <v>5.5071439999999985</v>
      </c>
      <c r="G4" s="217">
        <v>5.2342030000000008</v>
      </c>
      <c r="H4" s="217">
        <v>6.7387540000000001</v>
      </c>
      <c r="I4" s="217">
        <v>5.319929000000001</v>
      </c>
      <c r="J4" s="217">
        <v>6.2404849999999996</v>
      </c>
      <c r="K4" s="217">
        <v>5.2388310000000002</v>
      </c>
      <c r="L4" s="217">
        <v>4.5865149999999995</v>
      </c>
      <c r="M4" s="217">
        <v>4.0607410000000002</v>
      </c>
      <c r="N4" s="217">
        <v>3.8799590000000008</v>
      </c>
      <c r="O4" s="217">
        <v>5.08087</v>
      </c>
      <c r="P4" s="217">
        <v>3.349645999999999</v>
      </c>
      <c r="Q4" s="217">
        <v>3.3739929999999996</v>
      </c>
      <c r="R4" s="217">
        <v>3.5730549999999996</v>
      </c>
      <c r="S4" s="217">
        <v>4.0428499999999996</v>
      </c>
      <c r="T4" s="217">
        <v>3.7034260000000003</v>
      </c>
      <c r="U4" s="217">
        <v>2.9371420000000001</v>
      </c>
      <c r="V4" s="217">
        <v>3.5398069999999997</v>
      </c>
      <c r="W4" s="217">
        <v>2.482958</v>
      </c>
      <c r="X4" s="217">
        <v>2.9281859999999997</v>
      </c>
      <c r="Y4" s="217">
        <v>3.6354529999999996</v>
      </c>
      <c r="Z4" s="217">
        <v>3.7276420000000008</v>
      </c>
      <c r="AA4" s="83">
        <v>3.9294729999999998</v>
      </c>
      <c r="AB4" s="83">
        <v>4.7191319999999983</v>
      </c>
      <c r="AC4" s="83">
        <v>4.0452400000000006</v>
      </c>
      <c r="AD4" s="83">
        <v>5.3817379999999986</v>
      </c>
      <c r="AE4" s="83">
        <v>6.1295840000000004</v>
      </c>
      <c r="AF4" s="83">
        <v>5.8637169999999994</v>
      </c>
      <c r="AG4" s="83">
        <v>5.0558180000000021</v>
      </c>
      <c r="AH4" s="83">
        <v>4.9304729999999992</v>
      </c>
      <c r="AI4" s="83">
        <v>4.5849039999999999</v>
      </c>
      <c r="AJ4" s="83">
        <v>5.2311780000000017</v>
      </c>
    </row>
    <row r="5" spans="1:36" x14ac:dyDescent="0.25">
      <c r="A5" s="15" t="s">
        <v>138</v>
      </c>
      <c r="B5" s="217">
        <v>8.0287999999999998E-2</v>
      </c>
      <c r="C5" s="217">
        <v>9.5203999999999997E-2</v>
      </c>
      <c r="D5" s="217">
        <v>5.4289999999999991E-2</v>
      </c>
      <c r="E5" s="217">
        <v>5.4311999999999992E-2</v>
      </c>
      <c r="F5" s="217">
        <v>8.4134999999999974E-2</v>
      </c>
      <c r="G5" s="217">
        <v>8.9393999999999987E-2</v>
      </c>
      <c r="H5" s="217">
        <v>0.14792700000000003</v>
      </c>
      <c r="I5" s="217">
        <v>0.162104</v>
      </c>
      <c r="J5" s="217">
        <v>0.20551499999999998</v>
      </c>
      <c r="K5" s="217">
        <v>0.24383599999999997</v>
      </c>
      <c r="L5" s="217">
        <v>0.26194800000000001</v>
      </c>
      <c r="M5" s="217">
        <v>0.31634800000000002</v>
      </c>
      <c r="N5" s="217">
        <v>0.41922699999999985</v>
      </c>
      <c r="O5" s="217">
        <v>0.50975800000000004</v>
      </c>
      <c r="P5" s="217">
        <v>0.55891499999999994</v>
      </c>
      <c r="Q5" s="217">
        <v>0.79197399999999996</v>
      </c>
      <c r="R5" s="217">
        <v>0.95972999999999986</v>
      </c>
      <c r="S5" s="217">
        <v>1.2530720000000002</v>
      </c>
      <c r="T5" s="217">
        <v>1.428102</v>
      </c>
      <c r="U5" s="217">
        <v>1.435438</v>
      </c>
      <c r="V5" s="217">
        <v>1.4434100000000003</v>
      </c>
      <c r="W5" s="217">
        <v>1.8024149999999997</v>
      </c>
      <c r="X5" s="217">
        <v>1.866126</v>
      </c>
      <c r="Y5" s="217">
        <v>2.0080800000000005</v>
      </c>
      <c r="Z5" s="217">
        <v>2.085709</v>
      </c>
      <c r="AA5" s="83">
        <v>1.8753340000000007</v>
      </c>
      <c r="AB5" s="83">
        <v>1.6843879999999998</v>
      </c>
      <c r="AC5" s="83">
        <v>1.6819269999999995</v>
      </c>
      <c r="AD5" s="83">
        <v>1.6839979999999997</v>
      </c>
      <c r="AE5" s="83">
        <v>1.5870499999999996</v>
      </c>
      <c r="AF5" s="83">
        <v>1.3704190000000003</v>
      </c>
      <c r="AG5" s="83">
        <v>1.4225909999999999</v>
      </c>
      <c r="AH5" s="83">
        <v>1.3491219999999999</v>
      </c>
      <c r="AI5" s="83">
        <v>1.0325990000000005</v>
      </c>
      <c r="AJ5" s="83">
        <v>0.91802600000000012</v>
      </c>
    </row>
    <row r="6" spans="1:36" x14ac:dyDescent="0.25">
      <c r="A6" s="15" t="s">
        <v>389</v>
      </c>
      <c r="B6" s="217">
        <v>3.4490639999999999</v>
      </c>
      <c r="C6" s="217">
        <v>3.2453590000000001</v>
      </c>
      <c r="D6" s="217">
        <v>4.3282669999999994</v>
      </c>
      <c r="E6" s="217">
        <v>3.7145709999999998</v>
      </c>
      <c r="F6" s="217">
        <v>4.0786010000000008</v>
      </c>
      <c r="G6" s="217">
        <v>3.4672879999999995</v>
      </c>
      <c r="H6" s="217">
        <v>3.8552650000000002</v>
      </c>
      <c r="I6" s="217">
        <v>3.898566999999999</v>
      </c>
      <c r="J6" s="217">
        <v>4.1606359999999993</v>
      </c>
      <c r="K6" s="217">
        <v>4.1418040000000014</v>
      </c>
      <c r="L6" s="217">
        <v>3.6089060000000011</v>
      </c>
      <c r="M6" s="217">
        <v>3.8883010000000007</v>
      </c>
      <c r="N6" s="217">
        <v>4.087714000000001</v>
      </c>
      <c r="O6" s="217">
        <v>4.3510429999999989</v>
      </c>
      <c r="P6" s="217">
        <v>4.2146360000000005</v>
      </c>
      <c r="Q6" s="217">
        <v>4.1833489999999998</v>
      </c>
      <c r="R6" s="217">
        <v>4.3809130000000014</v>
      </c>
      <c r="S6" s="217">
        <v>4.2850120000000009</v>
      </c>
      <c r="T6" s="217">
        <v>4.7652410000000014</v>
      </c>
      <c r="U6" s="217">
        <v>4.5895049999999991</v>
      </c>
      <c r="V6" s="217">
        <v>5.0501690000000021</v>
      </c>
      <c r="W6" s="217">
        <v>5.6011359999999994</v>
      </c>
      <c r="X6" s="217">
        <v>5.7610130000000002</v>
      </c>
      <c r="Y6" s="217">
        <v>5.8076669999999995</v>
      </c>
      <c r="Z6" s="217">
        <v>6.0593789999999998</v>
      </c>
      <c r="AA6" s="83">
        <v>5.9805629999999992</v>
      </c>
      <c r="AB6" s="83">
        <v>5.5854320000000008</v>
      </c>
      <c r="AC6" s="83">
        <v>5.3015669999999986</v>
      </c>
      <c r="AD6" s="83">
        <v>5.2613280000000007</v>
      </c>
      <c r="AE6" s="83">
        <v>5.5183699999999991</v>
      </c>
      <c r="AF6" s="83">
        <v>5.5103600000000013</v>
      </c>
      <c r="AG6" s="83">
        <v>5.1946609999999982</v>
      </c>
      <c r="AH6" s="83">
        <v>4.5022650000000013</v>
      </c>
      <c r="AI6" s="83">
        <v>4.1344539999999999</v>
      </c>
      <c r="AJ6" s="83">
        <v>4.0669139999999997</v>
      </c>
    </row>
    <row r="7" spans="1:36" x14ac:dyDescent="0.25">
      <c r="A7" s="15" t="s">
        <v>390</v>
      </c>
      <c r="B7" s="217">
        <v>0.71620600000000001</v>
      </c>
      <c r="C7" s="217">
        <v>0.76606700000000005</v>
      </c>
      <c r="D7" s="217">
        <v>1.1608049999999999</v>
      </c>
      <c r="E7" s="217">
        <v>1.2393190000000001</v>
      </c>
      <c r="F7" s="217">
        <v>1.7857989999999999</v>
      </c>
      <c r="G7" s="217">
        <v>2.2153930000000002</v>
      </c>
      <c r="H7" s="217">
        <v>2.9713409999999998</v>
      </c>
      <c r="I7" s="217">
        <v>3.5133539999999996</v>
      </c>
      <c r="J7" s="217">
        <v>4.233886</v>
      </c>
      <c r="K7" s="217">
        <v>4.5732309999999998</v>
      </c>
      <c r="L7" s="217">
        <v>4.3667090000000002</v>
      </c>
      <c r="M7" s="217">
        <v>4.6586770000000008</v>
      </c>
      <c r="N7" s="217">
        <v>4.9745210000000011</v>
      </c>
      <c r="O7" s="217">
        <v>5.5859110000000012</v>
      </c>
      <c r="P7" s="217">
        <v>5.6532849999999994</v>
      </c>
      <c r="Q7" s="217">
        <v>5.4431340000000006</v>
      </c>
      <c r="R7" s="217">
        <v>5.763304999999999</v>
      </c>
      <c r="S7" s="217">
        <v>5.9270079999999998</v>
      </c>
      <c r="T7" s="217">
        <v>6.4373080000000007</v>
      </c>
      <c r="U7" s="217">
        <v>6.4797079999999996</v>
      </c>
      <c r="V7" s="217">
        <v>6.7813180000000006</v>
      </c>
      <c r="W7" s="217">
        <v>7.6427569999999996</v>
      </c>
      <c r="X7" s="217">
        <v>7.5146499999999996</v>
      </c>
      <c r="Y7" s="217">
        <v>7.6014180000000007</v>
      </c>
      <c r="Z7" s="217">
        <v>7.8047009999999997</v>
      </c>
      <c r="AA7" s="83">
        <v>8.3093370000000011</v>
      </c>
      <c r="AB7" s="83">
        <v>8.2643970000000007</v>
      </c>
      <c r="AC7" s="83">
        <v>7.9257460000000002</v>
      </c>
      <c r="AD7" s="83">
        <v>8.503324000000001</v>
      </c>
      <c r="AE7" s="83">
        <v>8.7099309999999992</v>
      </c>
      <c r="AF7" s="83">
        <v>8.1721050000000002</v>
      </c>
      <c r="AG7" s="83">
        <v>8.3384699999999992</v>
      </c>
      <c r="AH7" s="83">
        <v>7.7497219999999993</v>
      </c>
      <c r="AI7" s="83">
        <v>7.9098049999999995</v>
      </c>
      <c r="AJ7" s="83">
        <v>8.3090900000000012</v>
      </c>
    </row>
    <row r="8" spans="1:36" x14ac:dyDescent="0.25">
      <c r="A8" s="15" t="s">
        <v>132</v>
      </c>
      <c r="B8" s="217">
        <v>2.7048650000000007</v>
      </c>
      <c r="C8" s="217">
        <v>1.5300380000000002</v>
      </c>
      <c r="D8" s="217">
        <v>0.41002099999999997</v>
      </c>
      <c r="E8" s="217">
        <v>3.8860610000000007</v>
      </c>
      <c r="F8" s="217">
        <v>3.6860140000000001</v>
      </c>
      <c r="G8" s="217">
        <v>2.9684929999999996</v>
      </c>
      <c r="H8" s="217">
        <v>3.5003480000000002</v>
      </c>
      <c r="I8" s="217">
        <v>3.3144589999999994</v>
      </c>
      <c r="J8" s="217">
        <v>2.172787</v>
      </c>
      <c r="K8" s="217">
        <v>5.6330179999999999</v>
      </c>
      <c r="L8" s="217">
        <v>1.9504970000000001</v>
      </c>
      <c r="M8" s="217">
        <v>4.5263499999999999</v>
      </c>
      <c r="N8" s="217">
        <v>1.3107499999999999</v>
      </c>
      <c r="O8" s="217">
        <v>1.494415</v>
      </c>
      <c r="P8" s="217">
        <v>2.5785990000000005</v>
      </c>
      <c r="Q8" s="217">
        <v>4.5632520000000003</v>
      </c>
      <c r="R8" s="217">
        <v>5.571111000000001</v>
      </c>
      <c r="S8" s="217">
        <v>5.638007</v>
      </c>
      <c r="T8" s="217">
        <v>6.5901930000000002</v>
      </c>
      <c r="U8" s="217">
        <v>6.0604319999999996</v>
      </c>
      <c r="V8" s="217">
        <v>5.1799759999999999</v>
      </c>
      <c r="W8" s="217">
        <v>6.8530739999999994</v>
      </c>
      <c r="X8" s="217">
        <v>8.7060889999999986</v>
      </c>
      <c r="Y8" s="217">
        <v>7.4971999999999994</v>
      </c>
      <c r="Z8" s="217">
        <v>6.1677119999999999</v>
      </c>
      <c r="AA8" s="83">
        <v>6.0173220000000009</v>
      </c>
      <c r="AB8" s="83">
        <v>8.3077129999999979</v>
      </c>
      <c r="AC8" s="83">
        <v>5.0705949999999991</v>
      </c>
      <c r="AD8" s="83">
        <v>8.2015860000000007</v>
      </c>
      <c r="AE8" s="83">
        <v>7.2843769999999992</v>
      </c>
      <c r="AF8" s="83">
        <v>6.0224309999999992</v>
      </c>
      <c r="AG8" s="83">
        <v>2.2238929999999999</v>
      </c>
      <c r="AH8" s="83">
        <v>1.8461449999999997</v>
      </c>
      <c r="AI8" s="83">
        <v>2.7452109999999998</v>
      </c>
      <c r="AJ8" s="83">
        <v>3.5333130000000006</v>
      </c>
    </row>
    <row r="9" spans="1:36" x14ac:dyDescent="0.25">
      <c r="A9" s="15" t="s">
        <v>391</v>
      </c>
      <c r="B9" s="217">
        <v>0.69257300000000011</v>
      </c>
      <c r="C9" s="217">
        <v>0.78745100000000001</v>
      </c>
      <c r="D9" s="217">
        <v>2.5232149999999991</v>
      </c>
      <c r="E9" s="217">
        <v>3.134728</v>
      </c>
      <c r="F9" s="217">
        <v>2.1212490000000002</v>
      </c>
      <c r="G9" s="217">
        <v>5.2368439999999978</v>
      </c>
      <c r="H9" s="217">
        <v>3.0535640000000006</v>
      </c>
      <c r="I9" s="217">
        <v>3.7665330000000004</v>
      </c>
      <c r="J9" s="217">
        <v>7.243933000000002</v>
      </c>
      <c r="K9" s="217">
        <v>6.8358529999999993</v>
      </c>
      <c r="L9" s="217">
        <v>6.9519749999999991</v>
      </c>
      <c r="M9" s="217">
        <v>8.039453</v>
      </c>
      <c r="N9" s="217">
        <v>8.6064949999999989</v>
      </c>
      <c r="O9" s="217">
        <v>7.2913239999999995</v>
      </c>
      <c r="P9" s="217">
        <v>6.6117020000000002</v>
      </c>
      <c r="Q9" s="217">
        <v>6.4454730000000007</v>
      </c>
      <c r="R9" s="217">
        <v>8.6722680000000043</v>
      </c>
      <c r="S9" s="217">
        <v>11.050681000000006</v>
      </c>
      <c r="T9" s="217">
        <v>12.291442000000002</v>
      </c>
      <c r="U9" s="217">
        <v>9.6070860000000007</v>
      </c>
      <c r="V9" s="217">
        <v>14.274314</v>
      </c>
      <c r="W9" s="217">
        <v>13.145382000000001</v>
      </c>
      <c r="X9" s="217">
        <v>14.849751999999997</v>
      </c>
      <c r="Y9" s="217">
        <v>16.003738999999992</v>
      </c>
      <c r="Z9" s="217">
        <v>12.881709999999996</v>
      </c>
      <c r="AA9" s="83">
        <v>13.435642</v>
      </c>
      <c r="AB9" s="83">
        <v>11.628095999999998</v>
      </c>
      <c r="AC9" s="83">
        <v>11.457669999999998</v>
      </c>
      <c r="AD9" s="83">
        <v>13.618592000000005</v>
      </c>
      <c r="AE9" s="83">
        <v>22.994359000000006</v>
      </c>
      <c r="AF9" s="83">
        <v>13.340450999999998</v>
      </c>
      <c r="AG9" s="83">
        <v>15.016665000000001</v>
      </c>
      <c r="AH9" s="83">
        <v>13.943224999999998</v>
      </c>
      <c r="AI9" s="83">
        <v>12.929432</v>
      </c>
      <c r="AJ9" s="83">
        <v>20.146569000000003</v>
      </c>
    </row>
    <row r="10" spans="1:36" x14ac:dyDescent="0.25">
      <c r="A10" s="15" t="s">
        <v>135</v>
      </c>
      <c r="B10" s="217">
        <v>3.9702950000000001</v>
      </c>
      <c r="C10" s="217">
        <v>4.0707329999999997</v>
      </c>
      <c r="D10" s="217">
        <v>4.6270930000000012</v>
      </c>
      <c r="E10" s="217">
        <v>4.8502730000000014</v>
      </c>
      <c r="F10" s="217">
        <v>4.7456849999999999</v>
      </c>
      <c r="G10" s="217">
        <v>5.0524290000000009</v>
      </c>
      <c r="H10" s="217">
        <v>5.7422830000000022</v>
      </c>
      <c r="I10" s="217">
        <v>6.2513590000000008</v>
      </c>
      <c r="J10" s="217">
        <v>6.9334779999999991</v>
      </c>
      <c r="K10" s="217">
        <v>7.8706040000000002</v>
      </c>
      <c r="L10" s="217">
        <v>8.2166449999999998</v>
      </c>
      <c r="M10" s="217">
        <v>9.040934</v>
      </c>
      <c r="N10" s="217">
        <v>9.7181689999999961</v>
      </c>
      <c r="O10" s="217">
        <v>9.9246179999999971</v>
      </c>
      <c r="P10" s="217">
        <v>10.829486999999999</v>
      </c>
      <c r="Q10" s="217">
        <v>11.550883999999998</v>
      </c>
      <c r="R10" s="217">
        <v>12.478288000000003</v>
      </c>
      <c r="S10" s="217">
        <v>13.427229000000002</v>
      </c>
      <c r="T10" s="217">
        <v>14.350085000000002</v>
      </c>
      <c r="U10" s="217">
        <v>14.409397999999999</v>
      </c>
      <c r="V10" s="217">
        <v>14.653155999999999</v>
      </c>
      <c r="W10" s="217">
        <v>15.937351000000001</v>
      </c>
      <c r="X10" s="217">
        <v>16.721228999999997</v>
      </c>
      <c r="Y10" s="217">
        <v>17.743846999999995</v>
      </c>
      <c r="Z10" s="217">
        <v>18.496122</v>
      </c>
      <c r="AA10" s="83">
        <v>18.772714000000001</v>
      </c>
      <c r="AB10" s="83">
        <v>19.334912999999993</v>
      </c>
      <c r="AC10" s="83">
        <v>19.668767999999989</v>
      </c>
      <c r="AD10" s="83">
        <v>20.205348000000001</v>
      </c>
      <c r="AE10" s="83">
        <v>20.610855000000004</v>
      </c>
      <c r="AF10" s="83">
        <v>20.444909000000003</v>
      </c>
      <c r="AG10" s="83">
        <v>20.955333999999997</v>
      </c>
      <c r="AH10" s="83">
        <v>21.001932999999998</v>
      </c>
      <c r="AI10" s="83">
        <v>21.056113999999997</v>
      </c>
      <c r="AJ10" s="83">
        <v>21.668974000000006</v>
      </c>
    </row>
    <row r="11" spans="1:36" x14ac:dyDescent="0.25">
      <c r="A11" s="15" t="s">
        <v>136</v>
      </c>
      <c r="B11" s="217">
        <v>0.83860000000000012</v>
      </c>
      <c r="C11" s="217">
        <v>1.0560780000000001</v>
      </c>
      <c r="D11" s="217">
        <v>1.4511619999999998</v>
      </c>
      <c r="E11" s="217">
        <v>1.8338540000000001</v>
      </c>
      <c r="F11" s="217">
        <v>2.7416429999999998</v>
      </c>
      <c r="G11" s="217">
        <v>2.888265000000001</v>
      </c>
      <c r="H11" s="217">
        <v>4.0272019999999991</v>
      </c>
      <c r="I11" s="217">
        <v>5.1055010000000012</v>
      </c>
      <c r="J11" s="217">
        <v>5.8629819999999988</v>
      </c>
      <c r="K11" s="217">
        <v>6.6678610000000003</v>
      </c>
      <c r="L11" s="217">
        <v>6.6542920000000008</v>
      </c>
      <c r="M11" s="217">
        <v>7.4582420000000011</v>
      </c>
      <c r="N11" s="217">
        <v>8.0484869999999997</v>
      </c>
      <c r="O11" s="217">
        <v>8.7354460000000014</v>
      </c>
      <c r="P11" s="217">
        <v>9.398496999999999</v>
      </c>
      <c r="Q11" s="217">
        <v>9.4687760000000019</v>
      </c>
      <c r="R11" s="217">
        <v>11.753613999999999</v>
      </c>
      <c r="S11" s="217">
        <v>11.955729999999999</v>
      </c>
      <c r="T11" s="217">
        <v>12.972634999999999</v>
      </c>
      <c r="U11" s="217">
        <v>12.075229999999998</v>
      </c>
      <c r="V11" s="217">
        <v>12.741386</v>
      </c>
      <c r="W11" s="217">
        <v>12.280284000000004</v>
      </c>
      <c r="X11" s="217">
        <v>12.382949</v>
      </c>
      <c r="Y11" s="217">
        <v>13.256238000000003</v>
      </c>
      <c r="Z11" s="217">
        <v>11.730143</v>
      </c>
      <c r="AA11" s="83">
        <v>12.012109999999998</v>
      </c>
      <c r="AB11" s="83">
        <v>11.846849999999998</v>
      </c>
      <c r="AC11" s="83">
        <v>12.646743000000001</v>
      </c>
      <c r="AD11" s="83">
        <v>12.268384999999997</v>
      </c>
      <c r="AE11" s="83">
        <v>12.538078999999998</v>
      </c>
      <c r="AF11" s="83">
        <v>11.317264</v>
      </c>
      <c r="AG11" s="83">
        <v>12.030698999999998</v>
      </c>
      <c r="AH11" s="83">
        <v>11.672721999999998</v>
      </c>
      <c r="AI11" s="83">
        <v>11.814613</v>
      </c>
      <c r="AJ11" s="83">
        <v>11.106205000000003</v>
      </c>
    </row>
    <row r="12" spans="1:36" x14ac:dyDescent="0.25">
      <c r="A12" s="15" t="s">
        <v>134</v>
      </c>
      <c r="B12" s="217">
        <v>4.8847710000000006</v>
      </c>
      <c r="C12" s="217">
        <v>4.7027130000000001</v>
      </c>
      <c r="D12" s="217">
        <v>4.5170710000000005</v>
      </c>
      <c r="E12" s="217">
        <v>3.8101669999999994</v>
      </c>
      <c r="F12" s="217">
        <v>4.9207140000000003</v>
      </c>
      <c r="G12" s="217">
        <v>5.0589170000000001</v>
      </c>
      <c r="H12" s="217">
        <v>5.379035</v>
      </c>
      <c r="I12" s="217">
        <v>5.5435170000000005</v>
      </c>
      <c r="J12" s="217">
        <v>5.6052710000000001</v>
      </c>
      <c r="K12" s="217">
        <v>4.8727959999999984</v>
      </c>
      <c r="L12" s="217">
        <v>4.4749410000000003</v>
      </c>
      <c r="M12" s="217">
        <v>5.1622390000000005</v>
      </c>
      <c r="N12" s="217">
        <v>5.3938539999999993</v>
      </c>
      <c r="O12" s="217">
        <v>5.6132459999999984</v>
      </c>
      <c r="P12" s="217">
        <v>5.6391229999999988</v>
      </c>
      <c r="Q12" s="217">
        <v>6.4029730000000011</v>
      </c>
      <c r="R12" s="217">
        <v>7.3856369999999991</v>
      </c>
      <c r="S12" s="217">
        <v>6.9250510000000007</v>
      </c>
      <c r="T12" s="217">
        <v>7.123209000000001</v>
      </c>
      <c r="U12" s="217">
        <v>6.5131050000000004</v>
      </c>
      <c r="V12" s="217">
        <v>6.445133000000002</v>
      </c>
      <c r="W12" s="217">
        <v>7.2836330000000009</v>
      </c>
      <c r="X12" s="217">
        <v>8.4738279999999975</v>
      </c>
      <c r="Y12" s="217">
        <v>8.9762560000000029</v>
      </c>
      <c r="Z12" s="217">
        <v>9.2690769999999976</v>
      </c>
      <c r="AA12" s="83">
        <v>8.7318489999999986</v>
      </c>
      <c r="AB12" s="83">
        <v>8.8085280000000008</v>
      </c>
      <c r="AC12" s="83">
        <v>8.4561550000000025</v>
      </c>
      <c r="AD12" s="83">
        <v>9.7270269999999979</v>
      </c>
      <c r="AE12" s="83">
        <v>9.7097689999999961</v>
      </c>
      <c r="AF12" s="83">
        <v>8.0804720000000021</v>
      </c>
      <c r="AG12" s="83">
        <v>8.5682770000000001</v>
      </c>
      <c r="AH12" s="83">
        <v>6.4650739999999987</v>
      </c>
      <c r="AI12" s="83">
        <v>5.7465549999999981</v>
      </c>
      <c r="AJ12" s="83">
        <v>6.3029040000000007</v>
      </c>
    </row>
    <row r="13" spans="1:36" x14ac:dyDescent="0.25">
      <c r="A13" s="15" t="s">
        <v>137</v>
      </c>
      <c r="B13" s="217">
        <v>1.0362709999999997</v>
      </c>
      <c r="C13" s="217">
        <v>1.2745170000000003</v>
      </c>
      <c r="D13" s="217">
        <v>1.6293239999999998</v>
      </c>
      <c r="E13" s="217">
        <v>1.8629500000000001</v>
      </c>
      <c r="F13" s="217">
        <v>2.1141680000000003</v>
      </c>
      <c r="G13" s="217">
        <v>2.4528970000000001</v>
      </c>
      <c r="H13" s="217">
        <v>2.8840939999999997</v>
      </c>
      <c r="I13" s="217">
        <v>3.0979139999999998</v>
      </c>
      <c r="J13" s="217">
        <v>2.6198169999999998</v>
      </c>
      <c r="K13" s="217">
        <v>2.4877339999999997</v>
      </c>
      <c r="L13" s="217">
        <v>2.8086860000000002</v>
      </c>
      <c r="M13" s="217">
        <v>3.0449249999999992</v>
      </c>
      <c r="N13" s="217">
        <v>3.5560510000000001</v>
      </c>
      <c r="O13" s="217">
        <v>4.360873999999999</v>
      </c>
      <c r="P13" s="217">
        <v>4.6514320000000016</v>
      </c>
      <c r="Q13" s="217">
        <v>4.6582379999999999</v>
      </c>
      <c r="R13" s="217">
        <v>5.2270720000000015</v>
      </c>
      <c r="S13" s="217">
        <v>5.1321850000000016</v>
      </c>
      <c r="T13" s="217">
        <v>5.4421469999999985</v>
      </c>
      <c r="U13" s="217">
        <v>5.6606489999999994</v>
      </c>
      <c r="V13" s="217">
        <v>6.2238709999999999</v>
      </c>
      <c r="W13" s="217">
        <v>6.8382049999999994</v>
      </c>
      <c r="X13" s="217">
        <v>7.2507950000000001</v>
      </c>
      <c r="Y13" s="217">
        <v>7.4977839999999993</v>
      </c>
      <c r="Z13" s="217">
        <v>7.6100979999999989</v>
      </c>
      <c r="AA13" s="83">
        <v>7.6972560000000012</v>
      </c>
      <c r="AB13" s="83">
        <v>7.7824650000000002</v>
      </c>
      <c r="AC13" s="83">
        <v>7.7032469999999993</v>
      </c>
      <c r="AD13" s="83">
        <v>7.7230529999999993</v>
      </c>
      <c r="AE13" s="83">
        <v>7.844093</v>
      </c>
      <c r="AF13" s="83">
        <v>7.6728299999999976</v>
      </c>
      <c r="AG13" s="83">
        <v>8.0597840000000005</v>
      </c>
      <c r="AH13" s="83">
        <v>8.010645000000002</v>
      </c>
      <c r="AI13" s="83">
        <v>7.8741420000000009</v>
      </c>
      <c r="AJ13" s="83">
        <v>7.7864840000000006</v>
      </c>
    </row>
    <row r="14" spans="1:36" x14ac:dyDescent="0.25">
      <c r="A14" s="15" t="s">
        <v>133</v>
      </c>
      <c r="B14" s="217">
        <v>8.7220109999999984</v>
      </c>
      <c r="C14" s="217">
        <v>9.012773000000001</v>
      </c>
      <c r="D14" s="217">
        <v>10.252137000000003</v>
      </c>
      <c r="E14" s="217">
        <v>10.609260000000001</v>
      </c>
      <c r="F14" s="217">
        <v>11.110661999999998</v>
      </c>
      <c r="G14" s="217">
        <v>11.488842</v>
      </c>
      <c r="H14" s="217">
        <v>11.523405000000004</v>
      </c>
      <c r="I14" s="217">
        <v>11.740255999999999</v>
      </c>
      <c r="J14" s="217">
        <v>12.540024000000001</v>
      </c>
      <c r="K14" s="217">
        <v>13.298283999999999</v>
      </c>
      <c r="L14" s="217">
        <v>13.146597999999999</v>
      </c>
      <c r="M14" s="217">
        <v>14.427063999999996</v>
      </c>
      <c r="N14" s="217">
        <v>15.590116999999999</v>
      </c>
      <c r="O14" s="217">
        <v>17.482932999999999</v>
      </c>
      <c r="P14" s="217">
        <v>18.038665000000002</v>
      </c>
      <c r="Q14" s="217">
        <v>19.661028000000009</v>
      </c>
      <c r="R14" s="217">
        <v>20.396825000000003</v>
      </c>
      <c r="S14" s="217">
        <v>21.458685999999993</v>
      </c>
      <c r="T14" s="217">
        <v>23.612697000000004</v>
      </c>
      <c r="U14" s="217">
        <v>22.212054999999999</v>
      </c>
      <c r="V14" s="217">
        <v>21.501325000000001</v>
      </c>
      <c r="W14" s="217">
        <v>23.893843000000004</v>
      </c>
      <c r="X14" s="217">
        <v>23.316372999999999</v>
      </c>
      <c r="Y14" s="217">
        <v>24.811665999999999</v>
      </c>
      <c r="Z14" s="217">
        <v>25.10242400000001</v>
      </c>
      <c r="AA14" s="83">
        <v>24.963543000000001</v>
      </c>
      <c r="AB14" s="83">
        <v>24.998975999999999</v>
      </c>
      <c r="AC14" s="83">
        <v>23.61841699999999</v>
      </c>
      <c r="AD14" s="83">
        <v>24.869450000000004</v>
      </c>
      <c r="AE14" s="83">
        <v>24.538891</v>
      </c>
      <c r="AF14" s="83">
        <v>23.423038999999999</v>
      </c>
      <c r="AG14" s="83">
        <v>24.096592999999999</v>
      </c>
      <c r="AH14" s="83">
        <v>23.841504999999998</v>
      </c>
      <c r="AI14" s="83">
        <v>20.892911000000002</v>
      </c>
      <c r="AJ14" s="83">
        <v>21.444254999999998</v>
      </c>
    </row>
    <row r="15" spans="1:36" x14ac:dyDescent="0.25">
      <c r="A15" s="15" t="s">
        <v>392</v>
      </c>
      <c r="B15" s="217">
        <v>2.1327549999999991</v>
      </c>
      <c r="C15" s="217">
        <v>2.2044630000000009</v>
      </c>
      <c r="D15" s="217">
        <v>2.2013769999999999</v>
      </c>
      <c r="E15" s="217">
        <v>2.298865000000001</v>
      </c>
      <c r="F15" s="217">
        <v>2.5300279999999984</v>
      </c>
      <c r="G15" s="217">
        <v>2.9790499999999991</v>
      </c>
      <c r="H15" s="217">
        <v>3.3330560000000022</v>
      </c>
      <c r="I15" s="217">
        <v>4.0432190000000032</v>
      </c>
      <c r="J15" s="217">
        <v>4.2410030000000001</v>
      </c>
      <c r="K15" s="217">
        <v>4.8618520000000007</v>
      </c>
      <c r="L15" s="217">
        <v>4.8849650000000002</v>
      </c>
      <c r="M15" s="217">
        <v>5.2176279999999977</v>
      </c>
      <c r="N15" s="217">
        <v>5.457150999999997</v>
      </c>
      <c r="O15" s="217">
        <v>6.0714240000000048</v>
      </c>
      <c r="P15" s="217">
        <v>6.4939479999999996</v>
      </c>
      <c r="Q15" s="217">
        <v>6.3012769999999971</v>
      </c>
      <c r="R15" s="217">
        <v>6.8637390000000016</v>
      </c>
      <c r="S15" s="217">
        <v>8.2652219999999978</v>
      </c>
      <c r="T15" s="217">
        <v>8.4712400000000052</v>
      </c>
      <c r="U15" s="217">
        <v>8.6731569999999962</v>
      </c>
      <c r="V15" s="217">
        <v>9.2947039999999976</v>
      </c>
      <c r="W15" s="217">
        <v>10.517489000000007</v>
      </c>
      <c r="X15" s="217">
        <v>11.315478999999995</v>
      </c>
      <c r="Y15" s="217">
        <v>12.905861999999996</v>
      </c>
      <c r="Z15" s="217">
        <v>13.334412000000006</v>
      </c>
      <c r="AA15" s="83">
        <v>13.881230000000004</v>
      </c>
      <c r="AB15" s="83">
        <v>14.537731000000013</v>
      </c>
      <c r="AC15" s="83">
        <v>14.303321999999989</v>
      </c>
      <c r="AD15" s="83">
        <v>15.189719000000002</v>
      </c>
      <c r="AE15" s="83">
        <v>15.459461000000005</v>
      </c>
      <c r="AF15" s="83">
        <v>16.019786999999997</v>
      </c>
      <c r="AG15" s="83">
        <v>16.089199000000015</v>
      </c>
      <c r="AH15" s="83">
        <v>16.092941</v>
      </c>
      <c r="AI15" s="83">
        <v>15.536338000000004</v>
      </c>
      <c r="AJ15" s="83">
        <v>15.412649000000009</v>
      </c>
    </row>
    <row r="16" spans="1:36" x14ac:dyDescent="0.25">
      <c r="A16" s="41" t="s">
        <v>393</v>
      </c>
      <c r="B16" s="217">
        <f>SUM(B4:B15)</f>
        <v>33.808375999999996</v>
      </c>
      <c r="C16" s="217">
        <f t="shared" ref="C16:AF16" si="0">SUM(C4:C15)</f>
        <v>33.545719000000005</v>
      </c>
      <c r="D16" s="217">
        <f t="shared" si="0"/>
        <v>38.195764000000004</v>
      </c>
      <c r="E16" s="217">
        <f t="shared" si="0"/>
        <v>41.963613000000002</v>
      </c>
      <c r="F16" s="217">
        <f t="shared" si="0"/>
        <v>45.425841999999996</v>
      </c>
      <c r="G16" s="217">
        <f t="shared" si="0"/>
        <v>49.132014999999996</v>
      </c>
      <c r="H16" s="217">
        <f t="shared" si="0"/>
        <v>53.156274000000003</v>
      </c>
      <c r="I16" s="217">
        <f t="shared" si="0"/>
        <v>55.756712</v>
      </c>
      <c r="J16" s="217">
        <f t="shared" si="0"/>
        <v>62.059817000000002</v>
      </c>
      <c r="K16" s="217">
        <f t="shared" si="0"/>
        <v>66.725703999999993</v>
      </c>
      <c r="L16" s="217">
        <f t="shared" si="0"/>
        <v>61.912677000000002</v>
      </c>
      <c r="M16" s="217">
        <f t="shared" si="0"/>
        <v>69.840902</v>
      </c>
      <c r="N16" s="217">
        <f t="shared" si="0"/>
        <v>71.042494999999988</v>
      </c>
      <c r="O16" s="217">
        <f t="shared" si="0"/>
        <v>76.501862000000003</v>
      </c>
      <c r="P16" s="217">
        <f t="shared" si="0"/>
        <v>78.017935000000008</v>
      </c>
      <c r="Q16" s="217">
        <f t="shared" si="0"/>
        <v>82.844351000000017</v>
      </c>
      <c r="R16" s="217">
        <f t="shared" si="0"/>
        <v>93.02555700000002</v>
      </c>
      <c r="S16" s="217">
        <f t="shared" si="0"/>
        <v>99.36073300000001</v>
      </c>
      <c r="T16" s="217">
        <f t="shared" si="0"/>
        <v>107.18772500000001</v>
      </c>
      <c r="U16" s="217">
        <f t="shared" si="0"/>
        <v>100.652905</v>
      </c>
      <c r="V16" s="217">
        <f t="shared" si="0"/>
        <v>107.128569</v>
      </c>
      <c r="W16" s="217">
        <f t="shared" si="0"/>
        <v>114.27852700000001</v>
      </c>
      <c r="X16" s="217">
        <f t="shared" si="0"/>
        <v>121.08646899999998</v>
      </c>
      <c r="Y16" s="217">
        <f t="shared" si="0"/>
        <v>127.74521</v>
      </c>
      <c r="Z16" s="217">
        <f t="shared" si="0"/>
        <v>124.26912900000001</v>
      </c>
      <c r="AA16" s="85">
        <f t="shared" si="0"/>
        <v>125.60637299999999</v>
      </c>
      <c r="AB16" s="85">
        <f t="shared" si="0"/>
        <v>127.498621</v>
      </c>
      <c r="AC16" s="85">
        <f t="shared" si="0"/>
        <v>121.87939699999997</v>
      </c>
      <c r="AD16" s="85">
        <f t="shared" si="0"/>
        <v>132.63354799999999</v>
      </c>
      <c r="AE16" s="85">
        <f t="shared" si="0"/>
        <v>142.92481900000001</v>
      </c>
      <c r="AF16" s="85">
        <f t="shared" si="0"/>
        <v>127.237784</v>
      </c>
      <c r="AG16" s="85">
        <v>127.05198399999999</v>
      </c>
      <c r="AH16" s="85">
        <v>121.407867</v>
      </c>
      <c r="AI16" s="85">
        <v>116.25795199999999</v>
      </c>
      <c r="AJ16" s="85">
        <v>116.25795199999999</v>
      </c>
    </row>
    <row r="17" spans="1:36" x14ac:dyDescent="0.25">
      <c r="A17" s="15" t="s">
        <v>394</v>
      </c>
      <c r="B17" s="231">
        <v>26.494534999999967</v>
      </c>
      <c r="C17" s="231">
        <v>31.69965100000001</v>
      </c>
      <c r="D17" s="231">
        <v>33.017735999999978</v>
      </c>
      <c r="E17" s="231">
        <v>35.327789999999986</v>
      </c>
      <c r="F17" s="231">
        <v>40.838217000000007</v>
      </c>
      <c r="G17" s="231">
        <v>38.804711999999988</v>
      </c>
      <c r="H17" s="231">
        <v>42.468921000000023</v>
      </c>
      <c r="I17" s="231">
        <v>43.831393999999989</v>
      </c>
      <c r="J17" s="231">
        <v>43.74741300000003</v>
      </c>
      <c r="K17" s="231">
        <v>48.742614000000039</v>
      </c>
      <c r="L17" s="231">
        <v>54.543539999999929</v>
      </c>
      <c r="M17" s="231">
        <v>50.475099000000057</v>
      </c>
      <c r="N17" s="231">
        <v>48.627731999999973</v>
      </c>
      <c r="O17" s="231">
        <v>61.426118999999964</v>
      </c>
      <c r="P17" s="231">
        <v>57.967134000000016</v>
      </c>
      <c r="Q17" s="231">
        <v>53.959627000000005</v>
      </c>
      <c r="R17" s="231">
        <v>56.658653000000022</v>
      </c>
      <c r="S17" s="231">
        <v>96.931618999999927</v>
      </c>
      <c r="T17" s="231">
        <v>118.41796699999999</v>
      </c>
      <c r="U17" s="231">
        <v>118.07986799999991</v>
      </c>
      <c r="V17" s="231">
        <v>61.903746999999946</v>
      </c>
      <c r="W17" s="231">
        <v>86.01624900000003</v>
      </c>
      <c r="X17" s="231">
        <v>65.17476099999999</v>
      </c>
      <c r="Y17" s="231">
        <v>66.215880000000055</v>
      </c>
      <c r="Z17" s="231">
        <v>71.082327000000006</v>
      </c>
      <c r="AA17" s="83">
        <v>70.535816000000011</v>
      </c>
      <c r="AB17" s="83">
        <v>78.132951000000062</v>
      </c>
      <c r="AC17" s="83">
        <v>85.13830500000013</v>
      </c>
      <c r="AD17" s="83">
        <v>85.588729999999956</v>
      </c>
      <c r="AE17" s="83">
        <v>83.400296999999881</v>
      </c>
      <c r="AF17" s="83">
        <v>87.568603999999937</v>
      </c>
      <c r="AG17" s="83">
        <v>96.769060999999866</v>
      </c>
      <c r="AH17" s="83">
        <f>AH18-AH16</f>
        <v>95.161437000000049</v>
      </c>
      <c r="AI17" s="83">
        <f t="shared" ref="AI17:AJ17" si="1">AI18-AI16</f>
        <v>94.678935999999993</v>
      </c>
      <c r="AJ17" s="83">
        <f t="shared" si="1"/>
        <v>95.944733000000127</v>
      </c>
    </row>
    <row r="18" spans="1:36" x14ac:dyDescent="0.25">
      <c r="A18" s="15" t="s">
        <v>395</v>
      </c>
      <c r="B18" s="233">
        <f>B16+B17</f>
        <v>60.302910999999966</v>
      </c>
      <c r="C18" s="233">
        <f t="shared" ref="C18:AF18" si="2">C16+C17</f>
        <v>65.245370000000008</v>
      </c>
      <c r="D18" s="233">
        <f t="shared" si="2"/>
        <v>71.213499999999982</v>
      </c>
      <c r="E18" s="233">
        <f t="shared" si="2"/>
        <v>77.291402999999988</v>
      </c>
      <c r="F18" s="233">
        <f t="shared" si="2"/>
        <v>86.264059000000003</v>
      </c>
      <c r="G18" s="233">
        <f t="shared" si="2"/>
        <v>87.936726999999991</v>
      </c>
      <c r="H18" s="233">
        <f t="shared" si="2"/>
        <v>95.625195000000019</v>
      </c>
      <c r="I18" s="233">
        <f t="shared" si="2"/>
        <v>99.588105999999982</v>
      </c>
      <c r="J18" s="233">
        <f t="shared" si="2"/>
        <v>105.80723000000003</v>
      </c>
      <c r="K18" s="233">
        <f t="shared" si="2"/>
        <v>115.46831800000004</v>
      </c>
      <c r="L18" s="233">
        <f t="shared" si="2"/>
        <v>116.45621699999992</v>
      </c>
      <c r="M18" s="233">
        <f t="shared" si="2"/>
        <v>120.31600100000006</v>
      </c>
      <c r="N18" s="233">
        <f t="shared" si="2"/>
        <v>119.67022699999995</v>
      </c>
      <c r="O18" s="233">
        <f t="shared" si="2"/>
        <v>137.92798099999996</v>
      </c>
      <c r="P18" s="233">
        <f t="shared" si="2"/>
        <v>135.98506900000001</v>
      </c>
      <c r="Q18" s="233">
        <f t="shared" si="2"/>
        <v>136.80397800000003</v>
      </c>
      <c r="R18" s="233">
        <f t="shared" si="2"/>
        <v>149.68421000000004</v>
      </c>
      <c r="S18" s="233">
        <f t="shared" si="2"/>
        <v>196.29235199999994</v>
      </c>
      <c r="T18" s="233">
        <f t="shared" si="2"/>
        <v>225.605692</v>
      </c>
      <c r="U18" s="233">
        <f t="shared" si="2"/>
        <v>218.7327729999999</v>
      </c>
      <c r="V18" s="233">
        <f t="shared" si="2"/>
        <v>169.03231599999995</v>
      </c>
      <c r="W18" s="233">
        <f t="shared" si="2"/>
        <v>200.29477600000004</v>
      </c>
      <c r="X18" s="233">
        <f t="shared" si="2"/>
        <v>186.26122999999995</v>
      </c>
      <c r="Y18" s="233">
        <f t="shared" si="2"/>
        <v>193.96109000000007</v>
      </c>
      <c r="Z18" s="233">
        <f t="shared" si="2"/>
        <v>195.35145600000001</v>
      </c>
      <c r="AA18" s="233">
        <f t="shared" si="2"/>
        <v>196.142189</v>
      </c>
      <c r="AB18" s="233">
        <f t="shared" si="2"/>
        <v>205.63157200000006</v>
      </c>
      <c r="AC18" s="233">
        <f t="shared" si="2"/>
        <v>207.0177020000001</v>
      </c>
      <c r="AD18" s="233">
        <f t="shared" si="2"/>
        <v>218.22227799999996</v>
      </c>
      <c r="AE18" s="233">
        <f t="shared" si="2"/>
        <v>226.32511599999989</v>
      </c>
      <c r="AF18" s="233">
        <f t="shared" si="2"/>
        <v>214.80638799999994</v>
      </c>
      <c r="AG18" s="355">
        <v>223.82104499999988</v>
      </c>
      <c r="AH18" s="388">
        <v>216.56930400000005</v>
      </c>
      <c r="AI18" s="388">
        <v>210.93688799999998</v>
      </c>
      <c r="AJ18" s="388">
        <v>212.20268500000012</v>
      </c>
    </row>
    <row r="19" spans="1:36" ht="15.75" thickBot="1" x14ac:dyDescent="0.3">
      <c r="A19" s="267" t="s">
        <v>396</v>
      </c>
      <c r="B19" s="240">
        <v>5.8881330000000007</v>
      </c>
      <c r="C19" s="240">
        <v>4.2948220000000008</v>
      </c>
      <c r="D19" s="240">
        <v>2.7549619999999999</v>
      </c>
      <c r="E19" s="240">
        <v>3.2038930000000003</v>
      </c>
      <c r="F19" s="240">
        <v>3.2111879999999999</v>
      </c>
      <c r="G19" s="240">
        <v>2.5988579999999999</v>
      </c>
      <c r="H19" s="240">
        <v>2.7437260000000006</v>
      </c>
      <c r="I19" s="240">
        <v>2.2106609999999995</v>
      </c>
      <c r="J19" s="240">
        <v>1.1635149999999996</v>
      </c>
      <c r="K19" s="240">
        <v>1.3042310000000001</v>
      </c>
      <c r="L19" s="240">
        <v>1.139872</v>
      </c>
      <c r="M19" s="240">
        <v>1.8482419999999999</v>
      </c>
      <c r="N19" s="240">
        <v>1.7223799999999996</v>
      </c>
      <c r="O19" s="240">
        <v>1.5884699999999996</v>
      </c>
      <c r="P19" s="240">
        <v>1.5880490000000009</v>
      </c>
      <c r="Q19" s="240">
        <v>1.5847979999999984</v>
      </c>
      <c r="R19" s="240">
        <v>2.7129319999999999</v>
      </c>
      <c r="S19" s="240">
        <v>2.2370309999999995</v>
      </c>
      <c r="T19" s="240">
        <v>1.381408</v>
      </c>
      <c r="U19" s="240">
        <v>1.1028699999999998</v>
      </c>
      <c r="V19" s="240">
        <v>1.4496230000000001</v>
      </c>
      <c r="W19" s="240">
        <v>1.3086699999999998</v>
      </c>
      <c r="X19" s="240">
        <v>1.2942149999999997</v>
      </c>
      <c r="Y19" s="240">
        <v>1.3670180000000005</v>
      </c>
      <c r="Z19" s="240">
        <v>0.92279200000000006</v>
      </c>
      <c r="AA19" s="272">
        <v>1.127353</v>
      </c>
      <c r="AB19" s="272">
        <v>3.0235920000000007</v>
      </c>
      <c r="AC19" s="272">
        <v>3.0976509999999977</v>
      </c>
      <c r="AD19" s="272">
        <v>3.620152</v>
      </c>
      <c r="AE19" s="272">
        <v>1.7669550000000001</v>
      </c>
      <c r="AF19" s="272">
        <v>2.3923450000000002</v>
      </c>
      <c r="AG19" s="272">
        <v>1.4615970000000003</v>
      </c>
      <c r="AH19" s="272">
        <v>1.1838259999999996</v>
      </c>
      <c r="AI19" s="272">
        <v>0.96304500000000015</v>
      </c>
      <c r="AJ19" s="272">
        <v>0.80646299999999982</v>
      </c>
    </row>
    <row r="20" spans="1:36" x14ac:dyDescent="0.25">
      <c r="A20" s="89"/>
      <c r="B20" s="232"/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</row>
    <row r="21" spans="1:36" ht="15.75" x14ac:dyDescent="0.25">
      <c r="A21" s="4"/>
      <c r="B21" s="243"/>
      <c r="C21" s="243"/>
      <c r="D21" s="243"/>
      <c r="E21" s="243"/>
      <c r="F21" s="243"/>
      <c r="G21" s="243"/>
      <c r="H21" s="243"/>
      <c r="I21" s="243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</row>
    <row r="22" spans="1:36" s="3" customFormat="1" ht="21" x14ac:dyDescent="0.35">
      <c r="A22" s="90" t="s">
        <v>302</v>
      </c>
    </row>
    <row r="23" spans="1:36" ht="16.5" thickBot="1" x14ac:dyDescent="0.3">
      <c r="A23" s="157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</row>
    <row r="24" spans="1:36" ht="15.75" thickBot="1" x14ac:dyDescent="0.3">
      <c r="A24" s="14" t="s">
        <v>387</v>
      </c>
      <c r="B24" s="310">
        <v>1990</v>
      </c>
      <c r="C24" s="310">
        <v>1991</v>
      </c>
      <c r="D24" s="310">
        <v>1992</v>
      </c>
      <c r="E24" s="310">
        <v>1993</v>
      </c>
      <c r="F24" s="310">
        <v>1994</v>
      </c>
      <c r="G24" s="310">
        <v>1995</v>
      </c>
      <c r="H24" s="310">
        <v>1996</v>
      </c>
      <c r="I24" s="310">
        <v>1997</v>
      </c>
      <c r="J24" s="310">
        <v>1998</v>
      </c>
      <c r="K24" s="310">
        <v>1999</v>
      </c>
      <c r="L24" s="310">
        <v>2000</v>
      </c>
      <c r="M24" s="310">
        <v>2001</v>
      </c>
      <c r="N24" s="310">
        <v>2002</v>
      </c>
      <c r="O24" s="310">
        <v>2003</v>
      </c>
      <c r="P24" s="310">
        <v>2004</v>
      </c>
      <c r="Q24" s="310">
        <v>2005</v>
      </c>
      <c r="R24" s="310">
        <v>2006</v>
      </c>
      <c r="S24" s="310">
        <v>2007</v>
      </c>
      <c r="T24" s="310">
        <v>2008</v>
      </c>
      <c r="U24" s="310">
        <v>2009</v>
      </c>
      <c r="V24" s="310">
        <v>2010</v>
      </c>
      <c r="W24" s="310">
        <v>2011</v>
      </c>
      <c r="X24" s="310">
        <v>2012</v>
      </c>
      <c r="Y24" s="310">
        <v>2013</v>
      </c>
      <c r="Z24" s="310">
        <v>2014</v>
      </c>
      <c r="AA24" s="310">
        <v>2015</v>
      </c>
      <c r="AB24" s="310">
        <v>2016</v>
      </c>
      <c r="AC24" s="310">
        <v>2017</v>
      </c>
      <c r="AD24" s="310">
        <v>2018</v>
      </c>
      <c r="AE24" s="310">
        <v>2019</v>
      </c>
      <c r="AF24" s="310">
        <v>2020</v>
      </c>
      <c r="AG24" s="310">
        <v>2021</v>
      </c>
      <c r="AH24" s="310">
        <v>2022</v>
      </c>
      <c r="AI24" s="310">
        <v>2023</v>
      </c>
      <c r="AJ24" s="310">
        <v>2024</v>
      </c>
    </row>
    <row r="25" spans="1:36" x14ac:dyDescent="0.25">
      <c r="A25" s="15" t="s">
        <v>139</v>
      </c>
      <c r="B25" s="83">
        <v>48.503534999999999</v>
      </c>
      <c r="C25" s="83">
        <v>53.511720000000004</v>
      </c>
      <c r="D25" s="83">
        <v>61.242949000000017</v>
      </c>
      <c r="E25" s="83">
        <v>60.814296999999996</v>
      </c>
      <c r="F25" s="83">
        <v>59.497973000000009</v>
      </c>
      <c r="G25" s="83">
        <v>59.583978000000002</v>
      </c>
      <c r="H25" s="83">
        <v>60.674867999999989</v>
      </c>
      <c r="I25" s="83">
        <v>58.547951999999995</v>
      </c>
      <c r="J25" s="83">
        <v>58.23724</v>
      </c>
      <c r="K25" s="83">
        <v>64.597380999999999</v>
      </c>
      <c r="L25" s="83">
        <v>59.949956</v>
      </c>
      <c r="M25" s="83">
        <v>60.886400000000002</v>
      </c>
      <c r="N25" s="83">
        <v>59.830070999999997</v>
      </c>
      <c r="O25" s="83">
        <v>63.361696999999999</v>
      </c>
      <c r="P25" s="83">
        <v>66.224127999999993</v>
      </c>
      <c r="Q25" s="83">
        <v>73.231964000000005</v>
      </c>
      <c r="R25" s="83">
        <v>74.648719</v>
      </c>
      <c r="S25" s="83">
        <v>78.456677999999982</v>
      </c>
      <c r="T25" s="83">
        <v>83.538651000000002</v>
      </c>
      <c r="U25" s="83">
        <v>81.238322000000011</v>
      </c>
      <c r="V25" s="83">
        <v>78.485669000000016</v>
      </c>
      <c r="W25" s="83">
        <v>78.221439000000018</v>
      </c>
      <c r="X25" s="83">
        <v>76.88520800000002</v>
      </c>
      <c r="Y25" s="83">
        <v>81.334481999999994</v>
      </c>
      <c r="Z25" s="83">
        <v>84.644780999999995</v>
      </c>
      <c r="AA25" s="83">
        <v>84.709422000000004</v>
      </c>
      <c r="AB25" s="83">
        <v>84.102981999999997</v>
      </c>
      <c r="AC25" s="83">
        <v>86.403734000000014</v>
      </c>
      <c r="AD25" s="83">
        <v>84.51003200000001</v>
      </c>
      <c r="AE25" s="83">
        <v>82.89206999999999</v>
      </c>
      <c r="AF25" s="83">
        <v>82.709209000000001</v>
      </c>
      <c r="AG25" s="83">
        <v>79.900052999999986</v>
      </c>
      <c r="AH25" s="83">
        <v>80.235287</v>
      </c>
      <c r="AI25" s="83">
        <v>79.178944000000016</v>
      </c>
      <c r="AJ25" s="83">
        <v>78.581268999999992</v>
      </c>
    </row>
    <row r="26" spans="1:36" x14ac:dyDescent="0.25">
      <c r="A26" s="15" t="s">
        <v>142</v>
      </c>
      <c r="B26" s="83">
        <v>19.148529999999997</v>
      </c>
      <c r="C26" s="83">
        <v>19.962260999999994</v>
      </c>
      <c r="D26" s="83">
        <v>22.707355000000003</v>
      </c>
      <c r="E26" s="83">
        <v>22.833097000000002</v>
      </c>
      <c r="F26" s="83">
        <v>21.377400000000002</v>
      </c>
      <c r="G26" s="83">
        <v>18.531845000000001</v>
      </c>
      <c r="H26" s="83">
        <v>21.715022999999999</v>
      </c>
      <c r="I26" s="83">
        <v>19.643545999999997</v>
      </c>
      <c r="J26" s="83">
        <v>20.790830000000003</v>
      </c>
      <c r="K26" s="83">
        <v>22.506196999999997</v>
      </c>
      <c r="L26" s="83">
        <v>24.286150999999997</v>
      </c>
      <c r="M26" s="83">
        <v>27.203069000000003</v>
      </c>
      <c r="N26" s="83">
        <v>25.117762000000003</v>
      </c>
      <c r="O26" s="83">
        <v>27.642083999999997</v>
      </c>
      <c r="P26" s="83">
        <v>28.417988999999995</v>
      </c>
      <c r="Q26" s="83">
        <v>31.578701000000006</v>
      </c>
      <c r="R26" s="83">
        <v>29.553521999999997</v>
      </c>
      <c r="S26" s="83">
        <v>33.803599999999996</v>
      </c>
      <c r="T26" s="83">
        <v>36.600024000000012</v>
      </c>
      <c r="U26" s="83">
        <v>34.260414000000004</v>
      </c>
      <c r="V26" s="83">
        <v>32.176181</v>
      </c>
      <c r="W26" s="83">
        <v>31.189138999999997</v>
      </c>
      <c r="X26" s="83">
        <v>31.586570999999989</v>
      </c>
      <c r="Y26" s="83">
        <v>31.775852999999987</v>
      </c>
      <c r="Z26" s="83">
        <v>29.959436999999994</v>
      </c>
      <c r="AA26" s="83">
        <v>29.661322999999999</v>
      </c>
      <c r="AB26" s="83">
        <v>28.841887999999997</v>
      </c>
      <c r="AC26" s="83">
        <v>29.590091000000008</v>
      </c>
      <c r="AD26" s="83">
        <v>30.292518999999999</v>
      </c>
      <c r="AE26" s="83">
        <v>29.736315000000001</v>
      </c>
      <c r="AF26" s="83">
        <v>30.121027999999999</v>
      </c>
      <c r="AG26" s="83">
        <v>29.741887000000002</v>
      </c>
      <c r="AH26" s="83">
        <v>29.117680999999997</v>
      </c>
      <c r="AI26" s="83">
        <v>27.997341000000002</v>
      </c>
      <c r="AJ26" s="83">
        <v>29.360851</v>
      </c>
    </row>
    <row r="27" spans="1:36" x14ac:dyDescent="0.25">
      <c r="A27" s="15" t="s">
        <v>140</v>
      </c>
      <c r="B27" s="83">
        <v>41.497234000000006</v>
      </c>
      <c r="C27" s="83">
        <v>37.847055999999988</v>
      </c>
      <c r="D27" s="83">
        <v>35.914869999999986</v>
      </c>
      <c r="E27" s="83">
        <v>38.649942000000003</v>
      </c>
      <c r="F27" s="83">
        <v>38.826166000000001</v>
      </c>
      <c r="G27" s="83">
        <v>37.186821000000002</v>
      </c>
      <c r="H27" s="83">
        <v>38.744159999999994</v>
      </c>
      <c r="I27" s="83">
        <v>37.795563999999999</v>
      </c>
      <c r="J27" s="83">
        <v>39.548997000000007</v>
      </c>
      <c r="K27" s="83">
        <v>45.384691999999994</v>
      </c>
      <c r="L27" s="83">
        <v>42.088761000000005</v>
      </c>
      <c r="M27" s="83">
        <v>44.437522000000008</v>
      </c>
      <c r="N27" s="83">
        <v>42.107183999999997</v>
      </c>
      <c r="O27" s="83">
        <v>45.531191</v>
      </c>
      <c r="P27" s="83">
        <v>44.175136000000009</v>
      </c>
      <c r="Q27" s="83">
        <v>50.295773999999987</v>
      </c>
      <c r="R27" s="83">
        <v>49.611559000000007</v>
      </c>
      <c r="S27" s="83">
        <v>55.172902999999998</v>
      </c>
      <c r="T27" s="83">
        <v>52.252443</v>
      </c>
      <c r="U27" s="83">
        <v>51.965554000000004</v>
      </c>
      <c r="V27" s="83">
        <v>52.109430999999994</v>
      </c>
      <c r="W27" s="83">
        <v>51.449212000000003</v>
      </c>
      <c r="X27" s="83">
        <v>51.261308000000021</v>
      </c>
      <c r="Y27" s="83">
        <v>50.069641999999995</v>
      </c>
      <c r="Z27" s="83">
        <v>49.756297999999994</v>
      </c>
      <c r="AA27" s="83">
        <v>50.015997999999989</v>
      </c>
      <c r="AB27" s="83">
        <v>47.33140800000001</v>
      </c>
      <c r="AC27" s="83">
        <v>46.574183000000005</v>
      </c>
      <c r="AD27" s="83">
        <v>43.740103999999981</v>
      </c>
      <c r="AE27" s="83">
        <v>44.655832000000004</v>
      </c>
      <c r="AF27" s="83">
        <v>44.016833999999996</v>
      </c>
      <c r="AG27" s="83">
        <v>40.874860000000005</v>
      </c>
      <c r="AH27" s="83">
        <v>39.585091999999996</v>
      </c>
      <c r="AI27" s="83">
        <v>38.784196999999999</v>
      </c>
      <c r="AJ27" s="83">
        <v>38.716958999999996</v>
      </c>
    </row>
    <row r="28" spans="1:36" x14ac:dyDescent="0.25">
      <c r="A28" s="15" t="s">
        <v>144</v>
      </c>
      <c r="B28" s="83">
        <v>4.9833289999999995</v>
      </c>
      <c r="C28" s="83">
        <v>5.3060959999999993</v>
      </c>
      <c r="D28" s="83">
        <v>5.1085719999999988</v>
      </c>
      <c r="E28" s="83">
        <v>4.9981290000000014</v>
      </c>
      <c r="F28" s="83">
        <v>6.1676889999999993</v>
      </c>
      <c r="G28" s="83">
        <v>6.5846470000000004</v>
      </c>
      <c r="H28" s="83">
        <v>7.7457010000000004</v>
      </c>
      <c r="I28" s="83">
        <v>9.7265879999999978</v>
      </c>
      <c r="J28" s="83">
        <v>9.8534179999999996</v>
      </c>
      <c r="K28" s="83">
        <v>11.531243999999999</v>
      </c>
      <c r="L28" s="83">
        <v>11.797689000000002</v>
      </c>
      <c r="M28" s="83">
        <v>13.059346</v>
      </c>
      <c r="N28" s="83">
        <v>15.431287000000001</v>
      </c>
      <c r="O28" s="83">
        <v>15.741996000000002</v>
      </c>
      <c r="P28" s="83">
        <v>16.809735999999997</v>
      </c>
      <c r="Q28" s="83">
        <v>18.405284999999996</v>
      </c>
      <c r="R28" s="83">
        <v>20.906366999999989</v>
      </c>
      <c r="S28" s="83">
        <v>21.180736000000003</v>
      </c>
      <c r="T28" s="83">
        <v>23.197068999999999</v>
      </c>
      <c r="U28" s="83">
        <v>24.121490000000005</v>
      </c>
      <c r="V28" s="83">
        <v>24.564980999999996</v>
      </c>
      <c r="W28" s="83">
        <v>24.610062999999997</v>
      </c>
      <c r="X28" s="83">
        <v>26.131738999999996</v>
      </c>
      <c r="Y28" s="83">
        <v>28.788563</v>
      </c>
      <c r="Z28" s="83">
        <v>32.751353000000002</v>
      </c>
      <c r="AA28" s="83">
        <v>28.810582999999998</v>
      </c>
      <c r="AB28" s="83">
        <v>30.536149999999996</v>
      </c>
      <c r="AC28" s="83">
        <v>30.609657000000002</v>
      </c>
      <c r="AD28" s="83">
        <v>32.081224999999996</v>
      </c>
      <c r="AE28" s="83">
        <v>29.542399</v>
      </c>
      <c r="AF28" s="83">
        <v>33.470129999999997</v>
      </c>
      <c r="AG28" s="83">
        <v>35.105882000000001</v>
      </c>
      <c r="AH28" s="83">
        <v>32.696784999999998</v>
      </c>
      <c r="AI28" s="83">
        <v>33.652507000000007</v>
      </c>
      <c r="AJ28" s="83">
        <v>34.749929999999999</v>
      </c>
    </row>
    <row r="29" spans="1:36" x14ac:dyDescent="0.25">
      <c r="A29" s="15" t="s">
        <v>141</v>
      </c>
      <c r="B29" s="83">
        <v>10.324311</v>
      </c>
      <c r="C29" s="83">
        <v>11.85459</v>
      </c>
      <c r="D29" s="83">
        <v>11.456530000000003</v>
      </c>
      <c r="E29" s="83">
        <v>13.959299000000001</v>
      </c>
      <c r="F29" s="83">
        <v>15.676369000000003</v>
      </c>
      <c r="G29" s="83">
        <v>13.179397000000002</v>
      </c>
      <c r="H29" s="83">
        <v>15.919093</v>
      </c>
      <c r="I29" s="83">
        <v>15.176217999999992</v>
      </c>
      <c r="J29" s="83">
        <v>14.208584</v>
      </c>
      <c r="K29" s="83">
        <v>16.973466999999992</v>
      </c>
      <c r="L29" s="83">
        <v>15.561341999999998</v>
      </c>
      <c r="M29" s="83">
        <v>16.935098999999997</v>
      </c>
      <c r="N29" s="83">
        <v>14.79594</v>
      </c>
      <c r="O29" s="83">
        <v>18.615411999999996</v>
      </c>
      <c r="P29" s="83">
        <v>18.821617000000003</v>
      </c>
      <c r="Q29" s="83">
        <v>22.572653000000003</v>
      </c>
      <c r="R29" s="83">
        <v>19.312976000000003</v>
      </c>
      <c r="S29" s="83">
        <v>22.793422</v>
      </c>
      <c r="T29" s="83">
        <v>24.871624000000001</v>
      </c>
      <c r="U29" s="83">
        <v>21.360394000000003</v>
      </c>
      <c r="V29" s="83">
        <v>21.172485000000002</v>
      </c>
      <c r="W29" s="83">
        <v>20.560970999999995</v>
      </c>
      <c r="X29" s="83">
        <v>19.190843999999995</v>
      </c>
      <c r="Y29" s="83">
        <v>17.366658000000005</v>
      </c>
      <c r="Z29" s="83">
        <v>19.079405999999995</v>
      </c>
      <c r="AA29" s="83">
        <v>18.105924000000002</v>
      </c>
      <c r="AB29" s="83">
        <v>17.329489999999996</v>
      </c>
      <c r="AC29" s="83">
        <v>17.422691999999994</v>
      </c>
      <c r="AD29" s="83">
        <v>17.140631000000003</v>
      </c>
      <c r="AE29" s="83">
        <v>15.774596999999998</v>
      </c>
      <c r="AF29" s="83">
        <v>13.193950999999997</v>
      </c>
      <c r="AG29" s="83">
        <v>13.779496999999999</v>
      </c>
      <c r="AH29" s="83">
        <v>13.487698</v>
      </c>
      <c r="AI29" s="83">
        <v>11.838704</v>
      </c>
      <c r="AJ29" s="83">
        <v>12.820021000000001</v>
      </c>
    </row>
    <row r="30" spans="1:36" x14ac:dyDescent="0.25">
      <c r="A30" s="15" t="s">
        <v>397</v>
      </c>
      <c r="B30" s="83">
        <v>63.003632999999994</v>
      </c>
      <c r="C30" s="83">
        <v>56.373550000000002</v>
      </c>
      <c r="D30" s="83">
        <v>62.073427000000009</v>
      </c>
      <c r="E30" s="83">
        <v>60.766998000000008</v>
      </c>
      <c r="F30" s="83">
        <v>60.285353999999991</v>
      </c>
      <c r="G30" s="83">
        <v>61.089460999999986</v>
      </c>
      <c r="H30" s="83">
        <v>58.15151400000002</v>
      </c>
      <c r="I30" s="83">
        <v>59.613216000000001</v>
      </c>
      <c r="J30" s="83">
        <v>62.059554999999996</v>
      </c>
      <c r="K30" s="83">
        <v>53.148282000000009</v>
      </c>
      <c r="L30" s="83">
        <v>62.895638000000005</v>
      </c>
      <c r="M30" s="83">
        <v>60.727886999999996</v>
      </c>
      <c r="N30" s="83">
        <v>63.556170000000002</v>
      </c>
      <c r="O30" s="83">
        <v>65.41927800000002</v>
      </c>
      <c r="P30" s="83">
        <v>68.422471999999999</v>
      </c>
      <c r="Q30" s="83">
        <v>63.491267999999998</v>
      </c>
      <c r="R30" s="83">
        <v>70.528464000000028</v>
      </c>
      <c r="S30" s="83">
        <v>74.860669000000016</v>
      </c>
      <c r="T30" s="83">
        <v>74.218734000000026</v>
      </c>
      <c r="U30" s="83">
        <v>71.299450000000007</v>
      </c>
      <c r="V30" s="83">
        <v>74.244373999999979</v>
      </c>
      <c r="W30" s="83">
        <v>71.598052000000024</v>
      </c>
      <c r="X30" s="83">
        <v>71.936505000000011</v>
      </c>
      <c r="Y30" s="83">
        <v>75.142164000000008</v>
      </c>
      <c r="Z30" s="83">
        <v>72.063964999999996</v>
      </c>
      <c r="AA30" s="83">
        <v>75.889697000000012</v>
      </c>
      <c r="AB30" s="83">
        <v>80.992243000000045</v>
      </c>
      <c r="AC30" s="83">
        <v>78.203355000000002</v>
      </c>
      <c r="AD30" s="83">
        <v>74.005250000000018</v>
      </c>
      <c r="AE30" s="83">
        <v>73.864553999999998</v>
      </c>
      <c r="AF30" s="83">
        <v>74.815278000000006</v>
      </c>
      <c r="AG30" s="83">
        <v>78.56925099999998</v>
      </c>
      <c r="AH30" s="83">
        <v>76.998283000000001</v>
      </c>
      <c r="AI30" s="83">
        <v>72.724151999999975</v>
      </c>
      <c r="AJ30" s="83">
        <v>72.368126000000004</v>
      </c>
    </row>
    <row r="31" spans="1:36" x14ac:dyDescent="0.25">
      <c r="A31" s="15" t="s">
        <v>143</v>
      </c>
      <c r="B31" s="83">
        <v>5.3219160000000016</v>
      </c>
      <c r="C31" s="83">
        <v>4.6490570000000018</v>
      </c>
      <c r="D31" s="83">
        <v>7.1108190000000002</v>
      </c>
      <c r="E31" s="83">
        <v>5.7238120000000023</v>
      </c>
      <c r="F31" s="83">
        <v>7.8732150000000019</v>
      </c>
      <c r="G31" s="83">
        <v>5.3900550000000012</v>
      </c>
      <c r="H31" s="83">
        <v>8.7811099999999964</v>
      </c>
      <c r="I31" s="83">
        <v>6.8650400000000014</v>
      </c>
      <c r="J31" s="83">
        <v>6.2117680000000011</v>
      </c>
      <c r="K31" s="83">
        <v>10.104360000000003</v>
      </c>
      <c r="L31" s="83">
        <v>10.452612</v>
      </c>
      <c r="M31" s="83">
        <v>11.066127</v>
      </c>
      <c r="N31" s="83">
        <v>12.775246000000005</v>
      </c>
      <c r="O31" s="83">
        <v>12.351516999999996</v>
      </c>
      <c r="P31" s="83">
        <v>12.083812000000002</v>
      </c>
      <c r="Q31" s="83">
        <v>14.769417999999998</v>
      </c>
      <c r="R31" s="83">
        <v>14.940579000000007</v>
      </c>
      <c r="S31" s="83">
        <v>14.800838999999996</v>
      </c>
      <c r="T31" s="83">
        <v>14.192414000000005</v>
      </c>
      <c r="U31" s="83">
        <v>14.372038000000003</v>
      </c>
      <c r="V31" s="83">
        <v>13.666963000000001</v>
      </c>
      <c r="W31" s="83">
        <v>15.129732000000008</v>
      </c>
      <c r="X31" s="83">
        <v>17.213160999999999</v>
      </c>
      <c r="Y31" s="83">
        <v>16.671094000000007</v>
      </c>
      <c r="Z31" s="83">
        <v>16.555815999999997</v>
      </c>
      <c r="AA31" s="83">
        <v>16.766895000000005</v>
      </c>
      <c r="AB31" s="83">
        <v>15.317537000000002</v>
      </c>
      <c r="AC31" s="83">
        <v>16.219928000000003</v>
      </c>
      <c r="AD31" s="83">
        <v>14.590869999999997</v>
      </c>
      <c r="AE31" s="83">
        <v>13.687485000000004</v>
      </c>
      <c r="AF31" s="83">
        <v>12.577828999999998</v>
      </c>
      <c r="AG31" s="83">
        <v>12.226713999999996</v>
      </c>
      <c r="AH31" s="83">
        <v>11.972161000000005</v>
      </c>
      <c r="AI31" s="83">
        <v>11.032941999999997</v>
      </c>
      <c r="AJ31" s="83">
        <v>11.711472000000002</v>
      </c>
    </row>
    <row r="32" spans="1:36" x14ac:dyDescent="0.25">
      <c r="A32" s="15" t="s">
        <v>398</v>
      </c>
      <c r="B32" s="83">
        <v>9.5262920000000015</v>
      </c>
      <c r="C32" s="83">
        <v>9.2092199999999984</v>
      </c>
      <c r="D32" s="83">
        <v>8.9067819999999998</v>
      </c>
      <c r="E32" s="83">
        <v>8.7888010000000012</v>
      </c>
      <c r="F32" s="83">
        <v>8.4738600000000002</v>
      </c>
      <c r="G32" s="83">
        <v>7.6506739999999951</v>
      </c>
      <c r="H32" s="83">
        <v>8.2416840000000011</v>
      </c>
      <c r="I32" s="83">
        <v>9.0109789999999972</v>
      </c>
      <c r="J32" s="83">
        <v>9.1760030000000015</v>
      </c>
      <c r="K32" s="83">
        <v>9.7296910000000061</v>
      </c>
      <c r="L32" s="83">
        <v>10.007740999999996</v>
      </c>
      <c r="M32" s="83">
        <v>10.508165000000011</v>
      </c>
      <c r="N32" s="83">
        <v>12.345783000000004</v>
      </c>
      <c r="O32" s="83">
        <v>14.335165999999999</v>
      </c>
      <c r="P32" s="83">
        <v>16.485044000000002</v>
      </c>
      <c r="Q32" s="83">
        <v>18.38165500000002</v>
      </c>
      <c r="R32" s="83">
        <v>19.629599999999996</v>
      </c>
      <c r="S32" s="83">
        <v>23.58381399999999</v>
      </c>
      <c r="T32" s="83">
        <v>25.670694999999998</v>
      </c>
      <c r="U32" s="83">
        <v>23.101327999999977</v>
      </c>
      <c r="V32" s="83">
        <v>25.494514000000002</v>
      </c>
      <c r="W32" s="83">
        <v>27.218649999999975</v>
      </c>
      <c r="X32" s="83">
        <v>27.479633000000003</v>
      </c>
      <c r="Y32" s="83">
        <v>30.235584000000006</v>
      </c>
      <c r="Z32" s="83">
        <v>32.459936000000013</v>
      </c>
      <c r="AA32" s="83">
        <v>32.814827999999991</v>
      </c>
      <c r="AB32" s="83">
        <v>33.823516999999981</v>
      </c>
      <c r="AC32" s="83">
        <v>34.923795000000013</v>
      </c>
      <c r="AD32" s="83">
        <v>35.932080999999968</v>
      </c>
      <c r="AE32" s="83">
        <v>37.594323999999965</v>
      </c>
      <c r="AF32" s="83">
        <v>37.877277999999983</v>
      </c>
      <c r="AG32" s="83">
        <v>40.045742999999931</v>
      </c>
      <c r="AH32" s="83">
        <v>35.908084000000038</v>
      </c>
      <c r="AI32" s="83">
        <v>35.984238999999981</v>
      </c>
      <c r="AJ32" s="83">
        <v>36.388715999999967</v>
      </c>
    </row>
    <row r="33" spans="1:36" x14ac:dyDescent="0.25">
      <c r="A33" s="15" t="s">
        <v>399</v>
      </c>
      <c r="B33" s="83">
        <f>B25+B26+B27+B28+B29+B30+B31+B32</f>
        <v>202.30878000000001</v>
      </c>
      <c r="C33" s="83">
        <f t="shared" ref="C33:AG33" si="3">C25+C26+C27+C28+C29+C30+C31+C32</f>
        <v>198.71354999999997</v>
      </c>
      <c r="D33" s="83">
        <f t="shared" si="3"/>
        <v>214.52130399999999</v>
      </c>
      <c r="E33" s="83">
        <f t="shared" si="3"/>
        <v>216.53437500000004</v>
      </c>
      <c r="F33" s="83">
        <f t="shared" si="3"/>
        <v>218.17802599999999</v>
      </c>
      <c r="G33" s="83">
        <f t="shared" si="3"/>
        <v>209.19687800000003</v>
      </c>
      <c r="H33" s="83">
        <f t="shared" si="3"/>
        <v>219.973153</v>
      </c>
      <c r="I33" s="83">
        <f t="shared" si="3"/>
        <v>216.37910299999996</v>
      </c>
      <c r="J33" s="83">
        <f t="shared" si="3"/>
        <v>220.08639500000001</v>
      </c>
      <c r="K33" s="83">
        <f t="shared" si="3"/>
        <v>233.975314</v>
      </c>
      <c r="L33" s="83">
        <f t="shared" si="3"/>
        <v>237.03989000000001</v>
      </c>
      <c r="M33" s="83">
        <f t="shared" si="3"/>
        <v>244.82361500000002</v>
      </c>
      <c r="N33" s="83">
        <f t="shared" si="3"/>
        <v>245.95944300000002</v>
      </c>
      <c r="O33" s="83">
        <f t="shared" si="3"/>
        <v>262.99834100000004</v>
      </c>
      <c r="P33" s="83">
        <f t="shared" si="3"/>
        <v>271.43993399999999</v>
      </c>
      <c r="Q33" s="83">
        <f t="shared" si="3"/>
        <v>292.72671800000001</v>
      </c>
      <c r="R33" s="83">
        <f t="shared" si="3"/>
        <v>299.13178600000003</v>
      </c>
      <c r="S33" s="83">
        <f t="shared" si="3"/>
        <v>324.65266099999997</v>
      </c>
      <c r="T33" s="83">
        <f t="shared" si="3"/>
        <v>334.54165400000005</v>
      </c>
      <c r="U33" s="83">
        <f t="shared" si="3"/>
        <v>321.71898999999996</v>
      </c>
      <c r="V33" s="83">
        <f t="shared" si="3"/>
        <v>321.91459799999996</v>
      </c>
      <c r="W33" s="83">
        <f t="shared" si="3"/>
        <v>319.97725800000001</v>
      </c>
      <c r="X33" s="83">
        <f t="shared" si="3"/>
        <v>321.68496900000008</v>
      </c>
      <c r="Y33" s="83">
        <f t="shared" si="3"/>
        <v>331.38403999999997</v>
      </c>
      <c r="Z33" s="83">
        <f t="shared" si="3"/>
        <v>337.27099199999998</v>
      </c>
      <c r="AA33" s="83">
        <f t="shared" si="3"/>
        <v>336.77466999999996</v>
      </c>
      <c r="AB33" s="83">
        <f t="shared" si="3"/>
        <v>338.275215</v>
      </c>
      <c r="AC33" s="83">
        <f t="shared" si="3"/>
        <v>339.94743500000004</v>
      </c>
      <c r="AD33" s="83">
        <f t="shared" si="3"/>
        <v>332.29271199999999</v>
      </c>
      <c r="AE33" s="83">
        <f t="shared" si="3"/>
        <v>327.74757599999998</v>
      </c>
      <c r="AF33" s="83">
        <f t="shared" si="3"/>
        <v>328.78153700000001</v>
      </c>
      <c r="AG33" s="83">
        <f t="shared" si="3"/>
        <v>330.24388699999986</v>
      </c>
      <c r="AH33" s="83">
        <v>320.00107100000008</v>
      </c>
      <c r="AI33" s="83">
        <v>311.19302599999997</v>
      </c>
      <c r="AJ33" s="83">
        <v>314.69734399999999</v>
      </c>
    </row>
    <row r="34" spans="1:36" x14ac:dyDescent="0.25">
      <c r="A34" s="40" t="s">
        <v>400</v>
      </c>
      <c r="B34" s="271">
        <v>45.899576999999937</v>
      </c>
      <c r="C34" s="271">
        <v>51.914565999999972</v>
      </c>
      <c r="D34" s="271">
        <v>53.443418000000015</v>
      </c>
      <c r="E34" s="271">
        <v>51.991153999999959</v>
      </c>
      <c r="F34" s="271">
        <v>57.187997999999965</v>
      </c>
      <c r="G34" s="271">
        <v>50.576612000000054</v>
      </c>
      <c r="H34" s="271">
        <v>55.448342000000032</v>
      </c>
      <c r="I34" s="271">
        <v>57.176540999999979</v>
      </c>
      <c r="J34" s="271">
        <v>56.322388999999966</v>
      </c>
      <c r="K34" s="271">
        <v>58.360434999999946</v>
      </c>
      <c r="L34" s="271">
        <v>56.61501299999999</v>
      </c>
      <c r="M34" s="271">
        <v>59.717159000000073</v>
      </c>
      <c r="N34" s="271">
        <v>62.166392000000016</v>
      </c>
      <c r="O34" s="271">
        <v>62.976865000000075</v>
      </c>
      <c r="P34" s="271">
        <v>66.649277999999995</v>
      </c>
      <c r="Q34" s="271">
        <v>72.920246000000091</v>
      </c>
      <c r="R34" s="271">
        <v>81.250525000000067</v>
      </c>
      <c r="S34" s="271">
        <v>88.964721999999966</v>
      </c>
      <c r="T34" s="271">
        <v>93.60064800000012</v>
      </c>
      <c r="U34" s="271">
        <v>93.28482200000002</v>
      </c>
      <c r="V34" s="271">
        <v>91.055727999999817</v>
      </c>
      <c r="W34" s="271">
        <v>94.471370999999849</v>
      </c>
      <c r="X34" s="271">
        <v>97.13065700000007</v>
      </c>
      <c r="Y34" s="271">
        <v>100.31490599999994</v>
      </c>
      <c r="Z34" s="271">
        <v>101.68374900000001</v>
      </c>
      <c r="AA34" s="271">
        <v>97.753359999999944</v>
      </c>
      <c r="AB34" s="271">
        <v>93.086976000000092</v>
      </c>
      <c r="AC34" s="271">
        <v>95.022515000000055</v>
      </c>
      <c r="AD34" s="271">
        <v>91.636726999999823</v>
      </c>
      <c r="AE34" s="271">
        <v>90.535001999999821</v>
      </c>
      <c r="AF34" s="271">
        <v>94.654786999999857</v>
      </c>
      <c r="AG34" s="271">
        <v>94.10379599999979</v>
      </c>
      <c r="AH34" s="271">
        <v>90.679033000000075</v>
      </c>
      <c r="AI34" s="271">
        <v>80.18895999999998</v>
      </c>
      <c r="AJ34" s="271">
        <v>80.025604999999857</v>
      </c>
    </row>
    <row r="35" spans="1:36" x14ac:dyDescent="0.25">
      <c r="A35" s="15" t="s">
        <v>145</v>
      </c>
      <c r="B35" s="83">
        <f t="shared" ref="B35:AF35" si="4">B33+B34</f>
        <v>248.20835699999995</v>
      </c>
      <c r="C35" s="83">
        <f t="shared" si="4"/>
        <v>250.62811599999995</v>
      </c>
      <c r="D35" s="83">
        <f t="shared" si="4"/>
        <v>267.96472199999999</v>
      </c>
      <c r="E35" s="83">
        <f t="shared" si="4"/>
        <v>268.52552900000001</v>
      </c>
      <c r="F35" s="83">
        <f t="shared" si="4"/>
        <v>275.36602399999992</v>
      </c>
      <c r="G35" s="83">
        <f t="shared" si="4"/>
        <v>259.77349000000009</v>
      </c>
      <c r="H35" s="83">
        <f t="shared" si="4"/>
        <v>275.42149500000005</v>
      </c>
      <c r="I35" s="83">
        <f t="shared" si="4"/>
        <v>273.55564399999992</v>
      </c>
      <c r="J35" s="83">
        <f t="shared" si="4"/>
        <v>276.40878399999997</v>
      </c>
      <c r="K35" s="83">
        <f t="shared" si="4"/>
        <v>292.33574899999996</v>
      </c>
      <c r="L35" s="83">
        <f t="shared" si="4"/>
        <v>293.65490299999999</v>
      </c>
      <c r="M35" s="83">
        <f t="shared" si="4"/>
        <v>304.54077400000011</v>
      </c>
      <c r="N35" s="83">
        <f t="shared" si="4"/>
        <v>308.12583500000005</v>
      </c>
      <c r="O35" s="83">
        <f t="shared" si="4"/>
        <v>325.97520600000013</v>
      </c>
      <c r="P35" s="83">
        <f t="shared" si="4"/>
        <v>338.08921199999997</v>
      </c>
      <c r="Q35" s="83">
        <f t="shared" si="4"/>
        <v>365.64696400000008</v>
      </c>
      <c r="R35" s="83">
        <f t="shared" si="4"/>
        <v>380.38231100000007</v>
      </c>
      <c r="S35" s="83">
        <f t="shared" si="4"/>
        <v>413.6173829999999</v>
      </c>
      <c r="T35" s="83">
        <f t="shared" si="4"/>
        <v>428.1423020000002</v>
      </c>
      <c r="U35" s="83">
        <f t="shared" si="4"/>
        <v>415.00381199999998</v>
      </c>
      <c r="V35" s="83">
        <f t="shared" si="4"/>
        <v>412.97032599999977</v>
      </c>
      <c r="W35" s="83">
        <f t="shared" si="4"/>
        <v>414.44862899999987</v>
      </c>
      <c r="X35" s="83">
        <f t="shared" si="4"/>
        <v>418.81562600000018</v>
      </c>
      <c r="Y35" s="83">
        <f t="shared" si="4"/>
        <v>431.69894599999992</v>
      </c>
      <c r="Z35" s="83">
        <f t="shared" si="4"/>
        <v>438.95474100000001</v>
      </c>
      <c r="AA35" s="83">
        <f t="shared" si="4"/>
        <v>434.52802999999989</v>
      </c>
      <c r="AB35" s="83">
        <f t="shared" si="4"/>
        <v>431.36219100000011</v>
      </c>
      <c r="AC35" s="83">
        <f t="shared" si="4"/>
        <v>434.9699500000001</v>
      </c>
      <c r="AD35" s="83">
        <f t="shared" si="4"/>
        <v>423.92943899999983</v>
      </c>
      <c r="AE35" s="83">
        <f t="shared" si="4"/>
        <v>418.28257799999983</v>
      </c>
      <c r="AF35" s="83">
        <f t="shared" si="4"/>
        <v>423.4363239999999</v>
      </c>
      <c r="AG35" s="83">
        <f>AG33+AG34</f>
        <v>424.34768299999962</v>
      </c>
      <c r="AH35" s="83">
        <v>410.68010400000014</v>
      </c>
      <c r="AI35" s="83">
        <v>391.38198599999998</v>
      </c>
      <c r="AJ35" s="83">
        <v>394.72294899999986</v>
      </c>
    </row>
    <row r="36" spans="1:36" x14ac:dyDescent="0.25">
      <c r="A36" s="15" t="s">
        <v>516</v>
      </c>
      <c r="B36" s="83">
        <v>3.0889960000000012</v>
      </c>
      <c r="C36" s="83">
        <v>3.2987920000000002</v>
      </c>
      <c r="D36" s="83">
        <v>3.7917420000000002</v>
      </c>
      <c r="E36" s="83">
        <v>4.3749269999999987</v>
      </c>
      <c r="F36" s="83">
        <v>4.168137999999999</v>
      </c>
      <c r="G36" s="83">
        <v>5.1757550000000005</v>
      </c>
      <c r="H36" s="83">
        <v>5.7054949999999982</v>
      </c>
      <c r="I36" s="83">
        <v>6.0207400000000018</v>
      </c>
      <c r="J36" s="83">
        <v>5.3192869999999992</v>
      </c>
      <c r="K36" s="83">
        <v>6.230090999999998</v>
      </c>
      <c r="L36" s="83">
        <v>5.825781000000001</v>
      </c>
      <c r="M36" s="83">
        <v>6.4582719999999973</v>
      </c>
      <c r="N36" s="83">
        <v>6.6910619999999996</v>
      </c>
      <c r="O36" s="83">
        <v>7.617073000000004</v>
      </c>
      <c r="P36" s="83">
        <v>8.4718030000000031</v>
      </c>
      <c r="Q36" s="83">
        <v>10.182746000000003</v>
      </c>
      <c r="R36" s="83">
        <v>10.724838000000002</v>
      </c>
      <c r="S36" s="83">
        <v>10.925964000000004</v>
      </c>
      <c r="T36" s="83">
        <v>11.230231000000002</v>
      </c>
      <c r="U36" s="83">
        <v>12.179645000000004</v>
      </c>
      <c r="V36" s="83">
        <v>13.814635999999998</v>
      </c>
      <c r="W36" s="83">
        <v>16.634753</v>
      </c>
      <c r="X36" s="83">
        <v>20.793098999999998</v>
      </c>
      <c r="Y36" s="83">
        <v>24.456612000000007</v>
      </c>
      <c r="Z36" s="83">
        <v>23.990432999999996</v>
      </c>
      <c r="AA36" s="83">
        <v>23.349262999999993</v>
      </c>
      <c r="AB36" s="83">
        <v>23.906581000000003</v>
      </c>
      <c r="AC36" s="83">
        <v>23.543485</v>
      </c>
      <c r="AD36" s="83">
        <v>23.314308</v>
      </c>
      <c r="AE36" s="83">
        <v>22.640893999999992</v>
      </c>
      <c r="AF36" s="83">
        <v>20.667866999999994</v>
      </c>
      <c r="AG36" s="83">
        <v>22.14068799999999</v>
      </c>
      <c r="AH36" s="83">
        <v>22.999936000000002</v>
      </c>
      <c r="AI36" s="83">
        <v>20.420607</v>
      </c>
      <c r="AJ36" s="83">
        <v>21.835484999999991</v>
      </c>
    </row>
    <row r="37" spans="1:36" x14ac:dyDescent="0.25">
      <c r="A37" s="284" t="s">
        <v>401</v>
      </c>
      <c r="B37" s="271">
        <f>B35+B36</f>
        <v>251.29735299999996</v>
      </c>
      <c r="C37" s="271">
        <f t="shared" ref="C37:AG37" si="5">C35+C36</f>
        <v>253.92690799999994</v>
      </c>
      <c r="D37" s="271">
        <f t="shared" si="5"/>
        <v>271.75646399999999</v>
      </c>
      <c r="E37" s="271">
        <f t="shared" si="5"/>
        <v>272.90045600000002</v>
      </c>
      <c r="F37" s="271">
        <f t="shared" si="5"/>
        <v>279.53416199999992</v>
      </c>
      <c r="G37" s="271">
        <f t="shared" si="5"/>
        <v>264.94924500000008</v>
      </c>
      <c r="H37" s="271">
        <f t="shared" si="5"/>
        <v>281.12699000000003</v>
      </c>
      <c r="I37" s="271">
        <f t="shared" si="5"/>
        <v>279.5763839999999</v>
      </c>
      <c r="J37" s="271">
        <f t="shared" si="5"/>
        <v>281.72807099999994</v>
      </c>
      <c r="K37" s="271">
        <f t="shared" si="5"/>
        <v>298.56583999999998</v>
      </c>
      <c r="L37" s="271">
        <f t="shared" si="5"/>
        <v>299.480684</v>
      </c>
      <c r="M37" s="271">
        <f t="shared" si="5"/>
        <v>310.99904600000013</v>
      </c>
      <c r="N37" s="271">
        <f t="shared" si="5"/>
        <v>314.81689700000004</v>
      </c>
      <c r="O37" s="271">
        <f t="shared" si="5"/>
        <v>333.59227900000013</v>
      </c>
      <c r="P37" s="271">
        <f t="shared" si="5"/>
        <v>346.561015</v>
      </c>
      <c r="Q37" s="271">
        <f t="shared" si="5"/>
        <v>375.82971000000009</v>
      </c>
      <c r="R37" s="271">
        <f t="shared" si="5"/>
        <v>391.10714900000005</v>
      </c>
      <c r="S37" s="271">
        <f t="shared" si="5"/>
        <v>424.54334699999993</v>
      </c>
      <c r="T37" s="271">
        <f t="shared" si="5"/>
        <v>439.3725330000002</v>
      </c>
      <c r="U37" s="271">
        <f t="shared" si="5"/>
        <v>427.18345699999998</v>
      </c>
      <c r="V37" s="271">
        <f t="shared" si="5"/>
        <v>426.78496199999978</v>
      </c>
      <c r="W37" s="271">
        <f t="shared" si="5"/>
        <v>431.08338199999986</v>
      </c>
      <c r="X37" s="271">
        <f t="shared" si="5"/>
        <v>439.60872500000016</v>
      </c>
      <c r="Y37" s="271">
        <f t="shared" si="5"/>
        <v>456.15555799999993</v>
      </c>
      <c r="Z37" s="271">
        <f t="shared" si="5"/>
        <v>462.94517400000001</v>
      </c>
      <c r="AA37" s="271">
        <f t="shared" si="5"/>
        <v>457.8772929999999</v>
      </c>
      <c r="AB37" s="271">
        <f t="shared" si="5"/>
        <v>455.26877200000013</v>
      </c>
      <c r="AC37" s="271">
        <f t="shared" si="5"/>
        <v>458.51343500000007</v>
      </c>
      <c r="AD37" s="271">
        <f t="shared" si="5"/>
        <v>447.24374699999981</v>
      </c>
      <c r="AE37" s="271">
        <f t="shared" si="5"/>
        <v>440.92347199999983</v>
      </c>
      <c r="AF37" s="271">
        <f t="shared" si="5"/>
        <v>444.1041909999999</v>
      </c>
      <c r="AG37" s="271">
        <f t="shared" si="5"/>
        <v>446.48837099999963</v>
      </c>
      <c r="AH37" s="271">
        <v>433.68004000000013</v>
      </c>
      <c r="AI37" s="271">
        <v>411.802593</v>
      </c>
      <c r="AJ37" s="271">
        <v>416.55843399999986</v>
      </c>
    </row>
    <row r="38" spans="1:36" ht="15.75" thickBot="1" x14ac:dyDescent="0.3">
      <c r="A38" s="267" t="s">
        <v>402</v>
      </c>
      <c r="B38" s="272">
        <v>2.5887760000000002</v>
      </c>
      <c r="C38" s="272">
        <v>5.7815930000000009</v>
      </c>
      <c r="D38" s="272">
        <v>6.1960780000000044</v>
      </c>
      <c r="E38" s="272">
        <v>6.6947159999999997</v>
      </c>
      <c r="F38" s="272">
        <v>8.1653559999999992</v>
      </c>
      <c r="G38" s="272">
        <v>3.1312219999999988</v>
      </c>
      <c r="H38" s="272">
        <v>3.7826879999999994</v>
      </c>
      <c r="I38" s="272">
        <v>2.8114070000000009</v>
      </c>
      <c r="J38" s="272">
        <v>3.5713250000000007</v>
      </c>
      <c r="K38" s="272">
        <v>5.0518029999999987</v>
      </c>
      <c r="L38" s="272">
        <v>2.7057660000000006</v>
      </c>
      <c r="M38" s="272">
        <v>2.2440910000000005</v>
      </c>
      <c r="N38" s="272">
        <v>2.428672999999999</v>
      </c>
      <c r="O38" s="272">
        <v>2.6595009999999988</v>
      </c>
      <c r="P38" s="272">
        <v>3.1035140000000001</v>
      </c>
      <c r="Q38" s="272">
        <v>4.1084730000000018</v>
      </c>
      <c r="R38" s="272">
        <v>4.9455869999999988</v>
      </c>
      <c r="S38" s="272">
        <v>5.3570130000000002</v>
      </c>
      <c r="T38" s="272">
        <v>6.1365960000000017</v>
      </c>
      <c r="U38" s="272">
        <v>6.3415870000000032</v>
      </c>
      <c r="V38" s="272">
        <v>5.0014459999999987</v>
      </c>
      <c r="W38" s="272">
        <v>4.5370370000000007</v>
      </c>
      <c r="X38" s="272">
        <v>4.3090649999999995</v>
      </c>
      <c r="Y38" s="272">
        <v>4.3370190000000006</v>
      </c>
      <c r="Z38" s="272">
        <v>4.0472969999999986</v>
      </c>
      <c r="AA38" s="109">
        <v>3.8971139999999993</v>
      </c>
      <c r="AB38" s="109">
        <v>4.6897960000000003</v>
      </c>
      <c r="AC38" s="272">
        <v>3.4154290000000005</v>
      </c>
      <c r="AD38" s="272">
        <v>3.4953589999999997</v>
      </c>
      <c r="AE38" s="272">
        <v>3.4136130000000002</v>
      </c>
      <c r="AF38" s="272">
        <v>2.4612710000000004</v>
      </c>
      <c r="AG38" s="272">
        <v>2.6934580000000001</v>
      </c>
      <c r="AH38" s="272">
        <v>2.7236180000000001</v>
      </c>
      <c r="AI38" s="272">
        <v>3.3223159999999998</v>
      </c>
      <c r="AJ38" s="272">
        <v>2.8392829999999991</v>
      </c>
    </row>
  </sheetData>
  <pageMargins left="0.7" right="0.7" top="0.75" bottom="0.75" header="0.3" footer="0.3"/>
  <pageSetup paperSize="9" orientation="portrait" r:id="rId1"/>
  <ignoredErrors>
    <ignoredError sqref="B16:AF16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Button 2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22</xdr:row>
                    <xdr:rowOff>19050</xdr:rowOff>
                  </from>
                  <to>
                    <xdr:col>0</xdr:col>
                    <xdr:colOff>638175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Button 3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7" name="Button 4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22</xdr:row>
                    <xdr:rowOff>19050</xdr:rowOff>
                  </from>
                  <to>
                    <xdr:col>0</xdr:col>
                    <xdr:colOff>638175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4012A-557E-41D7-88BB-A5C4B4509E27}">
  <sheetPr codeName="Ark27"/>
  <dimension ref="A1:AJ15"/>
  <sheetViews>
    <sheetView workbookViewId="0">
      <pane xSplit="1" topLeftCell="U1" activePane="topRight" state="frozen"/>
      <selection pane="topRight" activeCell="AF19" sqref="AF19"/>
    </sheetView>
  </sheetViews>
  <sheetFormatPr baseColWidth="10" defaultRowHeight="15" x14ac:dyDescent="0.25"/>
  <cols>
    <col min="1" max="1" width="20.42578125" customWidth="1"/>
    <col min="2" max="85" width="8.28515625" customWidth="1"/>
  </cols>
  <sheetData>
    <row r="1" spans="1:36" s="3" customFormat="1" ht="21" x14ac:dyDescent="0.35">
      <c r="A1" s="3" t="s">
        <v>600</v>
      </c>
    </row>
    <row r="2" spans="1:36" ht="16.5" thickBot="1" x14ac:dyDescent="0.3">
      <c r="A2" s="152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</row>
    <row r="3" spans="1:36" ht="15.75" thickBot="1" x14ac:dyDescent="0.3">
      <c r="A3" s="156"/>
      <c r="B3" s="310">
        <v>1990</v>
      </c>
      <c r="C3" s="310">
        <v>1991</v>
      </c>
      <c r="D3" s="310">
        <v>1992</v>
      </c>
      <c r="E3" s="310">
        <v>1993</v>
      </c>
      <c r="F3" s="310">
        <v>1994</v>
      </c>
      <c r="G3" s="310">
        <v>1995</v>
      </c>
      <c r="H3" s="310">
        <v>1996</v>
      </c>
      <c r="I3" s="310">
        <v>1997</v>
      </c>
      <c r="J3" s="310">
        <v>1998</v>
      </c>
      <c r="K3" s="310">
        <v>1999</v>
      </c>
      <c r="L3" s="310">
        <v>2000</v>
      </c>
      <c r="M3" s="310">
        <v>2001</v>
      </c>
      <c r="N3" s="310">
        <v>2002</v>
      </c>
      <c r="O3" s="310">
        <v>2003</v>
      </c>
      <c r="P3" s="310">
        <v>2004</v>
      </c>
      <c r="Q3" s="310">
        <v>2005</v>
      </c>
      <c r="R3" s="310">
        <v>2006</v>
      </c>
      <c r="S3" s="310">
        <v>2007</v>
      </c>
      <c r="T3" s="310">
        <v>2008</v>
      </c>
      <c r="U3" s="310">
        <v>2009</v>
      </c>
      <c r="V3" s="310">
        <v>2010</v>
      </c>
      <c r="W3" s="310">
        <v>2011</v>
      </c>
      <c r="X3" s="310">
        <v>2012</v>
      </c>
      <c r="Y3" s="310">
        <v>2013</v>
      </c>
      <c r="Z3" s="310">
        <v>2014</v>
      </c>
      <c r="AA3" s="310">
        <v>2015</v>
      </c>
      <c r="AB3" s="310">
        <v>2016</v>
      </c>
      <c r="AC3" s="310">
        <v>2017</v>
      </c>
      <c r="AD3" s="310">
        <v>2018</v>
      </c>
      <c r="AE3" s="310">
        <v>2019</v>
      </c>
      <c r="AF3" s="310">
        <v>2020</v>
      </c>
      <c r="AG3" s="310">
        <v>2021</v>
      </c>
      <c r="AH3" s="310">
        <v>2022</v>
      </c>
      <c r="AI3" s="310">
        <v>2023</v>
      </c>
      <c r="AJ3" s="310">
        <v>2024</v>
      </c>
    </row>
    <row r="4" spans="1:36" x14ac:dyDescent="0.25">
      <c r="A4" s="80" t="s">
        <v>113</v>
      </c>
    </row>
    <row r="5" spans="1:36" x14ac:dyDescent="0.25">
      <c r="A5" s="15" t="s">
        <v>124</v>
      </c>
      <c r="B5" s="83">
        <v>13.736794000000002</v>
      </c>
      <c r="C5" s="83">
        <v>14.016817999999999</v>
      </c>
      <c r="D5" s="83">
        <v>15.489124999999998</v>
      </c>
      <c r="E5" s="83">
        <v>17.552445999999996</v>
      </c>
      <c r="F5" s="83">
        <v>25.387952000000002</v>
      </c>
      <c r="G5" s="83">
        <v>33.881361000000005</v>
      </c>
      <c r="H5" s="83">
        <v>34.883212999999991</v>
      </c>
      <c r="I5" s="83">
        <v>40.236726000000004</v>
      </c>
      <c r="J5" s="83">
        <v>40.163337000000013</v>
      </c>
      <c r="K5" s="83">
        <v>52.915802000000049</v>
      </c>
      <c r="L5" s="83">
        <v>46.214981999999999</v>
      </c>
      <c r="M5" s="83">
        <v>53.066317000000005</v>
      </c>
      <c r="N5" s="83">
        <v>54.558183000000014</v>
      </c>
      <c r="O5" s="83">
        <v>59.613081999999984</v>
      </c>
      <c r="P5" s="83">
        <v>61.575613999999995</v>
      </c>
      <c r="Q5" s="83">
        <v>61.886818000000005</v>
      </c>
      <c r="R5" s="83">
        <v>64.565626999999978</v>
      </c>
      <c r="S5" s="83">
        <v>69.759496999999982</v>
      </c>
      <c r="T5" s="83">
        <v>75.948663000000025</v>
      </c>
      <c r="U5" s="83">
        <v>75.505252999999996</v>
      </c>
      <c r="V5" s="83">
        <v>87.000563999999983</v>
      </c>
      <c r="W5" s="83">
        <v>101.20159100000004</v>
      </c>
      <c r="X5" s="83">
        <v>107.47486599999998</v>
      </c>
      <c r="Y5" s="83">
        <v>131.12141900000003</v>
      </c>
      <c r="Z5" s="83">
        <v>116.70127700000002</v>
      </c>
      <c r="AA5" s="83">
        <v>119.67912599999997</v>
      </c>
      <c r="AB5" s="83">
        <v>122.389037</v>
      </c>
      <c r="AC5" s="83">
        <v>122.14444100000003</v>
      </c>
      <c r="AD5" s="83">
        <v>114.792475</v>
      </c>
      <c r="AE5" s="83">
        <v>124.43363800000004</v>
      </c>
      <c r="AF5" s="83">
        <v>152.03387799999987</v>
      </c>
      <c r="AG5" s="83">
        <v>162.80909200000013</v>
      </c>
      <c r="AH5" s="83">
        <v>141.52362400000004</v>
      </c>
      <c r="AI5" s="83">
        <v>126.175875</v>
      </c>
      <c r="AJ5" s="83">
        <v>116.98172300000002</v>
      </c>
    </row>
    <row r="6" spans="1:36" x14ac:dyDescent="0.25">
      <c r="A6" s="15" t="s">
        <v>568</v>
      </c>
      <c r="B6" s="83">
        <v>4.2147629999999996</v>
      </c>
      <c r="C6" s="83">
        <v>3.7560320000000007</v>
      </c>
      <c r="D6" s="83">
        <v>3.7347900000000003</v>
      </c>
      <c r="E6" s="83">
        <v>4.7397360000000006</v>
      </c>
      <c r="F6" s="83">
        <v>10.115471000000005</v>
      </c>
      <c r="G6" s="83">
        <v>14.420761000000001</v>
      </c>
      <c r="H6" s="83">
        <v>16.617989000000001</v>
      </c>
      <c r="I6" s="83">
        <v>18.577761000000002</v>
      </c>
      <c r="J6" s="83">
        <v>20.248417000000007</v>
      </c>
      <c r="K6" s="83">
        <v>22.502442000000009</v>
      </c>
      <c r="L6" s="83">
        <v>24.372911999999999</v>
      </c>
      <c r="M6" s="83">
        <v>22.956797999999988</v>
      </c>
      <c r="N6" s="83">
        <v>27.019510000000011</v>
      </c>
      <c r="O6" s="83">
        <v>30.917294999999996</v>
      </c>
      <c r="P6" s="83">
        <v>29.433135999999998</v>
      </c>
      <c r="Q6" s="83">
        <v>37.601282999999995</v>
      </c>
      <c r="R6" s="83">
        <v>35.030872000000002</v>
      </c>
      <c r="S6" s="83">
        <v>32.821724000000003</v>
      </c>
      <c r="T6" s="83">
        <v>33.788126000000005</v>
      </c>
      <c r="U6" s="83">
        <v>32.573869999999992</v>
      </c>
      <c r="V6" s="83">
        <v>33.800391999999995</v>
      </c>
      <c r="W6" s="83">
        <v>39.666553</v>
      </c>
      <c r="X6" s="83">
        <v>41.353053999999993</v>
      </c>
      <c r="Y6" s="83">
        <v>39.976185000000001</v>
      </c>
      <c r="Z6" s="83">
        <v>38.920507999999998</v>
      </c>
      <c r="AA6" s="83">
        <v>43.459604999999996</v>
      </c>
      <c r="AB6" s="83">
        <v>47.81446900000001</v>
      </c>
      <c r="AC6" s="83">
        <v>54.096898999999986</v>
      </c>
      <c r="AD6" s="83">
        <v>57.004084000000006</v>
      </c>
      <c r="AE6" s="83">
        <v>63.854220000000026</v>
      </c>
      <c r="AF6" s="83">
        <v>79.419411000000039</v>
      </c>
      <c r="AG6" s="83">
        <v>84.458346000000034</v>
      </c>
      <c r="AH6" s="83">
        <v>109.48666700000004</v>
      </c>
      <c r="AI6" s="83">
        <v>92.671627999999913</v>
      </c>
      <c r="AJ6" s="83">
        <v>97.606935000000021</v>
      </c>
    </row>
    <row r="7" spans="1:36" x14ac:dyDescent="0.25">
      <c r="A7" s="15" t="s">
        <v>114</v>
      </c>
      <c r="B7" s="83">
        <v>4.4340580000000012</v>
      </c>
      <c r="C7" s="83">
        <v>5.703508000000002</v>
      </c>
      <c r="D7" s="83">
        <v>9.0974900000000023</v>
      </c>
      <c r="E7" s="83">
        <v>7.7681600000000035</v>
      </c>
      <c r="F7" s="83">
        <v>8.0803380000000029</v>
      </c>
      <c r="G7" s="83">
        <v>12.082417000000003</v>
      </c>
      <c r="H7" s="83">
        <v>12.091711999999999</v>
      </c>
      <c r="I7" s="83">
        <v>12.336784999999999</v>
      </c>
      <c r="J7" s="83">
        <v>14.405298000000004</v>
      </c>
      <c r="K7" s="83">
        <v>17.838098000000002</v>
      </c>
      <c r="L7" s="83">
        <v>16.810061000000001</v>
      </c>
      <c r="M7" s="83">
        <v>18.206446</v>
      </c>
      <c r="N7" s="83">
        <v>20.993380999999985</v>
      </c>
      <c r="O7" s="83">
        <v>24.656644000000007</v>
      </c>
      <c r="P7" s="83">
        <v>35.230910000000002</v>
      </c>
      <c r="Q7" s="83">
        <v>46.911898000000001</v>
      </c>
      <c r="R7" s="83">
        <v>48.323747000000026</v>
      </c>
      <c r="S7" s="83">
        <v>45.306905</v>
      </c>
      <c r="T7" s="83">
        <v>44.35242199999999</v>
      </c>
      <c r="U7" s="83">
        <v>37.619827000000001</v>
      </c>
      <c r="V7" s="83">
        <v>44.217760000000006</v>
      </c>
      <c r="W7" s="83">
        <v>45.877386999999992</v>
      </c>
      <c r="X7" s="83">
        <v>49.345641999999984</v>
      </c>
      <c r="Y7" s="83">
        <v>55.418087999999955</v>
      </c>
      <c r="Z7" s="83">
        <v>59.09445800000001</v>
      </c>
      <c r="AA7" s="83">
        <v>56.925542000000014</v>
      </c>
      <c r="AB7" s="83">
        <v>59.818987999999997</v>
      </c>
      <c r="AC7" s="83">
        <v>68.699732000000054</v>
      </c>
      <c r="AD7" s="83">
        <v>73.940159000000023</v>
      </c>
      <c r="AE7" s="83">
        <v>64.905867000000029</v>
      </c>
      <c r="AF7" s="83">
        <v>59.904239000000018</v>
      </c>
      <c r="AG7" s="83">
        <v>60.91271400000003</v>
      </c>
      <c r="AH7" s="83">
        <v>62.348486999999984</v>
      </c>
      <c r="AI7" s="83">
        <v>53.122052999999973</v>
      </c>
      <c r="AJ7" s="83">
        <v>65.228596999999965</v>
      </c>
    </row>
    <row r="8" spans="1:36" x14ac:dyDescent="0.25">
      <c r="A8" s="15" t="s">
        <v>146</v>
      </c>
      <c r="B8" s="83">
        <f>B9-B7-B6-B5</f>
        <v>17.767614000000002</v>
      </c>
      <c r="C8" s="83">
        <f t="shared" ref="C8:AF8" si="0">C9-C7-C6-C5</f>
        <v>20.244157000000008</v>
      </c>
      <c r="D8" s="83">
        <f t="shared" si="0"/>
        <v>24.65872400000001</v>
      </c>
      <c r="E8" s="83">
        <f t="shared" si="0"/>
        <v>25.056923999999995</v>
      </c>
      <c r="F8" s="83">
        <f t="shared" si="0"/>
        <v>32.587271999999999</v>
      </c>
      <c r="G8" s="83">
        <f t="shared" si="0"/>
        <v>71.513740999999953</v>
      </c>
      <c r="H8" s="83">
        <f t="shared" si="0"/>
        <v>76.296396000000044</v>
      </c>
      <c r="I8" s="83">
        <f t="shared" si="0"/>
        <v>83.786517999999973</v>
      </c>
      <c r="J8" s="83">
        <f t="shared" si="0"/>
        <v>90.012236000000001</v>
      </c>
      <c r="K8" s="83">
        <f t="shared" si="0"/>
        <v>100.33775199999999</v>
      </c>
      <c r="L8" s="83">
        <f t="shared" si="0"/>
        <v>102.40150599999996</v>
      </c>
      <c r="M8" s="83">
        <f t="shared" si="0"/>
        <v>108.54150500000003</v>
      </c>
      <c r="N8" s="83">
        <f t="shared" si="0"/>
        <v>134.14676500000004</v>
      </c>
      <c r="O8" s="83">
        <f t="shared" si="0"/>
        <v>141.7410459999999</v>
      </c>
      <c r="P8" s="83">
        <f t="shared" si="0"/>
        <v>153.010637</v>
      </c>
      <c r="Q8" s="83">
        <f t="shared" si="0"/>
        <v>156.81928500000001</v>
      </c>
      <c r="R8" s="83">
        <f t="shared" si="0"/>
        <v>168.88454399999998</v>
      </c>
      <c r="S8" s="83">
        <f t="shared" si="0"/>
        <v>177.24052699999996</v>
      </c>
      <c r="T8" s="83">
        <f t="shared" si="0"/>
        <v>183.22896300000002</v>
      </c>
      <c r="U8" s="83">
        <f t="shared" si="0"/>
        <v>333.49351300000001</v>
      </c>
      <c r="V8" s="83">
        <f t="shared" si="0"/>
        <v>474.74032299999993</v>
      </c>
      <c r="W8" s="83">
        <f t="shared" si="0"/>
        <v>506.66176800000005</v>
      </c>
      <c r="X8" s="83">
        <f t="shared" si="0"/>
        <v>575.76210399999991</v>
      </c>
      <c r="Y8" s="83">
        <f t="shared" si="0"/>
        <v>221.91193499999989</v>
      </c>
      <c r="Z8" s="83">
        <f t="shared" si="0"/>
        <v>236.84103800000008</v>
      </c>
      <c r="AA8" s="83">
        <f t="shared" si="0"/>
        <v>239.83179899999996</v>
      </c>
      <c r="AB8" s="83">
        <f t="shared" si="0"/>
        <v>252.04158099999981</v>
      </c>
      <c r="AC8" s="83">
        <f t="shared" si="0"/>
        <v>275.43274999999983</v>
      </c>
      <c r="AD8" s="83">
        <f t="shared" si="0"/>
        <v>283.67036000000007</v>
      </c>
      <c r="AE8" s="83">
        <f t="shared" si="0"/>
        <v>304.89518499999991</v>
      </c>
      <c r="AF8" s="83">
        <f t="shared" si="0"/>
        <v>338.02223200000014</v>
      </c>
      <c r="AG8" s="83">
        <v>389.35136600000033</v>
      </c>
      <c r="AH8" s="83">
        <v>378.40799799999985</v>
      </c>
      <c r="AI8" s="83">
        <v>348.32061399999986</v>
      </c>
      <c r="AJ8" s="83">
        <v>345.0502870000002</v>
      </c>
    </row>
    <row r="9" spans="1:36" ht="15.75" thickBot="1" x14ac:dyDescent="0.3">
      <c r="A9" s="267" t="s">
        <v>40</v>
      </c>
      <c r="B9" s="272">
        <v>40.153229000000003</v>
      </c>
      <c r="C9" s="272">
        <v>43.720515000000006</v>
      </c>
      <c r="D9" s="272">
        <v>52.980129000000012</v>
      </c>
      <c r="E9" s="272">
        <v>55.117265999999994</v>
      </c>
      <c r="F9" s="272">
        <v>76.171033000000008</v>
      </c>
      <c r="G9" s="272">
        <v>131.89827999999997</v>
      </c>
      <c r="H9" s="272">
        <v>139.88931000000002</v>
      </c>
      <c r="I9" s="272">
        <v>154.93778999999998</v>
      </c>
      <c r="J9" s="272">
        <v>164.82928800000005</v>
      </c>
      <c r="K9" s="272">
        <v>193.59409400000004</v>
      </c>
      <c r="L9" s="272">
        <v>189.79946099999992</v>
      </c>
      <c r="M9" s="272">
        <v>202.77106600000002</v>
      </c>
      <c r="N9" s="272">
        <v>236.71783900000008</v>
      </c>
      <c r="O9" s="272">
        <v>256.92806699999988</v>
      </c>
      <c r="P9" s="272">
        <v>279.25029699999999</v>
      </c>
      <c r="Q9" s="272">
        <v>303.21928400000002</v>
      </c>
      <c r="R9" s="272">
        <v>316.80478999999997</v>
      </c>
      <c r="S9" s="272">
        <v>325.12865299999999</v>
      </c>
      <c r="T9" s="272">
        <v>337.318174</v>
      </c>
      <c r="U9" s="272">
        <v>479.19246299999998</v>
      </c>
      <c r="V9" s="272">
        <v>639.75903899999992</v>
      </c>
      <c r="W9" s="272">
        <v>693.40729900000008</v>
      </c>
      <c r="X9" s="272">
        <v>773.93566599999997</v>
      </c>
      <c r="Y9" s="272">
        <v>448.42762699999986</v>
      </c>
      <c r="Z9" s="272">
        <v>451.5572810000001</v>
      </c>
      <c r="AA9" s="272">
        <v>459.89607199999995</v>
      </c>
      <c r="AB9" s="272">
        <v>482.06407499999983</v>
      </c>
      <c r="AC9" s="272">
        <v>520.3738219999999</v>
      </c>
      <c r="AD9" s="272">
        <v>529.40707800000007</v>
      </c>
      <c r="AE9" s="272">
        <v>558.08891000000006</v>
      </c>
      <c r="AF9" s="272">
        <v>629.37976000000003</v>
      </c>
      <c r="AG9" s="272">
        <v>697.53151800000046</v>
      </c>
      <c r="AH9" s="272">
        <v>691.76677599999994</v>
      </c>
      <c r="AI9" s="272">
        <v>620.29016999999976</v>
      </c>
      <c r="AJ9" s="272">
        <v>624.86754200000018</v>
      </c>
    </row>
    <row r="10" spans="1:36" x14ac:dyDescent="0.25">
      <c r="A10" s="80" t="s">
        <v>147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G10" s="83"/>
    </row>
    <row r="11" spans="1:36" x14ac:dyDescent="0.25">
      <c r="A11" s="15" t="s">
        <v>124</v>
      </c>
      <c r="B11" s="83">
        <v>4.1274889999999997</v>
      </c>
      <c r="C11" s="83">
        <v>5.4384009999999998</v>
      </c>
      <c r="D11" s="83">
        <v>9.7600359999999977</v>
      </c>
      <c r="E11" s="83">
        <v>12.217575</v>
      </c>
      <c r="F11" s="83">
        <v>8.7670720000000024</v>
      </c>
      <c r="G11" s="83">
        <v>18.583655999999998</v>
      </c>
      <c r="H11" s="83">
        <v>23.504095999999997</v>
      </c>
      <c r="I11" s="83">
        <v>46.431329000000005</v>
      </c>
      <c r="J11" s="83">
        <v>39.09821699999997</v>
      </c>
      <c r="K11" s="83">
        <v>29.524523999999989</v>
      </c>
      <c r="L11" s="83">
        <v>30.385269000000005</v>
      </c>
      <c r="M11" s="83">
        <v>27.345006000000001</v>
      </c>
      <c r="N11" s="83">
        <v>41.29300700000001</v>
      </c>
      <c r="O11" s="83">
        <v>43.505535000000009</v>
      </c>
      <c r="P11" s="83">
        <v>49.730708000000007</v>
      </c>
      <c r="Q11" s="83">
        <v>52.453147999999999</v>
      </c>
      <c r="R11" s="83">
        <v>51.663990000000027</v>
      </c>
      <c r="S11" s="83">
        <v>31.229212000000011</v>
      </c>
      <c r="T11" s="83">
        <v>28.963378999999982</v>
      </c>
      <c r="U11" s="83">
        <v>26.550597000000014</v>
      </c>
      <c r="V11" s="83">
        <v>22.568729999999995</v>
      </c>
      <c r="W11" s="83">
        <v>28.758186999999996</v>
      </c>
      <c r="X11" s="83">
        <v>32.779996000000004</v>
      </c>
      <c r="Y11" s="83">
        <v>38.613289999999992</v>
      </c>
      <c r="Z11" s="83">
        <v>34.336545000000001</v>
      </c>
      <c r="AA11" s="83">
        <v>27.756636000000007</v>
      </c>
      <c r="AB11" s="83">
        <v>30.724113999999997</v>
      </c>
      <c r="AC11" s="83">
        <v>36.537719999999993</v>
      </c>
      <c r="AD11" s="83">
        <v>47.903459000000005</v>
      </c>
      <c r="AE11" s="83">
        <v>40.005846000000005</v>
      </c>
      <c r="AF11" s="83">
        <v>28.758186999999996</v>
      </c>
      <c r="AG11" s="83">
        <v>32.779996000000004</v>
      </c>
      <c r="AH11" s="83">
        <v>38.613289999999992</v>
      </c>
      <c r="AI11" s="83">
        <v>33.415854999999993</v>
      </c>
      <c r="AJ11" s="83">
        <v>30.552330000000033</v>
      </c>
    </row>
    <row r="12" spans="1:36" x14ac:dyDescent="0.25">
      <c r="A12" s="15" t="s">
        <v>117</v>
      </c>
      <c r="B12" s="83">
        <v>1.6719769999999998</v>
      </c>
      <c r="C12" s="83">
        <v>2.3442449999999999</v>
      </c>
      <c r="D12" s="83">
        <v>2.1590249999999997</v>
      </c>
      <c r="E12" s="83">
        <v>3.8926380000000003</v>
      </c>
      <c r="F12" s="83">
        <v>3.1003269999999996</v>
      </c>
      <c r="G12" s="83">
        <v>5.5786370000000005</v>
      </c>
      <c r="H12" s="83">
        <v>5.8941410000000003</v>
      </c>
      <c r="I12" s="83">
        <v>6.1858490000000002</v>
      </c>
      <c r="J12" s="83">
        <v>6.6497669999999998</v>
      </c>
      <c r="K12" s="83">
        <v>8.0816299999999988</v>
      </c>
      <c r="L12" s="83">
        <v>8.3039020000000043</v>
      </c>
      <c r="M12" s="83">
        <v>6.8981260000000031</v>
      </c>
      <c r="N12" s="83">
        <v>7.451054000000001</v>
      </c>
      <c r="O12" s="83">
        <v>9.4156079999999971</v>
      </c>
      <c r="P12" s="83">
        <v>9.1853129999999954</v>
      </c>
      <c r="Q12" s="83">
        <v>9.2968580000000003</v>
      </c>
      <c r="R12" s="83">
        <v>8.2573429999999988</v>
      </c>
      <c r="S12" s="83">
        <v>7.2685889999999995</v>
      </c>
      <c r="T12" s="83">
        <v>6.7269880000000004</v>
      </c>
      <c r="U12" s="83">
        <v>4.9877390000000004</v>
      </c>
      <c r="V12" s="83">
        <v>4.9743140000000006</v>
      </c>
      <c r="W12" s="83">
        <v>4.9702570000000001</v>
      </c>
      <c r="X12" s="83">
        <v>6.1217319999999988</v>
      </c>
      <c r="Y12" s="83">
        <v>8.9261789999999959</v>
      </c>
      <c r="Z12" s="83">
        <v>9.3753390000000003</v>
      </c>
      <c r="AA12" s="83">
        <v>5.5096880000000006</v>
      </c>
      <c r="AB12" s="83">
        <v>5.1646450000000002</v>
      </c>
      <c r="AC12" s="83">
        <v>7.7725659999999985</v>
      </c>
      <c r="AD12" s="83">
        <v>7.8049080000000028</v>
      </c>
      <c r="AE12" s="83">
        <v>8.1276089999999996</v>
      </c>
      <c r="AF12" s="83">
        <v>4.9702570000000001</v>
      </c>
      <c r="AG12" s="83">
        <v>6.1217319999999988</v>
      </c>
      <c r="AH12" s="83">
        <v>8.9181149999999967</v>
      </c>
      <c r="AI12" s="83">
        <v>9.1998059999999988</v>
      </c>
      <c r="AJ12" s="83">
        <v>9.9868380000000059</v>
      </c>
    </row>
    <row r="13" spans="1:36" x14ac:dyDescent="0.25">
      <c r="A13" s="15" t="s">
        <v>569</v>
      </c>
      <c r="B13" s="83">
        <v>0.65768199999999999</v>
      </c>
      <c r="C13" s="83">
        <v>0.74889899999999998</v>
      </c>
      <c r="D13" s="83">
        <v>0.48657200000000006</v>
      </c>
      <c r="E13" s="83">
        <v>2.2457289999999999</v>
      </c>
      <c r="F13" s="83">
        <v>6.7386529999999993</v>
      </c>
      <c r="G13" s="83">
        <v>2.7938839999999998</v>
      </c>
      <c r="H13" s="83">
        <v>3.0249119999999992</v>
      </c>
      <c r="I13" s="83">
        <v>4.3133329999999992</v>
      </c>
      <c r="J13" s="83">
        <v>3.8549190000000002</v>
      </c>
      <c r="K13" s="83">
        <v>3.244999</v>
      </c>
      <c r="L13" s="83">
        <v>2.8546450000000005</v>
      </c>
      <c r="M13" s="83">
        <v>3.2290590000000003</v>
      </c>
      <c r="N13" s="83">
        <v>3.2514869999999991</v>
      </c>
      <c r="O13" s="83">
        <v>2.8922630000000003</v>
      </c>
      <c r="P13" s="83">
        <v>3.1760980000000001</v>
      </c>
      <c r="Q13" s="83">
        <v>3.3472370000000007</v>
      </c>
      <c r="R13" s="83">
        <v>3.5086789999999994</v>
      </c>
      <c r="S13" s="83">
        <v>3.7657859999999999</v>
      </c>
      <c r="T13" s="83">
        <v>3.4893550000000015</v>
      </c>
      <c r="U13" s="83">
        <v>2.9560919999999999</v>
      </c>
      <c r="V13" s="83">
        <v>2.5397599999999994</v>
      </c>
      <c r="W13" s="83">
        <v>2.3849229999999997</v>
      </c>
      <c r="X13" s="83">
        <v>2.8792550000000001</v>
      </c>
      <c r="Y13" s="83">
        <v>3.6066189999999989</v>
      </c>
      <c r="Z13" s="83">
        <v>4.1926520000000007</v>
      </c>
      <c r="AA13" s="83">
        <v>1.7082730000000002</v>
      </c>
      <c r="AB13" s="83">
        <v>2.1258839999999997</v>
      </c>
      <c r="AC13" s="83">
        <v>3.90991</v>
      </c>
      <c r="AD13" s="83">
        <v>7.9219469999999976</v>
      </c>
      <c r="AE13" s="83">
        <v>16.199713999999997</v>
      </c>
      <c r="AF13" s="83">
        <v>3.6128780000000003</v>
      </c>
      <c r="AG13" s="83">
        <v>2.8792550000000001</v>
      </c>
      <c r="AH13" s="83">
        <v>3.6066189999999989</v>
      </c>
      <c r="AI13" s="83">
        <v>3.5527500000000001</v>
      </c>
      <c r="AJ13" s="83">
        <v>6.1729470000000024</v>
      </c>
    </row>
    <row r="14" spans="1:36" x14ac:dyDescent="0.25">
      <c r="A14" s="15" t="s">
        <v>146</v>
      </c>
      <c r="B14" s="83">
        <v>3.1383469999999996</v>
      </c>
      <c r="C14" s="83">
        <v>3.7030100000000004</v>
      </c>
      <c r="D14" s="83">
        <v>3.4365200000000002</v>
      </c>
      <c r="E14" s="83">
        <v>5.9844590000000064</v>
      </c>
      <c r="F14" s="83">
        <v>8.8566769999999995</v>
      </c>
      <c r="G14" s="83">
        <v>14.338389000000003</v>
      </c>
      <c r="H14" s="83">
        <v>19.854794000000016</v>
      </c>
      <c r="I14" s="83">
        <v>9.0334380000000021</v>
      </c>
      <c r="J14" s="83">
        <v>8.5331190000000134</v>
      </c>
      <c r="K14" s="83">
        <v>10.852129000000009</v>
      </c>
      <c r="L14" s="83">
        <v>8.858091000000023</v>
      </c>
      <c r="M14" s="83">
        <v>10.414094999999987</v>
      </c>
      <c r="N14" s="83">
        <v>8.8731979999999826</v>
      </c>
      <c r="O14" s="83">
        <v>10.323259000000013</v>
      </c>
      <c r="P14" s="83">
        <v>9.6077930000000116</v>
      </c>
      <c r="Q14" s="83">
        <v>9.3884579999999982</v>
      </c>
      <c r="R14" s="83">
        <v>8.2707880000000369</v>
      </c>
      <c r="S14" s="83">
        <v>9.3577649999999988</v>
      </c>
      <c r="T14" s="83">
        <v>8.7879749999999994</v>
      </c>
      <c r="U14" s="83">
        <v>6.7576359999999989</v>
      </c>
      <c r="V14" s="83">
        <v>7.1070570000000117</v>
      </c>
      <c r="W14" s="83">
        <v>19.727388999999988</v>
      </c>
      <c r="X14" s="83">
        <v>23.192657000000008</v>
      </c>
      <c r="Y14" s="83">
        <v>22.757186999999977</v>
      </c>
      <c r="Z14" s="83">
        <v>21.417672999999986</v>
      </c>
      <c r="AA14" s="83">
        <f t="shared" ref="AA14:AF14" si="1">AA15-AA11-AA12-AA13</f>
        <v>14.083124</v>
      </c>
      <c r="AB14" s="83">
        <f t="shared" si="1"/>
        <v>14.152746000000011</v>
      </c>
      <c r="AC14" s="83">
        <f t="shared" si="1"/>
        <v>15.259621999999982</v>
      </c>
      <c r="AD14" s="83">
        <f t="shared" si="1"/>
        <v>14.420112999999992</v>
      </c>
      <c r="AE14" s="83">
        <f t="shared" si="1"/>
        <v>16.069111999999986</v>
      </c>
      <c r="AF14" s="83">
        <f t="shared" si="1"/>
        <v>18.499433999999987</v>
      </c>
      <c r="AG14" s="83">
        <v>23.192657000000008</v>
      </c>
      <c r="AH14" s="83">
        <v>22.755869999999966</v>
      </c>
      <c r="AI14" s="83">
        <v>21.485966000000005</v>
      </c>
      <c r="AJ14" s="83">
        <v>23.320432999999966</v>
      </c>
    </row>
    <row r="15" spans="1:36" ht="15.75" thickBot="1" x14ac:dyDescent="0.3">
      <c r="A15" s="267" t="s">
        <v>40</v>
      </c>
      <c r="B15" s="272">
        <v>9.5954949999999997</v>
      </c>
      <c r="C15" s="272">
        <v>12.234555</v>
      </c>
      <c r="D15" s="272">
        <v>15.842152999999998</v>
      </c>
      <c r="E15" s="272">
        <v>24.340401000000011</v>
      </c>
      <c r="F15" s="272">
        <v>27.462729</v>
      </c>
      <c r="G15" s="272">
        <v>41.294565999999996</v>
      </c>
      <c r="H15" s="272">
        <v>52.277943000000015</v>
      </c>
      <c r="I15" s="272">
        <v>65.963949000000014</v>
      </c>
      <c r="J15" s="272">
        <v>58.136021999999983</v>
      </c>
      <c r="K15" s="272">
        <v>51.703282000000002</v>
      </c>
      <c r="L15" s="272">
        <v>50.40190700000003</v>
      </c>
      <c r="M15" s="272">
        <v>47.886285999999991</v>
      </c>
      <c r="N15" s="272">
        <v>60.868746000000002</v>
      </c>
      <c r="O15" s="272">
        <v>66.136665000000022</v>
      </c>
      <c r="P15" s="272">
        <v>71.699912000000012</v>
      </c>
      <c r="Q15" s="272">
        <v>74.485701000000006</v>
      </c>
      <c r="R15" s="272">
        <v>71.700800000000058</v>
      </c>
      <c r="S15" s="272">
        <v>51.621352000000009</v>
      </c>
      <c r="T15" s="272">
        <v>47.967696999999987</v>
      </c>
      <c r="U15" s="272">
        <v>41.252064000000011</v>
      </c>
      <c r="V15" s="272">
        <v>37.189861000000008</v>
      </c>
      <c r="W15" s="272">
        <v>55.840755999999985</v>
      </c>
      <c r="X15" s="272">
        <v>64.973640000000003</v>
      </c>
      <c r="Y15" s="272">
        <v>73.903274999999965</v>
      </c>
      <c r="Z15" s="272">
        <v>69.322208999999987</v>
      </c>
      <c r="AA15" s="272">
        <v>49.057721000000008</v>
      </c>
      <c r="AB15" s="272">
        <v>52.167389000000007</v>
      </c>
      <c r="AC15" s="272">
        <v>63.479817999999973</v>
      </c>
      <c r="AD15" s="272">
        <v>78.050426999999999</v>
      </c>
      <c r="AE15" s="272">
        <v>80.402280999999988</v>
      </c>
      <c r="AF15" s="272">
        <v>55.840755999999985</v>
      </c>
      <c r="AG15" s="272">
        <v>64.973640000000003</v>
      </c>
      <c r="AH15" s="272">
        <v>73.89389399999996</v>
      </c>
      <c r="AI15" s="272">
        <v>67.654376999999997</v>
      </c>
      <c r="AJ15" s="272">
        <v>70.032548000000006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Button 2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427D8-315A-43BD-BB9F-C2E426534362}">
  <sheetPr codeName="Ark1"/>
  <dimension ref="A1:AF112"/>
  <sheetViews>
    <sheetView workbookViewId="0">
      <pane xSplit="2" ySplit="3" topLeftCell="I4" activePane="bottomRight" state="frozen"/>
      <selection activeCell="C5" sqref="C5:I5"/>
      <selection pane="topRight" activeCell="C5" sqref="C5:I5"/>
      <selection pane="bottomLeft" activeCell="C5" sqref="C5:I5"/>
      <selection pane="bottomRight" activeCell="M21" sqref="M21"/>
    </sheetView>
  </sheetViews>
  <sheetFormatPr baseColWidth="10" defaultRowHeight="15" x14ac:dyDescent="0.25"/>
  <cols>
    <col min="1" max="1" width="16.7109375" customWidth="1"/>
    <col min="2" max="2" width="25.7109375" customWidth="1"/>
    <col min="3" max="60" width="9.28515625" customWidth="1"/>
  </cols>
  <sheetData>
    <row r="1" spans="1:32" ht="21" x14ac:dyDescent="0.35">
      <c r="A1" s="3" t="s">
        <v>308</v>
      </c>
    </row>
    <row r="2" spans="1:32" ht="15.75" thickBot="1" x14ac:dyDescent="0.3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5.75" thickBot="1" x14ac:dyDescent="0.3">
      <c r="A3" s="27"/>
      <c r="B3" s="27"/>
      <c r="C3" s="26">
        <v>1979</v>
      </c>
      <c r="D3" s="26">
        <v>1989</v>
      </c>
      <c r="E3" s="26">
        <v>1995</v>
      </c>
      <c r="F3" s="26">
        <v>1998</v>
      </c>
      <c r="G3" s="26">
        <v>1999</v>
      </c>
      <c r="H3" s="26">
        <v>2000</v>
      </c>
      <c r="I3" s="26">
        <v>2001</v>
      </c>
      <c r="J3" s="26">
        <v>2002</v>
      </c>
      <c r="K3" s="26">
        <v>2003</v>
      </c>
      <c r="L3" s="26">
        <v>2004</v>
      </c>
      <c r="M3" s="26">
        <v>2005</v>
      </c>
      <c r="N3" s="26">
        <v>2006</v>
      </c>
      <c r="O3" s="26">
        <v>2007</v>
      </c>
      <c r="P3" s="26">
        <v>2008</v>
      </c>
      <c r="Q3" s="26">
        <v>2009</v>
      </c>
      <c r="R3" s="26">
        <v>2010</v>
      </c>
      <c r="S3" s="26">
        <v>2011</v>
      </c>
      <c r="T3" s="26">
        <v>2012</v>
      </c>
      <c r="U3" s="26">
        <v>2013</v>
      </c>
      <c r="V3" s="26">
        <v>2014</v>
      </c>
      <c r="W3" s="26">
        <v>2015</v>
      </c>
      <c r="X3" s="26">
        <v>2016</v>
      </c>
      <c r="Y3" s="26">
        <v>2017</v>
      </c>
      <c r="Z3" s="26">
        <v>2018</v>
      </c>
      <c r="AA3" s="26">
        <v>2019</v>
      </c>
      <c r="AB3" s="26">
        <v>2020</v>
      </c>
      <c r="AC3" s="26">
        <v>2021</v>
      </c>
      <c r="AD3" s="26">
        <v>2022</v>
      </c>
      <c r="AE3" s="26">
        <v>2023</v>
      </c>
      <c r="AF3" s="26" t="s">
        <v>675</v>
      </c>
    </row>
    <row r="4" spans="1:32" x14ac:dyDescent="0.25">
      <c r="A4" s="28" t="s">
        <v>0</v>
      </c>
      <c r="B4" s="369" t="s">
        <v>1</v>
      </c>
      <c r="C4" s="371">
        <v>641</v>
      </c>
      <c r="D4" s="371">
        <v>696</v>
      </c>
      <c r="E4" s="371">
        <v>703.1</v>
      </c>
      <c r="F4" s="371">
        <v>696</v>
      </c>
      <c r="G4" s="371">
        <v>670.79300000000001</v>
      </c>
      <c r="H4" s="371">
        <v>672.05700000000002</v>
      </c>
      <c r="I4" s="371">
        <v>680.904</v>
      </c>
      <c r="J4" s="371">
        <v>675.42100000000005</v>
      </c>
      <c r="K4" s="371">
        <v>664.41200000000003</v>
      </c>
      <c r="L4" s="371">
        <v>666.88800000000003</v>
      </c>
      <c r="M4" s="371">
        <v>664.73</v>
      </c>
      <c r="N4" s="371">
        <v>655.29499999999996</v>
      </c>
      <c r="O4" s="371">
        <v>653.38</v>
      </c>
      <c r="P4" s="371">
        <v>639.49800000000005</v>
      </c>
      <c r="Q4" s="371">
        <v>631.15099999999995</v>
      </c>
      <c r="R4" s="371">
        <v>623.48699999999997</v>
      </c>
      <c r="S4" s="371">
        <v>617.58000000000004</v>
      </c>
      <c r="T4" s="371">
        <v>612.20799999999997</v>
      </c>
      <c r="U4" s="371">
        <v>600.43100000000004</v>
      </c>
      <c r="V4" s="371">
        <v>597.21199999999999</v>
      </c>
      <c r="W4" s="371">
        <v>596.74800000000005</v>
      </c>
      <c r="X4" s="371">
        <v>606.70899999999995</v>
      </c>
      <c r="Y4" s="371">
        <v>608.22699999999998</v>
      </c>
      <c r="Z4" s="371">
        <v>598.84299999999996</v>
      </c>
      <c r="AA4" s="371">
        <v>595.55600000000004</v>
      </c>
      <c r="AF4" s="374">
        <v>604.82899999999995</v>
      </c>
    </row>
    <row r="5" spans="1:32" x14ac:dyDescent="0.25">
      <c r="A5" s="28"/>
      <c r="B5" s="369" t="s">
        <v>2</v>
      </c>
      <c r="C5" s="371">
        <v>88</v>
      </c>
      <c r="D5" s="371">
        <v>59</v>
      </c>
      <c r="E5" s="371">
        <v>69.8</v>
      </c>
      <c r="F5" s="371">
        <v>81.381</v>
      </c>
      <c r="G5" s="371">
        <v>79.161000000000001</v>
      </c>
      <c r="H5" s="371">
        <v>77.960999999999999</v>
      </c>
      <c r="I5" s="371">
        <v>77.253</v>
      </c>
      <c r="J5" s="371">
        <v>79.183999999999997</v>
      </c>
      <c r="K5" s="371">
        <v>81.046000000000006</v>
      </c>
      <c r="L5" s="371">
        <v>78.988</v>
      </c>
      <c r="M5" s="371">
        <v>78.518000000000001</v>
      </c>
      <c r="N5" s="371">
        <v>84.138000000000005</v>
      </c>
      <c r="O5" s="371">
        <v>87.686000000000007</v>
      </c>
      <c r="P5" s="371">
        <v>88.552999999999997</v>
      </c>
      <c r="Q5" s="371">
        <v>89.759</v>
      </c>
      <c r="R5" s="371">
        <v>94.866</v>
      </c>
      <c r="S5" s="371">
        <v>97.081999999999994</v>
      </c>
      <c r="T5" s="371">
        <v>100.879</v>
      </c>
      <c r="U5" s="371">
        <v>108.536</v>
      </c>
      <c r="V5" s="371">
        <v>111.773</v>
      </c>
      <c r="W5" s="371">
        <v>113.09699999999999</v>
      </c>
      <c r="X5" s="371">
        <v>107.288</v>
      </c>
      <c r="Y5" s="371">
        <v>105.101</v>
      </c>
      <c r="Z5" s="371">
        <v>108.70699999999999</v>
      </c>
      <c r="AA5" s="371">
        <v>112.613</v>
      </c>
      <c r="AF5" s="374">
        <v>101.23099999999999</v>
      </c>
    </row>
    <row r="6" spans="1:32" x14ac:dyDescent="0.25">
      <c r="A6" s="28"/>
      <c r="B6" s="369" t="s">
        <v>3</v>
      </c>
      <c r="C6" s="371">
        <v>729</v>
      </c>
      <c r="D6" s="371">
        <v>755</v>
      </c>
      <c r="E6" s="371">
        <v>772.9</v>
      </c>
      <c r="F6" s="371">
        <v>777.38099999999997</v>
      </c>
      <c r="G6" s="371">
        <v>749.95399999999995</v>
      </c>
      <c r="H6" s="371">
        <v>750.01800000000003</v>
      </c>
      <c r="I6" s="371">
        <v>758.15700000000004</v>
      </c>
      <c r="J6" s="371">
        <v>754.60500000000002</v>
      </c>
      <c r="K6" s="371">
        <v>745.45799999999997</v>
      </c>
      <c r="L6" s="371">
        <v>745.86800000000005</v>
      </c>
      <c r="M6" s="371">
        <v>743.24800000000005</v>
      </c>
      <c r="N6" s="371">
        <v>739.43299999999999</v>
      </c>
      <c r="O6" s="371">
        <v>741.06600000000003</v>
      </c>
      <c r="P6" s="371">
        <v>728.05100000000004</v>
      </c>
      <c r="Q6" s="371">
        <v>720.91</v>
      </c>
      <c r="R6" s="371">
        <v>718.35299999999995</v>
      </c>
      <c r="S6" s="371">
        <v>714.66200000000003</v>
      </c>
      <c r="T6" s="371">
        <v>713.08699999999999</v>
      </c>
      <c r="U6" s="371">
        <v>708.9670000000001</v>
      </c>
      <c r="V6" s="371">
        <v>708.98500000000001</v>
      </c>
      <c r="W6" s="371">
        <v>709.84500000000003</v>
      </c>
      <c r="X6" s="371">
        <v>713.99699999999996</v>
      </c>
      <c r="Y6" s="371">
        <v>713.32799999999997</v>
      </c>
      <c r="Z6" s="371">
        <v>707.55</v>
      </c>
      <c r="AA6" s="371">
        <v>708.1690000000001</v>
      </c>
      <c r="AF6" s="374">
        <v>706.06</v>
      </c>
    </row>
    <row r="7" spans="1:32" x14ac:dyDescent="0.25">
      <c r="A7" s="28"/>
      <c r="B7" s="369" t="s">
        <v>4</v>
      </c>
      <c r="C7" s="371">
        <v>26</v>
      </c>
      <c r="D7" s="371">
        <v>12</v>
      </c>
      <c r="E7" s="371">
        <v>20.5</v>
      </c>
      <c r="F7" s="371">
        <v>22.771999999999998</v>
      </c>
      <c r="G7" s="371">
        <v>21.386000000000081</v>
      </c>
      <c r="H7" s="371">
        <v>21.562999999999999</v>
      </c>
      <c r="I7" s="371">
        <v>20.99</v>
      </c>
      <c r="J7" s="371">
        <v>21.965</v>
      </c>
      <c r="K7" s="371">
        <v>21.736999999999998</v>
      </c>
      <c r="L7" s="371">
        <v>21.186</v>
      </c>
      <c r="M7" s="371">
        <v>22.309000000000001</v>
      </c>
      <c r="N7" s="371">
        <v>22.928000000000001</v>
      </c>
      <c r="O7" s="371">
        <v>23.04</v>
      </c>
      <c r="P7" s="371">
        <v>21.765999999999998</v>
      </c>
      <c r="Q7" s="371">
        <v>21.9</v>
      </c>
      <c r="R7" s="371">
        <v>22.376000000000001</v>
      </c>
      <c r="S7" s="371">
        <v>22.157</v>
      </c>
      <c r="T7" s="371">
        <v>21.617999999999999</v>
      </c>
      <c r="U7" s="371">
        <v>21.501999999999999</v>
      </c>
      <c r="V7" s="371">
        <v>20.928999999999998</v>
      </c>
      <c r="W7" s="371">
        <v>20.988</v>
      </c>
      <c r="X7" s="371">
        <v>20.654</v>
      </c>
      <c r="Y7" s="371">
        <v>18.713999999999999</v>
      </c>
      <c r="Z7" s="371">
        <v>19.585999999999999</v>
      </c>
      <c r="AA7" s="371">
        <v>19.526</v>
      </c>
      <c r="AF7" s="374">
        <v>17.913</v>
      </c>
    </row>
    <row r="8" spans="1:32" x14ac:dyDescent="0.25">
      <c r="A8" s="28"/>
      <c r="B8" s="369" t="s">
        <v>5</v>
      </c>
      <c r="C8" s="371">
        <v>755</v>
      </c>
      <c r="D8" s="371">
        <v>767</v>
      </c>
      <c r="E8" s="371">
        <v>793.4</v>
      </c>
      <c r="F8" s="371">
        <v>800.15300000000002</v>
      </c>
      <c r="G8" s="371">
        <v>771.34</v>
      </c>
      <c r="H8" s="371">
        <v>771.58100000000002</v>
      </c>
      <c r="I8" s="371">
        <v>779.14700000000005</v>
      </c>
      <c r="J8" s="371">
        <v>776.57</v>
      </c>
      <c r="K8" s="371">
        <v>767.19499999999994</v>
      </c>
      <c r="L8" s="371">
        <v>767.05400000000009</v>
      </c>
      <c r="M8" s="371">
        <v>765.55700000000002</v>
      </c>
      <c r="N8" s="371">
        <v>762.36099999999999</v>
      </c>
      <c r="O8" s="371">
        <v>764.10599999999999</v>
      </c>
      <c r="P8" s="371">
        <v>749.81700000000001</v>
      </c>
      <c r="Q8" s="371">
        <v>742.81</v>
      </c>
      <c r="R8" s="371">
        <v>740.72899999999993</v>
      </c>
      <c r="S8" s="371">
        <v>736.81900000000007</v>
      </c>
      <c r="T8" s="371">
        <v>734.70500000000004</v>
      </c>
      <c r="U8" s="371">
        <v>730.46900000000005</v>
      </c>
      <c r="V8" s="371">
        <v>729.91399999999999</v>
      </c>
      <c r="W8" s="371">
        <v>730.83300000000008</v>
      </c>
      <c r="X8" s="371">
        <v>734.65099999999995</v>
      </c>
      <c r="Y8" s="371">
        <v>732.04199999999992</v>
      </c>
      <c r="Z8" s="371">
        <v>727.13599999999997</v>
      </c>
      <c r="AA8" s="371">
        <v>727.69500000000005</v>
      </c>
      <c r="AF8" s="374">
        <v>723.97299999999996</v>
      </c>
    </row>
    <row r="9" spans="1:32" x14ac:dyDescent="0.25">
      <c r="A9" s="29"/>
      <c r="B9" s="370" t="s">
        <v>6</v>
      </c>
      <c r="C9" s="372">
        <v>5</v>
      </c>
      <c r="D9" s="372">
        <v>6</v>
      </c>
      <c r="E9" s="372">
        <v>6.7</v>
      </c>
      <c r="F9" s="372">
        <v>6.7</v>
      </c>
      <c r="G9" s="372">
        <v>3.5540000000000003</v>
      </c>
      <c r="H9" s="372">
        <v>3.7189999999999999</v>
      </c>
      <c r="I9" s="372">
        <v>4.1369999999999996</v>
      </c>
      <c r="J9" s="372">
        <v>3.649</v>
      </c>
      <c r="K9" s="372">
        <v>3.68</v>
      </c>
      <c r="L9" s="372">
        <v>3.6339999999999999</v>
      </c>
      <c r="M9" s="372">
        <v>4.1360000000000001</v>
      </c>
      <c r="N9" s="372">
        <v>3.9710000000000001</v>
      </c>
      <c r="O9" s="372">
        <v>0.155</v>
      </c>
      <c r="P9" s="372">
        <v>9.7000000000000003E-2</v>
      </c>
      <c r="Q9" s="372">
        <v>0.10199999999999999</v>
      </c>
      <c r="R9" s="372">
        <v>3.15</v>
      </c>
      <c r="S9" s="372">
        <v>3.4740000000000002</v>
      </c>
      <c r="T9" s="372">
        <v>3.2719999999999998</v>
      </c>
      <c r="U9" s="372">
        <v>4.444</v>
      </c>
      <c r="V9" s="372">
        <v>4.367</v>
      </c>
      <c r="W9" s="372">
        <v>4.4029999999999996</v>
      </c>
      <c r="X9" s="372">
        <v>4.0289999999999999</v>
      </c>
      <c r="Y9" s="372">
        <v>4.4320000000000004</v>
      </c>
      <c r="Z9" s="372">
        <v>4.0339999999999998</v>
      </c>
      <c r="AA9" s="372">
        <v>3.95</v>
      </c>
      <c r="AB9" s="84"/>
      <c r="AC9" s="84"/>
      <c r="AD9" s="84"/>
      <c r="AE9" s="84"/>
      <c r="AF9" s="375">
        <v>4.851</v>
      </c>
    </row>
    <row r="10" spans="1:32" x14ac:dyDescent="0.25">
      <c r="A10" s="28" t="s">
        <v>673</v>
      </c>
      <c r="B10" s="369" t="s">
        <v>1</v>
      </c>
      <c r="C10" s="371">
        <v>651</v>
      </c>
      <c r="D10" s="371">
        <v>717</v>
      </c>
      <c r="E10" s="371">
        <v>726.9</v>
      </c>
      <c r="F10" s="371">
        <v>710.10799999999995</v>
      </c>
      <c r="G10" s="371">
        <v>680.62800000000004</v>
      </c>
      <c r="H10" s="371">
        <v>681.67700000000002</v>
      </c>
      <c r="I10" s="371">
        <v>685.37599999999998</v>
      </c>
      <c r="J10" s="371">
        <v>682.93700000000001</v>
      </c>
      <c r="K10" s="371">
        <v>674.92700000000002</v>
      </c>
      <c r="L10" s="371">
        <v>677.65800000000002</v>
      </c>
      <c r="M10" s="371">
        <v>676.22299999999996</v>
      </c>
      <c r="N10" s="371">
        <v>667.66700000000003</v>
      </c>
      <c r="O10" s="371">
        <v>661.27800000000002</v>
      </c>
      <c r="P10" s="371">
        <v>654.23</v>
      </c>
      <c r="Q10" s="371">
        <v>644.10199999999998</v>
      </c>
      <c r="R10" s="371">
        <v>638.13699999999994</v>
      </c>
      <c r="S10" s="371">
        <v>634.15599999999995</v>
      </c>
      <c r="T10" s="371">
        <v>629.29499999999996</v>
      </c>
      <c r="U10" s="371">
        <v>618.16</v>
      </c>
      <c r="V10" s="371">
        <v>615.15200000000004</v>
      </c>
      <c r="W10" s="371">
        <v>611.06500000000005</v>
      </c>
      <c r="X10" s="371">
        <v>608.68600000000004</v>
      </c>
      <c r="Y10" s="371">
        <v>604.14800000000002</v>
      </c>
      <c r="Z10" s="371">
        <v>600.005</v>
      </c>
      <c r="AA10" s="371">
        <v>594.84299999999996</v>
      </c>
      <c r="AF10" s="374">
        <v>642.49300000000005</v>
      </c>
    </row>
    <row r="11" spans="1:32" x14ac:dyDescent="0.25">
      <c r="A11" s="28" t="s">
        <v>674</v>
      </c>
      <c r="B11" s="369" t="s">
        <v>2</v>
      </c>
      <c r="C11" s="371">
        <v>113</v>
      </c>
      <c r="D11" s="371">
        <v>78</v>
      </c>
      <c r="E11" s="371">
        <v>93.9</v>
      </c>
      <c r="F11" s="371">
        <v>105.476</v>
      </c>
      <c r="G11" s="371">
        <v>102.685</v>
      </c>
      <c r="H11" s="371">
        <v>100.29600000000001</v>
      </c>
      <c r="I11" s="371">
        <v>98.402000000000001</v>
      </c>
      <c r="J11" s="371">
        <v>96.334999999999994</v>
      </c>
      <c r="K11" s="371">
        <v>97.572000000000003</v>
      </c>
      <c r="L11" s="371">
        <v>94.86</v>
      </c>
      <c r="M11" s="371">
        <v>93.953999999999994</v>
      </c>
      <c r="N11" s="371">
        <v>97.483000000000004</v>
      </c>
      <c r="O11" s="371">
        <v>101.54900000000001</v>
      </c>
      <c r="P11" s="371">
        <v>104.94799999999999</v>
      </c>
      <c r="Q11" s="371">
        <v>105.309</v>
      </c>
      <c r="R11" s="371">
        <v>109.718</v>
      </c>
      <c r="S11" s="371">
        <v>109.673</v>
      </c>
      <c r="T11" s="371">
        <v>112.899</v>
      </c>
      <c r="U11" s="371">
        <v>120.086</v>
      </c>
      <c r="V11" s="371">
        <v>123.77</v>
      </c>
      <c r="W11" s="371">
        <v>125.161</v>
      </c>
      <c r="X11" s="371">
        <v>118.813</v>
      </c>
      <c r="Y11" s="371">
        <v>118.14700000000001</v>
      </c>
      <c r="Z11" s="371">
        <v>123.72799999999999</v>
      </c>
      <c r="AA11" s="371">
        <v>129.03399999999999</v>
      </c>
      <c r="AF11" s="374">
        <v>148.80600000000001</v>
      </c>
    </row>
    <row r="12" spans="1:32" x14ac:dyDescent="0.25">
      <c r="A12" s="28"/>
      <c r="B12" s="369" t="s">
        <v>3</v>
      </c>
      <c r="C12" s="371">
        <v>764</v>
      </c>
      <c r="D12" s="371">
        <v>795</v>
      </c>
      <c r="E12" s="371">
        <v>820.8</v>
      </c>
      <c r="F12" s="371">
        <v>815.58399999999995</v>
      </c>
      <c r="G12" s="371">
        <v>783.3130000000001</v>
      </c>
      <c r="H12" s="371">
        <v>781.97300000000007</v>
      </c>
      <c r="I12" s="371">
        <v>783.77800000000002</v>
      </c>
      <c r="J12" s="371">
        <v>779.27200000000005</v>
      </c>
      <c r="K12" s="371">
        <v>772.49900000000002</v>
      </c>
      <c r="L12" s="371">
        <v>772.51800000000003</v>
      </c>
      <c r="M12" s="371">
        <v>770.17700000000002</v>
      </c>
      <c r="N12" s="371">
        <v>765.15</v>
      </c>
      <c r="O12" s="371">
        <v>762.827</v>
      </c>
      <c r="P12" s="371">
        <v>759.178</v>
      </c>
      <c r="Q12" s="371">
        <v>749.41099999999994</v>
      </c>
      <c r="R12" s="371">
        <v>747.8549999999999</v>
      </c>
      <c r="S12" s="371">
        <v>743.82899999999995</v>
      </c>
      <c r="T12" s="371">
        <v>742.19399999999996</v>
      </c>
      <c r="U12" s="371">
        <v>738.24599999999998</v>
      </c>
      <c r="V12" s="371">
        <v>738.92200000000003</v>
      </c>
      <c r="W12" s="371">
        <v>736.22600000000011</v>
      </c>
      <c r="X12" s="371">
        <v>727.49900000000002</v>
      </c>
      <c r="Y12" s="371">
        <v>722.29500000000007</v>
      </c>
      <c r="Z12" s="371">
        <v>723.73299999999995</v>
      </c>
      <c r="AA12" s="371">
        <v>723.87699999999995</v>
      </c>
      <c r="AF12" s="374">
        <v>791.29900000000009</v>
      </c>
    </row>
    <row r="13" spans="1:32" x14ac:dyDescent="0.25">
      <c r="A13" s="28"/>
      <c r="B13" s="369" t="s">
        <v>4</v>
      </c>
      <c r="C13" s="371">
        <v>37</v>
      </c>
      <c r="D13" s="371">
        <v>21</v>
      </c>
      <c r="E13" s="371">
        <v>27.3</v>
      </c>
      <c r="F13" s="371">
        <v>31.831</v>
      </c>
      <c r="G13" s="371">
        <v>30.767999999999915</v>
      </c>
      <c r="H13" s="371">
        <v>31.302</v>
      </c>
      <c r="I13" s="371">
        <v>30.587</v>
      </c>
      <c r="J13" s="371">
        <v>31.384</v>
      </c>
      <c r="K13" s="371">
        <v>31.087</v>
      </c>
      <c r="L13" s="371">
        <v>31.111999999999998</v>
      </c>
      <c r="M13" s="371">
        <v>32.122</v>
      </c>
      <c r="N13" s="371">
        <v>32.655000000000001</v>
      </c>
      <c r="O13" s="371">
        <v>33.386000000000003</v>
      </c>
      <c r="P13" s="371">
        <v>34.655000000000001</v>
      </c>
      <c r="Q13" s="371">
        <v>35.027999999999999</v>
      </c>
      <c r="R13" s="371">
        <v>34.256999999999998</v>
      </c>
      <c r="S13" s="371">
        <v>35.006999999999998</v>
      </c>
      <c r="T13" s="371">
        <v>35.423000000000002</v>
      </c>
      <c r="U13" s="371">
        <v>34.975000000000001</v>
      </c>
      <c r="V13" s="371">
        <v>34.805999999999997</v>
      </c>
      <c r="W13" s="371">
        <v>34.616999999999997</v>
      </c>
      <c r="X13" s="371">
        <v>35.021999999999998</v>
      </c>
      <c r="Y13" s="371">
        <v>33.645000000000003</v>
      </c>
      <c r="Z13" s="371">
        <v>32.551000000000002</v>
      </c>
      <c r="AA13" s="371">
        <v>32.468000000000004</v>
      </c>
      <c r="AF13" s="374">
        <v>36.74</v>
      </c>
    </row>
    <row r="14" spans="1:32" x14ac:dyDescent="0.25">
      <c r="A14" s="28"/>
      <c r="B14" s="369" t="s">
        <v>5</v>
      </c>
      <c r="C14" s="371">
        <v>801</v>
      </c>
      <c r="D14" s="371">
        <v>816</v>
      </c>
      <c r="E14" s="371">
        <v>848.09999999999991</v>
      </c>
      <c r="F14" s="371">
        <v>847.41499999999996</v>
      </c>
      <c r="G14" s="371">
        <v>814.08100000000002</v>
      </c>
      <c r="H14" s="371">
        <v>813.27500000000009</v>
      </c>
      <c r="I14" s="371">
        <v>814.36500000000001</v>
      </c>
      <c r="J14" s="371">
        <v>810.65600000000006</v>
      </c>
      <c r="K14" s="371">
        <v>803.58600000000001</v>
      </c>
      <c r="L14" s="371">
        <v>803.63</v>
      </c>
      <c r="M14" s="371">
        <v>802.29899999999998</v>
      </c>
      <c r="N14" s="371">
        <v>797.80499999999995</v>
      </c>
      <c r="O14" s="371">
        <v>796.21299999999997</v>
      </c>
      <c r="P14" s="371">
        <v>793.83299999999997</v>
      </c>
      <c r="Q14" s="371">
        <v>784.43899999999996</v>
      </c>
      <c r="R14" s="371">
        <v>782.11199999999985</v>
      </c>
      <c r="S14" s="371">
        <v>778.8359999999999</v>
      </c>
      <c r="T14" s="371">
        <v>777.61699999999996</v>
      </c>
      <c r="U14" s="371">
        <v>773.221</v>
      </c>
      <c r="V14" s="371">
        <v>773.72800000000007</v>
      </c>
      <c r="W14" s="371">
        <v>770.84300000000007</v>
      </c>
      <c r="X14" s="371">
        <v>762.52100000000007</v>
      </c>
      <c r="Y14" s="371">
        <v>755.94</v>
      </c>
      <c r="Z14" s="371">
        <v>756.28399999999999</v>
      </c>
      <c r="AA14" s="371">
        <v>756.34499999999991</v>
      </c>
      <c r="AF14" s="374">
        <v>828.0390000000001</v>
      </c>
    </row>
    <row r="15" spans="1:32" x14ac:dyDescent="0.25">
      <c r="A15" s="29"/>
      <c r="B15" s="370" t="s">
        <v>6</v>
      </c>
      <c r="C15" s="372">
        <v>8</v>
      </c>
      <c r="D15" s="372">
        <v>10</v>
      </c>
      <c r="E15" s="372">
        <v>9.5</v>
      </c>
      <c r="F15" s="372">
        <v>6.1</v>
      </c>
      <c r="G15" s="372">
        <v>6.2329999999999997</v>
      </c>
      <c r="H15" s="372">
        <v>6.4</v>
      </c>
      <c r="I15" s="372">
        <v>6.0049999999999999</v>
      </c>
      <c r="J15" s="372">
        <v>5.141</v>
      </c>
      <c r="K15" s="372">
        <v>5.298</v>
      </c>
      <c r="L15" s="372">
        <v>4.9039999999999999</v>
      </c>
      <c r="M15" s="372">
        <v>5.1920000000000002</v>
      </c>
      <c r="N15" s="372">
        <v>6.1580000000000004</v>
      </c>
      <c r="O15" s="372">
        <v>5.274</v>
      </c>
      <c r="P15" s="372">
        <v>4.9359999999999999</v>
      </c>
      <c r="Q15" s="372">
        <v>5.0949999999999998</v>
      </c>
      <c r="R15" s="372">
        <v>6.0330000000000004</v>
      </c>
      <c r="S15" s="372">
        <v>5.68</v>
      </c>
      <c r="T15" s="372">
        <v>6.3390000000000004</v>
      </c>
      <c r="U15" s="372">
        <v>6.2160000000000002</v>
      </c>
      <c r="V15" s="372">
        <v>5.4870000000000001</v>
      </c>
      <c r="W15" s="372">
        <v>5.9740000000000002</v>
      </c>
      <c r="X15" s="372">
        <v>5.9630000000000001</v>
      </c>
      <c r="Y15" s="372">
        <v>5.5659999999999998</v>
      </c>
      <c r="Z15" s="372">
        <v>5.9459999999999997</v>
      </c>
      <c r="AA15" s="372">
        <v>6.7960000000000003</v>
      </c>
      <c r="AB15" s="84"/>
      <c r="AC15" s="84"/>
      <c r="AD15" s="84"/>
      <c r="AE15" s="84"/>
      <c r="AF15" s="375">
        <v>5.9340000000000002</v>
      </c>
    </row>
    <row r="16" spans="1:32" x14ac:dyDescent="0.25">
      <c r="A16" s="28" t="s">
        <v>9</v>
      </c>
      <c r="B16" s="28" t="s">
        <v>1</v>
      </c>
      <c r="C16" s="294">
        <v>1079</v>
      </c>
      <c r="D16" s="294">
        <v>1118</v>
      </c>
      <c r="E16" s="294">
        <v>1093.9000000000001</v>
      </c>
      <c r="F16" s="294">
        <v>1047.511</v>
      </c>
      <c r="G16" s="294">
        <v>1030.7149999999999</v>
      </c>
      <c r="H16" s="294">
        <v>1025.8600000000001</v>
      </c>
      <c r="I16" s="294">
        <v>1021.7270000000001</v>
      </c>
      <c r="J16" s="294">
        <v>1000.898</v>
      </c>
      <c r="K16" s="294">
        <v>983.11300000000006</v>
      </c>
      <c r="L16" s="294">
        <v>981.54599999999994</v>
      </c>
      <c r="M16" s="294">
        <v>963.29299999999989</v>
      </c>
      <c r="N16" s="294">
        <v>939.36899999999991</v>
      </c>
      <c r="O16" s="294">
        <v>923.55700000000002</v>
      </c>
      <c r="P16" s="294">
        <v>915.15099999999995</v>
      </c>
      <c r="Q16" s="294">
        <v>902.96599999999989</v>
      </c>
      <c r="R16" s="294">
        <v>894.822</v>
      </c>
      <c r="S16" s="294">
        <v>875.95699999999999</v>
      </c>
      <c r="T16" s="294">
        <v>865.41099999999994</v>
      </c>
      <c r="U16" s="294">
        <v>842.2</v>
      </c>
      <c r="V16" s="294">
        <v>832.62799999999993</v>
      </c>
      <c r="W16" s="294">
        <v>827.77200000000005</v>
      </c>
      <c r="X16" s="294">
        <v>831.89200000000005</v>
      </c>
      <c r="Y16" s="294">
        <v>828.52</v>
      </c>
      <c r="Z16" s="294">
        <v>825.55100000000004</v>
      </c>
      <c r="AA16" s="294">
        <v>809.76699999999994</v>
      </c>
      <c r="AB16" s="294"/>
      <c r="AC16" s="294"/>
      <c r="AD16" s="294"/>
      <c r="AE16" s="294"/>
      <c r="AF16" s="294">
        <v>815.63499999999999</v>
      </c>
    </row>
    <row r="17" spans="1:32" x14ac:dyDescent="0.25">
      <c r="A17" s="28"/>
      <c r="B17" s="28" t="s">
        <v>2</v>
      </c>
      <c r="C17" s="294">
        <v>685</v>
      </c>
      <c r="D17" s="294">
        <v>785</v>
      </c>
      <c r="E17" s="294">
        <v>842.19999999999993</v>
      </c>
      <c r="F17" s="294">
        <v>898.25800000000004</v>
      </c>
      <c r="G17" s="294">
        <v>889.58499999999992</v>
      </c>
      <c r="H17" s="294">
        <v>896.41200000000003</v>
      </c>
      <c r="I17" s="294">
        <v>899.38799999999992</v>
      </c>
      <c r="J17" s="294">
        <v>912.43299999999999</v>
      </c>
      <c r="K17" s="294">
        <v>918.26099999999997</v>
      </c>
      <c r="L17" s="294">
        <v>921.096</v>
      </c>
      <c r="M17" s="294">
        <v>924.33100000000002</v>
      </c>
      <c r="N17" s="294">
        <v>939.42499999999995</v>
      </c>
      <c r="O17" s="294">
        <v>952.9079999999999</v>
      </c>
      <c r="P17" s="294">
        <v>957.11200000000008</v>
      </c>
      <c r="Q17" s="294">
        <v>953.03400000000011</v>
      </c>
      <c r="R17" s="294">
        <v>939.55700000000002</v>
      </c>
      <c r="S17" s="294">
        <v>940.33</v>
      </c>
      <c r="T17" s="294">
        <v>943.6</v>
      </c>
      <c r="U17" s="294">
        <v>956.70700000000011</v>
      </c>
      <c r="V17" s="294">
        <v>972.65700000000004</v>
      </c>
      <c r="W17" s="294">
        <v>974.93</v>
      </c>
      <c r="X17" s="294">
        <v>971.70699999999999</v>
      </c>
      <c r="Y17" s="294">
        <v>970.59699999999998</v>
      </c>
      <c r="Z17" s="294">
        <v>984.41800000000001</v>
      </c>
      <c r="AA17" s="294">
        <v>993.18499999999995</v>
      </c>
      <c r="AB17" s="294"/>
      <c r="AC17" s="294"/>
      <c r="AD17" s="294"/>
      <c r="AE17" s="294"/>
      <c r="AF17" s="294">
        <v>969.75800000000004</v>
      </c>
    </row>
    <row r="18" spans="1:32" x14ac:dyDescent="0.25">
      <c r="A18" s="28"/>
      <c r="B18" s="28" t="s">
        <v>3</v>
      </c>
      <c r="C18" s="294">
        <v>1764</v>
      </c>
      <c r="D18" s="294">
        <v>1903</v>
      </c>
      <c r="E18" s="294">
        <v>1936.1</v>
      </c>
      <c r="F18" s="294">
        <v>1945.7690000000002</v>
      </c>
      <c r="G18" s="294">
        <v>1920.3</v>
      </c>
      <c r="H18" s="294">
        <v>1922.2719999999999</v>
      </c>
      <c r="I18" s="294">
        <v>1921.115</v>
      </c>
      <c r="J18" s="294">
        <v>1913.3310000000001</v>
      </c>
      <c r="K18" s="294">
        <v>1901.374</v>
      </c>
      <c r="L18" s="294">
        <v>1902.6420000000001</v>
      </c>
      <c r="M18" s="294">
        <v>1887.624</v>
      </c>
      <c r="N18" s="294">
        <v>1878.7940000000001</v>
      </c>
      <c r="O18" s="294">
        <v>1876.4649999999999</v>
      </c>
      <c r="P18" s="294">
        <v>1872.2629999999999</v>
      </c>
      <c r="Q18" s="294">
        <v>1856</v>
      </c>
      <c r="R18" s="294">
        <v>1834.3789999999999</v>
      </c>
      <c r="S18" s="294">
        <v>1816.287</v>
      </c>
      <c r="T18" s="294">
        <v>1809.011</v>
      </c>
      <c r="U18" s="294">
        <v>1798.9070000000002</v>
      </c>
      <c r="V18" s="294">
        <v>1805.2849999999999</v>
      </c>
      <c r="W18" s="294">
        <v>1802.702</v>
      </c>
      <c r="X18" s="294">
        <v>1803.5990000000002</v>
      </c>
      <c r="Y18" s="294">
        <v>1799.117</v>
      </c>
      <c r="Z18" s="294">
        <v>1809.9690000000001</v>
      </c>
      <c r="AA18" s="294">
        <v>1802.952</v>
      </c>
      <c r="AB18" s="294"/>
      <c r="AC18" s="294"/>
      <c r="AD18" s="294"/>
      <c r="AE18" s="294"/>
      <c r="AF18" s="294">
        <v>1784.393</v>
      </c>
    </row>
    <row r="19" spans="1:32" x14ac:dyDescent="0.25">
      <c r="A19" s="28"/>
      <c r="B19" s="28" t="s">
        <v>4</v>
      </c>
      <c r="C19" s="294">
        <v>150</v>
      </c>
      <c r="D19" s="294">
        <v>128</v>
      </c>
      <c r="E19" s="294">
        <v>153.9</v>
      </c>
      <c r="F19" s="294">
        <v>190.09299999999999</v>
      </c>
      <c r="G19" s="294">
        <v>193.98100000000022</v>
      </c>
      <c r="H19" s="294">
        <v>207.547</v>
      </c>
      <c r="I19" s="294">
        <v>210.917</v>
      </c>
      <c r="J19" s="294">
        <v>217.733</v>
      </c>
      <c r="K19" s="294">
        <v>221.06100000000001</v>
      </c>
      <c r="L19" s="294">
        <v>225.07100000000003</v>
      </c>
      <c r="M19" s="294">
        <v>237.24200000000002</v>
      </c>
      <c r="N19" s="294">
        <v>242.15600000000001</v>
      </c>
      <c r="O19" s="294">
        <v>245.47799999999998</v>
      </c>
      <c r="P19" s="294">
        <v>245.58600000000001</v>
      </c>
      <c r="Q19" s="294">
        <v>245.93800000000002</v>
      </c>
      <c r="R19" s="294">
        <v>246.87</v>
      </c>
      <c r="S19" s="294">
        <v>244.874</v>
      </c>
      <c r="T19" s="294">
        <v>243.941</v>
      </c>
      <c r="U19" s="294">
        <v>241.41199999999998</v>
      </c>
      <c r="V19" s="294">
        <v>240.36399999999998</v>
      </c>
      <c r="W19" s="294">
        <v>238.76</v>
      </c>
      <c r="X19" s="294">
        <v>239.84899999999999</v>
      </c>
      <c r="Y19" s="294">
        <v>248.21099999999998</v>
      </c>
      <c r="Z19" s="294">
        <v>248.33500000000001</v>
      </c>
      <c r="AA19" s="294">
        <v>244.86499999999998</v>
      </c>
      <c r="AB19" s="294"/>
      <c r="AC19" s="294"/>
      <c r="AD19" s="294"/>
      <c r="AE19" s="294"/>
      <c r="AF19" s="294">
        <v>239.65700000000001</v>
      </c>
    </row>
    <row r="20" spans="1:32" x14ac:dyDescent="0.25">
      <c r="A20" s="28"/>
      <c r="B20" s="28" t="s">
        <v>5</v>
      </c>
      <c r="C20" s="294">
        <v>1914</v>
      </c>
      <c r="D20" s="294">
        <v>2031</v>
      </c>
      <c r="E20" s="294">
        <v>2090</v>
      </c>
      <c r="F20" s="294">
        <v>2135.8620000000001</v>
      </c>
      <c r="G20" s="294">
        <v>2114.2809999999999</v>
      </c>
      <c r="H20" s="294">
        <v>2129.819</v>
      </c>
      <c r="I20" s="294">
        <v>2132.0320000000002</v>
      </c>
      <c r="J20" s="294">
        <v>2131.0640000000003</v>
      </c>
      <c r="K20" s="294">
        <v>2122.4350000000004</v>
      </c>
      <c r="L20" s="294">
        <v>2127.7129999999997</v>
      </c>
      <c r="M20" s="294">
        <v>2124.866</v>
      </c>
      <c r="N20" s="294">
        <v>2120.9500000000003</v>
      </c>
      <c r="O20" s="294">
        <v>2121.9429999999998</v>
      </c>
      <c r="P20" s="294">
        <v>2117.8490000000002</v>
      </c>
      <c r="Q20" s="294">
        <v>2101.9380000000001</v>
      </c>
      <c r="R20" s="294">
        <v>2081.2489999999998</v>
      </c>
      <c r="S20" s="294">
        <v>2061.1610000000001</v>
      </c>
      <c r="T20" s="294">
        <v>2052.9520000000002</v>
      </c>
      <c r="U20" s="294">
        <v>2040.3190000000002</v>
      </c>
      <c r="V20" s="294">
        <v>2045.6489999999999</v>
      </c>
      <c r="W20" s="294">
        <v>2041.462</v>
      </c>
      <c r="X20" s="294">
        <v>2043.4480000000001</v>
      </c>
      <c r="Y20" s="294">
        <v>2047.328</v>
      </c>
      <c r="Z20" s="294">
        <v>2058.3040000000001</v>
      </c>
      <c r="AA20" s="294">
        <v>2047.817</v>
      </c>
      <c r="AB20" s="294"/>
      <c r="AC20" s="294"/>
      <c r="AD20" s="294"/>
      <c r="AE20" s="294"/>
      <c r="AF20" s="294">
        <v>2023.05</v>
      </c>
    </row>
    <row r="21" spans="1:32" x14ac:dyDescent="0.25">
      <c r="A21" s="29"/>
      <c r="B21" s="29" t="s">
        <v>6</v>
      </c>
      <c r="C21" s="295">
        <v>18</v>
      </c>
      <c r="D21" s="295">
        <v>16</v>
      </c>
      <c r="E21" s="295">
        <v>15.5</v>
      </c>
      <c r="F21" s="295">
        <v>11.5</v>
      </c>
      <c r="G21" s="295">
        <v>12.356999999999999</v>
      </c>
      <c r="H21" s="295">
        <v>13.111000000000001</v>
      </c>
      <c r="I21" s="295">
        <v>13.398</v>
      </c>
      <c r="J21" s="295">
        <v>12.486000000000001</v>
      </c>
      <c r="K21" s="295">
        <v>12.556000000000001</v>
      </c>
      <c r="L21" s="295">
        <v>11.557</v>
      </c>
      <c r="M21" s="295">
        <v>11.815999999999999</v>
      </c>
      <c r="N21" s="295">
        <v>10.977</v>
      </c>
      <c r="O21" s="295">
        <v>9.8739999999999988</v>
      </c>
      <c r="P21" s="295">
        <v>10.121</v>
      </c>
      <c r="Q21" s="295">
        <v>12.151</v>
      </c>
      <c r="R21" s="295">
        <v>14.103000000000002</v>
      </c>
      <c r="S21" s="295">
        <v>13.847000000000001</v>
      </c>
      <c r="T21" s="295">
        <v>17.148</v>
      </c>
      <c r="U21" s="295">
        <v>17.448</v>
      </c>
      <c r="V21" s="295">
        <v>17.013999999999999</v>
      </c>
      <c r="W21" s="295">
        <v>17.130000000000003</v>
      </c>
      <c r="X21" s="295">
        <v>17.033000000000001</v>
      </c>
      <c r="Y21" s="295">
        <v>13.847</v>
      </c>
      <c r="Z21" s="295">
        <v>12.244999999999999</v>
      </c>
      <c r="AA21" s="295">
        <v>14.269</v>
      </c>
      <c r="AB21" s="295"/>
      <c r="AC21" s="295"/>
      <c r="AD21" s="295"/>
      <c r="AE21" s="295"/>
      <c r="AF21" s="295">
        <v>13.385999999999999</v>
      </c>
    </row>
    <row r="22" spans="1:32" x14ac:dyDescent="0.25">
      <c r="A22" s="28" t="s">
        <v>548</v>
      </c>
      <c r="B22" s="28" t="s">
        <v>1</v>
      </c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3"/>
      <c r="P22" s="373"/>
      <c r="Q22" s="373"/>
      <c r="R22" s="373"/>
      <c r="S22" s="373"/>
      <c r="T22" s="373"/>
      <c r="U22" s="373"/>
      <c r="V22" s="373"/>
      <c r="W22" s="373"/>
      <c r="X22" s="373"/>
      <c r="Y22" s="373"/>
      <c r="Z22" s="373"/>
      <c r="AA22" s="373"/>
      <c r="AB22" s="373">
        <v>1469.9079999999999</v>
      </c>
      <c r="AC22" s="373">
        <v>1478.6959999999999</v>
      </c>
      <c r="AD22" s="373">
        <v>1484.01</v>
      </c>
      <c r="AE22" s="373">
        <v>1476.008</v>
      </c>
      <c r="AF22" s="373"/>
    </row>
    <row r="23" spans="1:32" x14ac:dyDescent="0.25">
      <c r="A23" s="28"/>
      <c r="B23" s="28" t="s">
        <v>2</v>
      </c>
      <c r="C23" s="373"/>
      <c r="D23" s="373"/>
      <c r="E23" s="373"/>
      <c r="F23" s="373"/>
      <c r="G23" s="373"/>
      <c r="H23" s="373"/>
      <c r="I23" s="373"/>
      <c r="J23" s="373"/>
      <c r="K23" s="373"/>
      <c r="L23" s="373"/>
      <c r="M23" s="373"/>
      <c r="N23" s="373"/>
      <c r="O23" s="373"/>
      <c r="P23" s="373"/>
      <c r="Q23" s="373"/>
      <c r="R23" s="373"/>
      <c r="S23" s="373"/>
      <c r="T23" s="373"/>
      <c r="U23" s="373"/>
      <c r="V23" s="373"/>
      <c r="W23" s="373"/>
      <c r="X23" s="373"/>
      <c r="Y23" s="373"/>
      <c r="Z23" s="373"/>
      <c r="AA23" s="373"/>
      <c r="AB23" s="373">
        <v>443.93599999999998</v>
      </c>
      <c r="AC23" s="373">
        <v>427.40600000000001</v>
      </c>
      <c r="AD23" s="373">
        <v>424.68200000000002</v>
      </c>
      <c r="AE23" s="373">
        <v>430.291</v>
      </c>
      <c r="AF23" s="373"/>
    </row>
    <row r="24" spans="1:32" x14ac:dyDescent="0.25">
      <c r="A24" s="28"/>
      <c r="B24" s="28" t="s">
        <v>3</v>
      </c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373"/>
      <c r="N24" s="373"/>
      <c r="O24" s="373"/>
      <c r="P24" s="373"/>
      <c r="Q24" s="373"/>
      <c r="R24" s="373"/>
      <c r="S24" s="373"/>
      <c r="T24" s="373"/>
      <c r="U24" s="373"/>
      <c r="V24" s="373"/>
      <c r="W24" s="373"/>
      <c r="X24" s="373"/>
      <c r="Y24" s="373"/>
      <c r="Z24" s="373"/>
      <c r="AA24" s="373"/>
      <c r="AB24" s="373">
        <v>1913.8439999999998</v>
      </c>
      <c r="AC24" s="373">
        <v>1906.1019999999999</v>
      </c>
      <c r="AD24" s="373">
        <v>1908.692</v>
      </c>
      <c r="AE24" s="373">
        <v>1906.299</v>
      </c>
      <c r="AF24" s="373"/>
    </row>
    <row r="25" spans="1:32" x14ac:dyDescent="0.25">
      <c r="A25" s="28"/>
      <c r="B25" s="28" t="s">
        <v>4</v>
      </c>
      <c r="C25" s="294"/>
      <c r="D25" s="294"/>
      <c r="E25" s="294"/>
      <c r="F25" s="294"/>
      <c r="G25" s="294"/>
      <c r="H25" s="294"/>
      <c r="I25" s="294"/>
      <c r="J25" s="294"/>
      <c r="K25" s="294"/>
      <c r="L25" s="294"/>
      <c r="M25" s="373"/>
      <c r="N25" s="373"/>
      <c r="O25" s="373"/>
      <c r="P25" s="373"/>
      <c r="Q25" s="373"/>
      <c r="R25" s="373"/>
      <c r="S25" s="373"/>
      <c r="T25" s="373"/>
      <c r="U25" s="373"/>
      <c r="V25" s="373"/>
      <c r="W25" s="373"/>
      <c r="X25" s="373"/>
      <c r="Y25" s="373"/>
      <c r="Z25" s="373"/>
      <c r="AA25" s="373"/>
      <c r="AB25" s="373">
        <v>129.833</v>
      </c>
      <c r="AC25" s="373">
        <v>127.43600000000001</v>
      </c>
      <c r="AD25" s="373">
        <v>126.613</v>
      </c>
      <c r="AE25" s="373">
        <v>126.122</v>
      </c>
      <c r="AF25" s="373"/>
    </row>
    <row r="26" spans="1:32" x14ac:dyDescent="0.25">
      <c r="A26" s="28"/>
      <c r="B26" s="28" t="s">
        <v>5</v>
      </c>
      <c r="C26" s="294"/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>
        <v>2043.6769999999999</v>
      </c>
      <c r="AC26" s="294">
        <v>2033.5379999999998</v>
      </c>
      <c r="AD26" s="294">
        <v>2035.3050000000001</v>
      </c>
      <c r="AE26" s="294">
        <v>2032.421</v>
      </c>
      <c r="AF26" s="294"/>
    </row>
    <row r="27" spans="1:32" x14ac:dyDescent="0.25">
      <c r="A27" s="29"/>
      <c r="B27" s="29" t="s">
        <v>6</v>
      </c>
      <c r="C27" s="295"/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>
        <v>13.731</v>
      </c>
      <c r="AC27" s="295">
        <v>13.634</v>
      </c>
      <c r="AD27" s="295">
        <v>14.346</v>
      </c>
      <c r="AE27" s="295">
        <v>13.347</v>
      </c>
      <c r="AF27" s="295"/>
    </row>
    <row r="28" spans="1:32" x14ac:dyDescent="0.25">
      <c r="A28" s="28" t="s">
        <v>549</v>
      </c>
      <c r="B28" s="28" t="s">
        <v>1</v>
      </c>
      <c r="C28" s="296">
        <v>1079</v>
      </c>
      <c r="D28" s="296">
        <v>1118</v>
      </c>
      <c r="E28" s="296">
        <v>1093.9000000000001</v>
      </c>
      <c r="F28" s="296">
        <v>1047.511</v>
      </c>
      <c r="G28" s="376">
        <v>1030.7149999999999</v>
      </c>
      <c r="H28" s="296">
        <v>1025.8600000000001</v>
      </c>
      <c r="I28" s="376">
        <v>1021.7270000000001</v>
      </c>
      <c r="J28" s="296">
        <v>1000.898</v>
      </c>
      <c r="K28" s="296">
        <v>983.11300000000006</v>
      </c>
      <c r="L28" s="296">
        <v>981.54599999999994</v>
      </c>
      <c r="M28" s="296">
        <v>963.29299999999989</v>
      </c>
      <c r="N28" s="296">
        <v>939.36899999999991</v>
      </c>
      <c r="O28" s="296">
        <v>923.55700000000002</v>
      </c>
      <c r="P28" s="296">
        <v>915.15099999999995</v>
      </c>
      <c r="Q28" s="296">
        <v>902.96599999999989</v>
      </c>
      <c r="R28" s="296">
        <v>894.822</v>
      </c>
      <c r="S28" s="296">
        <v>875.95699999999999</v>
      </c>
      <c r="T28" s="296">
        <v>865.41099999999994</v>
      </c>
      <c r="U28" s="296">
        <v>842.2</v>
      </c>
      <c r="V28" s="296">
        <v>832.62799999999993</v>
      </c>
      <c r="W28" s="296">
        <v>827.77200000000005</v>
      </c>
      <c r="X28" s="296">
        <v>831.89200000000005</v>
      </c>
      <c r="Y28" s="296">
        <v>828.52</v>
      </c>
      <c r="Z28" s="296">
        <v>825.55100000000004</v>
      </c>
      <c r="AA28" s="296">
        <v>809.76699999999994</v>
      </c>
      <c r="AB28" s="296">
        <v>800.13099999999997</v>
      </c>
      <c r="AC28" s="296">
        <v>806.47900000000004</v>
      </c>
      <c r="AD28" s="296">
        <v>808.74099999999999</v>
      </c>
      <c r="AE28" s="296">
        <v>814.67499999999995</v>
      </c>
      <c r="AF28" s="296">
        <v>813.14499999999998</v>
      </c>
    </row>
    <row r="29" spans="1:32" x14ac:dyDescent="0.25">
      <c r="A29" s="28"/>
      <c r="B29" s="28" t="s">
        <v>2</v>
      </c>
      <c r="C29" s="296">
        <v>685</v>
      </c>
      <c r="D29" s="296">
        <v>785</v>
      </c>
      <c r="E29" s="296">
        <v>842.19999999999993</v>
      </c>
      <c r="F29" s="296">
        <v>898.25800000000004</v>
      </c>
      <c r="G29" s="376">
        <v>889.58499999999992</v>
      </c>
      <c r="H29" s="296">
        <v>896.41200000000003</v>
      </c>
      <c r="I29" s="376">
        <v>899.38799999999992</v>
      </c>
      <c r="J29" s="296">
        <v>912.43299999999999</v>
      </c>
      <c r="K29" s="296">
        <v>918.26099999999997</v>
      </c>
      <c r="L29" s="296">
        <v>921.096</v>
      </c>
      <c r="M29" s="296">
        <v>924.33100000000002</v>
      </c>
      <c r="N29" s="296">
        <v>939.42499999999995</v>
      </c>
      <c r="O29" s="296">
        <v>952.9079999999999</v>
      </c>
      <c r="P29" s="296">
        <v>957.11200000000008</v>
      </c>
      <c r="Q29" s="296">
        <v>953.03400000000011</v>
      </c>
      <c r="R29" s="296">
        <v>939.55700000000002</v>
      </c>
      <c r="S29" s="296">
        <v>940.33</v>
      </c>
      <c r="T29" s="296">
        <v>943.6</v>
      </c>
      <c r="U29" s="296">
        <v>956.70700000000011</v>
      </c>
      <c r="V29" s="296">
        <v>972.65700000000004</v>
      </c>
      <c r="W29" s="296">
        <v>974.93</v>
      </c>
      <c r="X29" s="296">
        <v>971.70699999999999</v>
      </c>
      <c r="Y29" s="296">
        <v>970.59699999999998</v>
      </c>
      <c r="Z29" s="296">
        <v>984.41800000000001</v>
      </c>
      <c r="AA29" s="296">
        <v>993.18499999999995</v>
      </c>
      <c r="AB29" s="296">
        <v>970.93499999999995</v>
      </c>
      <c r="AC29" s="296">
        <v>969.13099999999997</v>
      </c>
      <c r="AD29" s="296">
        <v>970.99800000000005</v>
      </c>
      <c r="AE29" s="296">
        <v>968.23400000000004</v>
      </c>
      <c r="AF29" s="296">
        <v>967.24900000000002</v>
      </c>
    </row>
    <row r="30" spans="1:32" x14ac:dyDescent="0.25">
      <c r="A30" s="28"/>
      <c r="B30" s="28" t="s">
        <v>3</v>
      </c>
      <c r="C30" s="296">
        <v>1764</v>
      </c>
      <c r="D30" s="296">
        <v>1903</v>
      </c>
      <c r="E30" s="296">
        <v>1936.1</v>
      </c>
      <c r="F30" s="296">
        <v>1945.7690000000002</v>
      </c>
      <c r="G30" s="376">
        <v>1920.3</v>
      </c>
      <c r="H30" s="296">
        <v>1922.2719999999999</v>
      </c>
      <c r="I30" s="376">
        <v>1921.115</v>
      </c>
      <c r="J30" s="296">
        <v>1913.3310000000001</v>
      </c>
      <c r="K30" s="296">
        <v>1901.374</v>
      </c>
      <c r="L30" s="296">
        <v>1902.6420000000001</v>
      </c>
      <c r="M30" s="296">
        <v>1887.624</v>
      </c>
      <c r="N30" s="296">
        <v>1878.7940000000001</v>
      </c>
      <c r="O30" s="296">
        <v>1876.4649999999999</v>
      </c>
      <c r="P30" s="296">
        <v>1872.2629999999999</v>
      </c>
      <c r="Q30" s="296">
        <v>1856</v>
      </c>
      <c r="R30" s="296">
        <v>1834.3789999999999</v>
      </c>
      <c r="S30" s="296">
        <v>1816.287</v>
      </c>
      <c r="T30" s="296">
        <v>1809.011</v>
      </c>
      <c r="U30" s="296">
        <v>1798.9070000000002</v>
      </c>
      <c r="V30" s="296">
        <v>1805.2849999999999</v>
      </c>
      <c r="W30" s="296">
        <v>1802.702</v>
      </c>
      <c r="X30" s="296">
        <v>1803.5990000000002</v>
      </c>
      <c r="Y30" s="296">
        <v>1799.117</v>
      </c>
      <c r="Z30" s="296">
        <v>1809.9690000000001</v>
      </c>
      <c r="AA30" s="296">
        <v>1802.952</v>
      </c>
      <c r="AB30" s="296">
        <v>1771.0659999999998</v>
      </c>
      <c r="AC30" s="296">
        <v>1775.6100000000001</v>
      </c>
      <c r="AD30" s="296">
        <v>1779.739</v>
      </c>
      <c r="AE30" s="296">
        <v>1782.9090000000001</v>
      </c>
      <c r="AF30" s="296">
        <v>1780.394</v>
      </c>
    </row>
    <row r="31" spans="1:32" x14ac:dyDescent="0.25">
      <c r="A31" s="28"/>
      <c r="B31" s="28" t="s">
        <v>4</v>
      </c>
      <c r="C31" s="296">
        <v>150</v>
      </c>
      <c r="D31" s="296">
        <v>128</v>
      </c>
      <c r="E31" s="296">
        <v>153.9</v>
      </c>
      <c r="F31" s="296">
        <v>190.09299999999999</v>
      </c>
      <c r="G31" s="376">
        <v>193.98100000000022</v>
      </c>
      <c r="H31" s="296">
        <v>207.547</v>
      </c>
      <c r="I31" s="376">
        <v>210.917</v>
      </c>
      <c r="J31" s="296">
        <v>217.733</v>
      </c>
      <c r="K31" s="296">
        <v>221.06100000000001</v>
      </c>
      <c r="L31" s="296">
        <v>225.07100000000003</v>
      </c>
      <c r="M31" s="296">
        <v>237.24200000000002</v>
      </c>
      <c r="N31" s="296">
        <v>242.15600000000001</v>
      </c>
      <c r="O31" s="296">
        <v>245.47799999999998</v>
      </c>
      <c r="P31" s="296">
        <v>245.58600000000001</v>
      </c>
      <c r="Q31" s="296">
        <v>245.93800000000002</v>
      </c>
      <c r="R31" s="296">
        <v>246.87</v>
      </c>
      <c r="S31" s="296">
        <v>244.874</v>
      </c>
      <c r="T31" s="296">
        <v>243.941</v>
      </c>
      <c r="U31" s="296">
        <v>241.41199999999998</v>
      </c>
      <c r="V31" s="296">
        <v>240.36399999999998</v>
      </c>
      <c r="W31" s="296">
        <v>238.76</v>
      </c>
      <c r="X31" s="296">
        <v>239.84899999999999</v>
      </c>
      <c r="Y31" s="296">
        <v>248.21099999999998</v>
      </c>
      <c r="Z31" s="296">
        <v>248.33500000000001</v>
      </c>
      <c r="AA31" s="296">
        <v>244.86499999999998</v>
      </c>
      <c r="AB31" s="296">
        <v>240.06100000000001</v>
      </c>
      <c r="AC31" s="296">
        <v>240.727</v>
      </c>
      <c r="AD31" s="296">
        <v>240.44900000000001</v>
      </c>
      <c r="AE31" s="296">
        <v>238.411</v>
      </c>
      <c r="AF31" s="296">
        <v>236.56800000000001</v>
      </c>
    </row>
    <row r="32" spans="1:32" x14ac:dyDescent="0.25">
      <c r="A32" s="28"/>
      <c r="B32" s="28" t="s">
        <v>5</v>
      </c>
      <c r="C32" s="296">
        <v>1914</v>
      </c>
      <c r="D32" s="296">
        <v>2031</v>
      </c>
      <c r="E32" s="296">
        <v>2090</v>
      </c>
      <c r="F32" s="296">
        <v>2135.8620000000001</v>
      </c>
      <c r="G32" s="376">
        <v>2114.2809999999999</v>
      </c>
      <c r="H32" s="296">
        <v>2129.819</v>
      </c>
      <c r="I32" s="376">
        <v>2132.0320000000002</v>
      </c>
      <c r="J32" s="296">
        <v>2131.0640000000003</v>
      </c>
      <c r="K32" s="296">
        <v>2122.4350000000004</v>
      </c>
      <c r="L32" s="296">
        <v>2127.7129999999997</v>
      </c>
      <c r="M32" s="296">
        <v>2124.866</v>
      </c>
      <c r="N32" s="296">
        <v>2120.9500000000003</v>
      </c>
      <c r="O32" s="296">
        <v>2121.9429999999998</v>
      </c>
      <c r="P32" s="296">
        <v>2117.8490000000002</v>
      </c>
      <c r="Q32" s="296">
        <v>2101.9380000000001</v>
      </c>
      <c r="R32" s="296">
        <v>2081.2489999999998</v>
      </c>
      <c r="S32" s="296">
        <v>2061.1610000000001</v>
      </c>
      <c r="T32" s="296">
        <v>2052.9520000000002</v>
      </c>
      <c r="U32" s="296">
        <v>2040.3190000000002</v>
      </c>
      <c r="V32" s="296">
        <v>2045.6489999999999</v>
      </c>
      <c r="W32" s="296">
        <v>2041.462</v>
      </c>
      <c r="X32" s="296">
        <v>2043.4480000000001</v>
      </c>
      <c r="Y32" s="296">
        <v>2047.328</v>
      </c>
      <c r="Z32" s="296">
        <v>2058.3040000000001</v>
      </c>
      <c r="AA32" s="296">
        <v>2047.817</v>
      </c>
      <c r="AB32" s="296">
        <v>2011.1269999999997</v>
      </c>
      <c r="AC32" s="296">
        <v>2016.3370000000002</v>
      </c>
      <c r="AD32" s="296">
        <v>2020.1880000000001</v>
      </c>
      <c r="AE32" s="296">
        <v>2021.3200000000002</v>
      </c>
      <c r="AF32" s="296">
        <v>2016.962</v>
      </c>
    </row>
    <row r="33" spans="1:32" x14ac:dyDescent="0.25">
      <c r="A33" s="29"/>
      <c r="B33" s="29" t="s">
        <v>6</v>
      </c>
      <c r="C33" s="295">
        <v>18</v>
      </c>
      <c r="D33" s="295">
        <v>16</v>
      </c>
      <c r="E33" s="295">
        <v>15.5</v>
      </c>
      <c r="F33" s="295">
        <v>11.5</v>
      </c>
      <c r="G33" s="377">
        <v>12.356999999999999</v>
      </c>
      <c r="H33" s="295">
        <v>13.111000000000001</v>
      </c>
      <c r="I33" s="377">
        <v>13.398</v>
      </c>
      <c r="J33" s="295">
        <v>12.486000000000001</v>
      </c>
      <c r="K33" s="295">
        <v>12.556000000000001</v>
      </c>
      <c r="L33" s="295">
        <v>11.557</v>
      </c>
      <c r="M33" s="295">
        <v>11.815999999999999</v>
      </c>
      <c r="N33" s="295">
        <v>10.977</v>
      </c>
      <c r="O33" s="295">
        <v>9.8739999999999988</v>
      </c>
      <c r="P33" s="295">
        <v>10.121</v>
      </c>
      <c r="Q33" s="295">
        <v>12.151</v>
      </c>
      <c r="R33" s="295">
        <v>14.103000000000002</v>
      </c>
      <c r="S33" s="295">
        <v>13.847000000000001</v>
      </c>
      <c r="T33" s="295">
        <v>17.148</v>
      </c>
      <c r="U33" s="295">
        <v>17.448</v>
      </c>
      <c r="V33" s="295">
        <v>17.013999999999999</v>
      </c>
      <c r="W33" s="295">
        <v>17.130000000000003</v>
      </c>
      <c r="X33" s="295">
        <v>17.033000000000001</v>
      </c>
      <c r="Y33" s="295">
        <v>13.847</v>
      </c>
      <c r="Z33" s="295">
        <v>12.244999999999999</v>
      </c>
      <c r="AA33" s="295">
        <v>14.269</v>
      </c>
      <c r="AB33" s="295">
        <v>12.422000000000001</v>
      </c>
      <c r="AC33" s="295">
        <v>12.191000000000001</v>
      </c>
      <c r="AD33" s="295">
        <v>12.814</v>
      </c>
      <c r="AE33" s="295">
        <v>12.228999999999999</v>
      </c>
      <c r="AF33" s="295">
        <v>13.037000000000001</v>
      </c>
    </row>
    <row r="34" spans="1:32" x14ac:dyDescent="0.25">
      <c r="A34" s="28" t="s">
        <v>10</v>
      </c>
      <c r="B34" s="28" t="s">
        <v>1</v>
      </c>
      <c r="C34" s="296">
        <v>384</v>
      </c>
      <c r="D34" s="296">
        <v>402</v>
      </c>
      <c r="E34" s="296">
        <v>396.1</v>
      </c>
      <c r="F34" s="296">
        <v>385.85500000000002</v>
      </c>
      <c r="G34" s="376">
        <v>372.20100000000002</v>
      </c>
      <c r="H34" s="296">
        <v>372.15800000000002</v>
      </c>
      <c r="I34" s="376">
        <v>371.65600000000001</v>
      </c>
      <c r="J34" s="296">
        <v>368.77499999999998</v>
      </c>
      <c r="K34" s="296">
        <v>363.96499999999997</v>
      </c>
      <c r="L34" s="296">
        <v>360.83300000000003</v>
      </c>
      <c r="M34" s="296">
        <v>354.97</v>
      </c>
      <c r="N34" s="296">
        <v>350.47399999999999</v>
      </c>
      <c r="O34" s="296">
        <v>345.65899999999999</v>
      </c>
      <c r="P34" s="296">
        <v>339.13499999999999</v>
      </c>
      <c r="Q34" s="296">
        <v>337.00400000000002</v>
      </c>
      <c r="R34" s="296">
        <v>334.33499999999998</v>
      </c>
      <c r="S34" s="296">
        <v>329.57499999999999</v>
      </c>
      <c r="T34" s="296">
        <v>326.93299999999999</v>
      </c>
      <c r="U34" s="296">
        <v>317.77</v>
      </c>
      <c r="V34" s="296">
        <v>316.64499999999998</v>
      </c>
      <c r="W34" s="296">
        <v>316.07299999999998</v>
      </c>
      <c r="X34" s="296">
        <v>316.108</v>
      </c>
      <c r="Y34" s="296">
        <v>315.03199999999998</v>
      </c>
      <c r="Z34" s="296">
        <v>312.392</v>
      </c>
      <c r="AA34" s="296">
        <v>309.31700000000001</v>
      </c>
      <c r="AB34" s="296"/>
      <c r="AC34" s="296"/>
      <c r="AD34" s="296"/>
      <c r="AE34" s="296"/>
      <c r="AF34" s="296">
        <v>313.983</v>
      </c>
    </row>
    <row r="35" spans="1:32" x14ac:dyDescent="0.25">
      <c r="A35" s="28"/>
      <c r="B35" s="28" t="s">
        <v>2</v>
      </c>
      <c r="C35" s="296">
        <v>36</v>
      </c>
      <c r="D35" s="296">
        <v>28</v>
      </c>
      <c r="E35" s="296">
        <v>41.8</v>
      </c>
      <c r="F35" s="296">
        <v>54.231000000000002</v>
      </c>
      <c r="G35" s="376">
        <v>53.567999999999998</v>
      </c>
      <c r="H35" s="296">
        <v>52.777000000000001</v>
      </c>
      <c r="I35" s="376">
        <v>53.893000000000001</v>
      </c>
      <c r="J35" s="296">
        <v>56.640999999999998</v>
      </c>
      <c r="K35" s="296">
        <v>58.151000000000003</v>
      </c>
      <c r="L35" s="296">
        <v>57.975000000000001</v>
      </c>
      <c r="M35" s="296">
        <v>59.386000000000003</v>
      </c>
      <c r="N35" s="296">
        <v>62.801000000000002</v>
      </c>
      <c r="O35" s="296">
        <v>64.546000000000006</v>
      </c>
      <c r="P35" s="296">
        <v>67.269000000000005</v>
      </c>
      <c r="Q35" s="296">
        <v>68.224000000000004</v>
      </c>
      <c r="R35" s="296">
        <v>70.605999999999995</v>
      </c>
      <c r="S35" s="296">
        <v>73.846999999999994</v>
      </c>
      <c r="T35" s="296">
        <v>75.391999999999996</v>
      </c>
      <c r="U35" s="296">
        <v>81.682000000000002</v>
      </c>
      <c r="V35" s="296">
        <v>83.311999999999998</v>
      </c>
      <c r="W35" s="296">
        <v>83.795000000000002</v>
      </c>
      <c r="X35" s="296">
        <v>81.263999999999996</v>
      </c>
      <c r="Y35" s="296">
        <v>78.676000000000002</v>
      </c>
      <c r="Z35" s="296">
        <v>81.63</v>
      </c>
      <c r="AA35" s="296">
        <v>83.69</v>
      </c>
      <c r="AB35" s="296"/>
      <c r="AC35" s="296"/>
      <c r="AD35" s="296"/>
      <c r="AE35" s="296"/>
      <c r="AF35" s="296">
        <v>77.125</v>
      </c>
    </row>
    <row r="36" spans="1:32" x14ac:dyDescent="0.25">
      <c r="A36" s="28"/>
      <c r="B36" s="28" t="s">
        <v>3</v>
      </c>
      <c r="C36" s="296">
        <v>420</v>
      </c>
      <c r="D36" s="296">
        <v>430</v>
      </c>
      <c r="E36" s="296">
        <v>437.90000000000003</v>
      </c>
      <c r="F36" s="296">
        <v>440.08600000000001</v>
      </c>
      <c r="G36" s="376">
        <v>425.76900000000001</v>
      </c>
      <c r="H36" s="296">
        <v>424.935</v>
      </c>
      <c r="I36" s="376">
        <v>425.54899999999998</v>
      </c>
      <c r="J36" s="296">
        <v>425.416</v>
      </c>
      <c r="K36" s="296">
        <v>422.11599999999999</v>
      </c>
      <c r="L36" s="296">
        <v>418.80799999999999</v>
      </c>
      <c r="M36" s="296">
        <v>414.35599999999999</v>
      </c>
      <c r="N36" s="296">
        <v>413.27499999999998</v>
      </c>
      <c r="O36" s="296">
        <v>410.20499999999998</v>
      </c>
      <c r="P36" s="296">
        <v>406.404</v>
      </c>
      <c r="Q36" s="296">
        <v>405.22800000000001</v>
      </c>
      <c r="R36" s="296">
        <v>404.94099999999997</v>
      </c>
      <c r="S36" s="296">
        <v>403.42199999999997</v>
      </c>
      <c r="T36" s="296">
        <v>402.32499999999999</v>
      </c>
      <c r="U36" s="296">
        <v>399.452</v>
      </c>
      <c r="V36" s="296">
        <v>399.95699999999999</v>
      </c>
      <c r="W36" s="296">
        <v>399.86799999999999</v>
      </c>
      <c r="X36" s="296">
        <v>397.37200000000001</v>
      </c>
      <c r="Y36" s="296">
        <v>393.70799999999997</v>
      </c>
      <c r="Z36" s="296">
        <v>394.02199999999999</v>
      </c>
      <c r="AA36" s="296">
        <v>393.00700000000001</v>
      </c>
      <c r="AB36" s="296"/>
      <c r="AC36" s="296"/>
      <c r="AD36" s="296"/>
      <c r="AE36" s="296"/>
      <c r="AF36" s="296">
        <v>391.108</v>
      </c>
    </row>
    <row r="37" spans="1:32" x14ac:dyDescent="0.25">
      <c r="A37" s="28"/>
      <c r="B37" s="28" t="s">
        <v>4</v>
      </c>
      <c r="C37" s="296">
        <v>10</v>
      </c>
      <c r="D37" s="296">
        <v>7.7</v>
      </c>
      <c r="E37" s="296">
        <v>9.3000000000000007</v>
      </c>
      <c r="F37" s="296">
        <v>9.5920000000000005</v>
      </c>
      <c r="G37" s="376">
        <v>9.8979999999999677</v>
      </c>
      <c r="H37" s="296">
        <v>10.371</v>
      </c>
      <c r="I37" s="376">
        <v>9.2110000000000003</v>
      </c>
      <c r="J37" s="296">
        <v>10.099</v>
      </c>
      <c r="K37" s="296">
        <v>10.375</v>
      </c>
      <c r="L37" s="296">
        <v>9.3450000000000006</v>
      </c>
      <c r="M37" s="296">
        <v>9.0860000000000003</v>
      </c>
      <c r="N37" s="296">
        <v>8.9559999999999995</v>
      </c>
      <c r="O37" s="296">
        <v>9.2029999999999994</v>
      </c>
      <c r="P37" s="296">
        <v>9.1929999999999996</v>
      </c>
      <c r="Q37" s="296">
        <v>8.9730000000000008</v>
      </c>
      <c r="R37" s="296">
        <v>9.3119999999999994</v>
      </c>
      <c r="S37" s="296">
        <v>9.2899999999999991</v>
      </c>
      <c r="T37" s="296">
        <v>9.4939999999999998</v>
      </c>
      <c r="U37" s="296">
        <v>9.4109999999999996</v>
      </c>
      <c r="V37" s="296">
        <v>9.52</v>
      </c>
      <c r="W37" s="296">
        <v>9.0709999999999997</v>
      </c>
      <c r="X37" s="296">
        <v>9.0530000000000008</v>
      </c>
      <c r="Y37" s="296">
        <v>9.2159999999999993</v>
      </c>
      <c r="Z37" s="296">
        <v>9.3130000000000006</v>
      </c>
      <c r="AA37" s="296">
        <v>9.3119999999999994</v>
      </c>
      <c r="AB37" s="296"/>
      <c r="AC37" s="296"/>
      <c r="AD37" s="296"/>
      <c r="AE37" s="296"/>
      <c r="AF37" s="296">
        <v>9.08</v>
      </c>
    </row>
    <row r="38" spans="1:32" x14ac:dyDescent="0.25">
      <c r="A38" s="28"/>
      <c r="B38" s="28" t="s">
        <v>5</v>
      </c>
      <c r="C38" s="296">
        <v>430</v>
      </c>
      <c r="D38" s="296">
        <v>437.7</v>
      </c>
      <c r="E38" s="296">
        <v>447.20000000000005</v>
      </c>
      <c r="F38" s="296">
        <v>449.678</v>
      </c>
      <c r="G38" s="376">
        <v>435.66699999999997</v>
      </c>
      <c r="H38" s="296">
        <v>435.30599999999998</v>
      </c>
      <c r="I38" s="376">
        <v>434.76</v>
      </c>
      <c r="J38" s="296">
        <v>435.51499999999999</v>
      </c>
      <c r="K38" s="296">
        <v>432.49099999999999</v>
      </c>
      <c r="L38" s="296">
        <v>428.15300000000002</v>
      </c>
      <c r="M38" s="296">
        <v>423.44200000000001</v>
      </c>
      <c r="N38" s="296">
        <v>422.23099999999999</v>
      </c>
      <c r="O38" s="296">
        <v>419.40799999999996</v>
      </c>
      <c r="P38" s="296">
        <v>415.59699999999998</v>
      </c>
      <c r="Q38" s="296">
        <v>414.20100000000002</v>
      </c>
      <c r="R38" s="296">
        <v>414.25299999999999</v>
      </c>
      <c r="S38" s="296">
        <v>412.71199999999999</v>
      </c>
      <c r="T38" s="296">
        <v>411.81900000000002</v>
      </c>
      <c r="U38" s="296">
        <v>408.863</v>
      </c>
      <c r="V38" s="296">
        <v>409.47699999999998</v>
      </c>
      <c r="W38" s="296">
        <v>408.93900000000002</v>
      </c>
      <c r="X38" s="296">
        <v>406.42500000000001</v>
      </c>
      <c r="Y38" s="296">
        <v>402.92399999999998</v>
      </c>
      <c r="Z38" s="296">
        <v>403.33499999999998</v>
      </c>
      <c r="AA38" s="296">
        <v>402.31900000000002</v>
      </c>
      <c r="AB38" s="296"/>
      <c r="AC38" s="296"/>
      <c r="AD38" s="296"/>
      <c r="AE38" s="296"/>
      <c r="AF38" s="296">
        <v>400.18799999999999</v>
      </c>
    </row>
    <row r="39" spans="1:32" x14ac:dyDescent="0.25">
      <c r="A39" s="29"/>
      <c r="B39" s="29" t="s">
        <v>6</v>
      </c>
      <c r="C39" s="295">
        <v>3</v>
      </c>
      <c r="D39" s="295">
        <v>3</v>
      </c>
      <c r="E39" s="295">
        <v>3.3</v>
      </c>
      <c r="F39" s="295">
        <v>4.3</v>
      </c>
      <c r="G39" s="377">
        <v>1.71</v>
      </c>
      <c r="H39" s="295">
        <v>1.9019999999999999</v>
      </c>
      <c r="I39" s="377">
        <v>2.13</v>
      </c>
      <c r="J39" s="295">
        <v>2.323</v>
      </c>
      <c r="K39" s="295">
        <v>1.8720000000000001</v>
      </c>
      <c r="L39" s="295">
        <v>1.8660000000000001</v>
      </c>
      <c r="M39" s="295">
        <v>1.6639999999999999</v>
      </c>
      <c r="N39" s="295">
        <v>1.7609999999999999</v>
      </c>
      <c r="O39" s="295">
        <v>1.4999999999999999E-2</v>
      </c>
      <c r="P39" s="295">
        <v>0.01</v>
      </c>
      <c r="Q39" s="295">
        <v>0.01</v>
      </c>
      <c r="R39" s="295">
        <v>2.121</v>
      </c>
      <c r="S39" s="295">
        <v>1.9430000000000001</v>
      </c>
      <c r="T39" s="295">
        <v>2.7040000000000002</v>
      </c>
      <c r="U39" s="295">
        <v>3.411</v>
      </c>
      <c r="V39" s="295">
        <v>2.2229999999999999</v>
      </c>
      <c r="W39" s="295">
        <v>2.1219999999999999</v>
      </c>
      <c r="X39" s="295">
        <v>2.3220000000000001</v>
      </c>
      <c r="Y39" s="295">
        <v>2.093</v>
      </c>
      <c r="Z39" s="295">
        <v>1.7210000000000001</v>
      </c>
      <c r="AA39" s="295">
        <v>1.5760000000000001</v>
      </c>
      <c r="AB39" s="295"/>
      <c r="AC39" s="295"/>
      <c r="AD39" s="295"/>
      <c r="AE39" s="295"/>
      <c r="AF39" s="295">
        <v>1.173</v>
      </c>
    </row>
    <row r="40" spans="1:32" x14ac:dyDescent="0.25">
      <c r="A40" s="28" t="s">
        <v>11</v>
      </c>
      <c r="B40" s="28" t="s">
        <v>1</v>
      </c>
      <c r="C40" s="296">
        <v>131</v>
      </c>
      <c r="D40" s="296">
        <v>136</v>
      </c>
      <c r="E40" s="296">
        <v>127.4</v>
      </c>
      <c r="F40" s="296">
        <v>122.53100000000001</v>
      </c>
      <c r="G40" s="376">
        <v>116.985</v>
      </c>
      <c r="H40" s="296">
        <v>116.024</v>
      </c>
      <c r="I40" s="376">
        <v>113.938</v>
      </c>
      <c r="J40" s="296">
        <v>112.70099999999999</v>
      </c>
      <c r="K40" s="296">
        <v>108.49</v>
      </c>
      <c r="L40" s="296">
        <v>107.313</v>
      </c>
      <c r="M40" s="296">
        <v>104.434</v>
      </c>
      <c r="N40" s="296">
        <v>100.524</v>
      </c>
      <c r="O40" s="296">
        <v>96.236000000000004</v>
      </c>
      <c r="P40" s="296">
        <v>94.201999999999998</v>
      </c>
      <c r="Q40" s="296">
        <v>91.495999999999995</v>
      </c>
      <c r="R40" s="296">
        <v>89.864000000000004</v>
      </c>
      <c r="S40" s="296">
        <v>88.206000000000003</v>
      </c>
      <c r="T40" s="296">
        <v>85.6</v>
      </c>
      <c r="U40" s="296">
        <v>82.483999999999995</v>
      </c>
      <c r="V40" s="296">
        <v>83.441999999999993</v>
      </c>
      <c r="W40" s="296">
        <v>81.37</v>
      </c>
      <c r="X40" s="296">
        <v>82.206000000000003</v>
      </c>
      <c r="Y40" s="296">
        <v>82.230999999999995</v>
      </c>
      <c r="Z40" s="296">
        <v>80.822000000000003</v>
      </c>
      <c r="AA40" s="296">
        <v>79.05</v>
      </c>
      <c r="AB40" s="296"/>
      <c r="AC40" s="296"/>
      <c r="AD40" s="296"/>
      <c r="AE40" s="296"/>
      <c r="AF40" s="296">
        <v>81.191000000000003</v>
      </c>
    </row>
    <row r="41" spans="1:32" x14ac:dyDescent="0.25">
      <c r="A41" s="28"/>
      <c r="B41" s="28" t="s">
        <v>2</v>
      </c>
      <c r="C41" s="296">
        <v>95</v>
      </c>
      <c r="D41" s="296">
        <v>97</v>
      </c>
      <c r="E41" s="296">
        <v>105.3</v>
      </c>
      <c r="F41" s="296">
        <v>118.88200000000001</v>
      </c>
      <c r="G41" s="376">
        <v>115.40300000000001</v>
      </c>
      <c r="H41" s="296">
        <v>116.937</v>
      </c>
      <c r="I41" s="376">
        <v>117.33799999999999</v>
      </c>
      <c r="J41" s="296">
        <v>118.03400000000001</v>
      </c>
      <c r="K41" s="296">
        <v>117.69799999999999</v>
      </c>
      <c r="L41" s="296">
        <v>119.488</v>
      </c>
      <c r="M41" s="296">
        <v>120.53100000000001</v>
      </c>
      <c r="N41" s="296">
        <v>122.444</v>
      </c>
      <c r="O41" s="296">
        <v>125.79900000000001</v>
      </c>
      <c r="P41" s="296">
        <v>127.05200000000001</v>
      </c>
      <c r="Q41" s="296">
        <v>128.28800000000001</v>
      </c>
      <c r="R41" s="296">
        <v>128.136</v>
      </c>
      <c r="S41" s="296">
        <v>125.741</v>
      </c>
      <c r="T41" s="296">
        <v>126.154</v>
      </c>
      <c r="U41" s="296">
        <v>128.48500000000001</v>
      </c>
      <c r="V41" s="296">
        <v>128.93</v>
      </c>
      <c r="W41" s="296">
        <v>130.62299999999999</v>
      </c>
      <c r="X41" s="296">
        <v>128.053</v>
      </c>
      <c r="Y41" s="296">
        <v>126.46599999999999</v>
      </c>
      <c r="Z41" s="296">
        <v>131.46899999999999</v>
      </c>
      <c r="AA41" s="296">
        <v>131.46199999999999</v>
      </c>
      <c r="AB41" s="296"/>
      <c r="AC41" s="296"/>
      <c r="AD41" s="296"/>
      <c r="AE41" s="296"/>
      <c r="AF41" s="296">
        <v>126.777</v>
      </c>
    </row>
    <row r="42" spans="1:32" x14ac:dyDescent="0.25">
      <c r="A42" s="28"/>
      <c r="B42" s="28" t="s">
        <v>3</v>
      </c>
      <c r="C42" s="296">
        <v>226</v>
      </c>
      <c r="D42" s="296">
        <v>233</v>
      </c>
      <c r="E42" s="296">
        <v>232.7</v>
      </c>
      <c r="F42" s="296">
        <v>241.41300000000001</v>
      </c>
      <c r="G42" s="376">
        <v>232.38800000000001</v>
      </c>
      <c r="H42" s="296">
        <v>232.96100000000001</v>
      </c>
      <c r="I42" s="376">
        <v>231.27600000000001</v>
      </c>
      <c r="J42" s="296">
        <v>230.73500000000001</v>
      </c>
      <c r="K42" s="296">
        <v>226.18799999999999</v>
      </c>
      <c r="L42" s="296">
        <v>226.80099999999999</v>
      </c>
      <c r="M42" s="296">
        <v>224.965</v>
      </c>
      <c r="N42" s="296">
        <v>222.96799999999999</v>
      </c>
      <c r="O42" s="296">
        <v>222.03500000000003</v>
      </c>
      <c r="P42" s="296">
        <v>221.25400000000002</v>
      </c>
      <c r="Q42" s="296">
        <v>219.78399999999999</v>
      </c>
      <c r="R42" s="296">
        <v>218</v>
      </c>
      <c r="S42" s="296">
        <v>213.947</v>
      </c>
      <c r="T42" s="296">
        <v>211.75399999999999</v>
      </c>
      <c r="U42" s="296">
        <v>210.96899999999999</v>
      </c>
      <c r="V42" s="296">
        <v>212.37200000000001</v>
      </c>
      <c r="W42" s="296">
        <v>211.99299999999999</v>
      </c>
      <c r="X42" s="296">
        <v>210.25900000000001</v>
      </c>
      <c r="Y42" s="296">
        <v>208.697</v>
      </c>
      <c r="Z42" s="296">
        <v>212.291</v>
      </c>
      <c r="AA42" s="296">
        <v>210.512</v>
      </c>
      <c r="AB42" s="296"/>
      <c r="AC42" s="296"/>
      <c r="AD42" s="296"/>
      <c r="AE42" s="296"/>
      <c r="AF42" s="296">
        <v>207.96800000000002</v>
      </c>
    </row>
    <row r="43" spans="1:32" x14ac:dyDescent="0.25">
      <c r="A43" s="28"/>
      <c r="B43" s="28" t="s">
        <v>4</v>
      </c>
      <c r="C43" s="296">
        <v>35</v>
      </c>
      <c r="D43" s="296">
        <v>24.2</v>
      </c>
      <c r="E43" s="296">
        <v>25.8</v>
      </c>
      <c r="F43" s="296">
        <v>29.524999999999999</v>
      </c>
      <c r="G43" s="376">
        <v>29.501999999999981</v>
      </c>
      <c r="H43" s="296">
        <v>32.046999999999997</v>
      </c>
      <c r="I43" s="376">
        <v>32.031999999999996</v>
      </c>
      <c r="J43" s="296">
        <v>33.585999999999999</v>
      </c>
      <c r="K43" s="296">
        <v>32.628</v>
      </c>
      <c r="L43" s="296">
        <v>33.582000000000001</v>
      </c>
      <c r="M43" s="296">
        <v>34.101999999999997</v>
      </c>
      <c r="N43" s="296">
        <v>34.575000000000003</v>
      </c>
      <c r="O43" s="296">
        <v>34.579000000000001</v>
      </c>
      <c r="P43" s="296">
        <v>35.04</v>
      </c>
      <c r="Q43" s="296">
        <v>34.753999999999998</v>
      </c>
      <c r="R43" s="296">
        <v>34.148000000000003</v>
      </c>
      <c r="S43" s="296">
        <v>32.1</v>
      </c>
      <c r="T43" s="296">
        <v>32.408000000000001</v>
      </c>
      <c r="U43" s="296">
        <v>32.664999999999999</v>
      </c>
      <c r="V43" s="296">
        <v>32.158999999999999</v>
      </c>
      <c r="W43" s="296">
        <v>32.176000000000002</v>
      </c>
      <c r="X43" s="296">
        <v>30.946999999999999</v>
      </c>
      <c r="Y43" s="296">
        <v>33.158999999999999</v>
      </c>
      <c r="Z43" s="296">
        <v>33.386000000000003</v>
      </c>
      <c r="AA43" s="296">
        <v>33.319000000000003</v>
      </c>
      <c r="AB43" s="296"/>
      <c r="AC43" s="296"/>
      <c r="AD43" s="296"/>
      <c r="AE43" s="296"/>
      <c r="AF43" s="296">
        <v>33.645000000000003</v>
      </c>
    </row>
    <row r="44" spans="1:32" x14ac:dyDescent="0.25">
      <c r="A44" s="28"/>
      <c r="B44" s="28" t="s">
        <v>5</v>
      </c>
      <c r="C44" s="296">
        <v>261</v>
      </c>
      <c r="D44" s="296">
        <v>257.2</v>
      </c>
      <c r="E44" s="296">
        <v>258.5</v>
      </c>
      <c r="F44" s="296">
        <v>270.93799999999999</v>
      </c>
      <c r="G44" s="376">
        <v>261.89</v>
      </c>
      <c r="H44" s="296">
        <v>265.00800000000004</v>
      </c>
      <c r="I44" s="376">
        <v>263.30799999999999</v>
      </c>
      <c r="J44" s="296">
        <v>264.32100000000003</v>
      </c>
      <c r="K44" s="296">
        <v>258.81599999999997</v>
      </c>
      <c r="L44" s="296">
        <v>260.38299999999998</v>
      </c>
      <c r="M44" s="296">
        <v>259.06700000000001</v>
      </c>
      <c r="N44" s="296">
        <v>257.54300000000001</v>
      </c>
      <c r="O44" s="296">
        <v>256.61400000000003</v>
      </c>
      <c r="P44" s="296">
        <v>256.29400000000004</v>
      </c>
      <c r="Q44" s="296">
        <v>254.53799999999998</v>
      </c>
      <c r="R44" s="296">
        <v>252.148</v>
      </c>
      <c r="S44" s="296">
        <v>246.047</v>
      </c>
      <c r="T44" s="296">
        <v>244.16200000000001</v>
      </c>
      <c r="U44" s="296">
        <v>243.63399999999999</v>
      </c>
      <c r="V44" s="296">
        <v>244.53100000000001</v>
      </c>
      <c r="W44" s="296">
        <v>244.16899999999998</v>
      </c>
      <c r="X44" s="296">
        <v>241.20600000000002</v>
      </c>
      <c r="Y44" s="296">
        <v>241.85599999999999</v>
      </c>
      <c r="Z44" s="296">
        <v>245.67699999999999</v>
      </c>
      <c r="AA44" s="296">
        <v>243.83100000000002</v>
      </c>
      <c r="AB44" s="296"/>
      <c r="AC44" s="296"/>
      <c r="AD44" s="296"/>
      <c r="AE44" s="296"/>
      <c r="AF44" s="296">
        <v>241.61300000000003</v>
      </c>
    </row>
    <row r="45" spans="1:32" x14ac:dyDescent="0.25">
      <c r="A45" s="29"/>
      <c r="B45" s="29" t="s">
        <v>6</v>
      </c>
      <c r="C45" s="295">
        <v>6</v>
      </c>
      <c r="D45" s="295">
        <v>8</v>
      </c>
      <c r="E45" s="295">
        <v>6.6</v>
      </c>
      <c r="F45" s="295">
        <v>5.5</v>
      </c>
      <c r="G45" s="377">
        <v>3.1230000000000002</v>
      </c>
      <c r="H45" s="295">
        <v>2.7320000000000002</v>
      </c>
      <c r="I45" s="377">
        <v>2.581</v>
      </c>
      <c r="J45" s="295">
        <v>2.3889999999999998</v>
      </c>
      <c r="K45" s="295">
        <v>2.2330000000000001</v>
      </c>
      <c r="L45" s="295">
        <v>2.1230000000000002</v>
      </c>
      <c r="M45" s="295">
        <v>2.012</v>
      </c>
      <c r="N45" s="295">
        <v>2.2370000000000001</v>
      </c>
      <c r="O45" s="295">
        <v>1.58</v>
      </c>
      <c r="P45" s="295">
        <v>1.4350000000000001</v>
      </c>
      <c r="Q45" s="295">
        <v>1.589</v>
      </c>
      <c r="R45" s="295">
        <v>1.51</v>
      </c>
      <c r="S45" s="295">
        <v>1.9470000000000001</v>
      </c>
      <c r="T45" s="295">
        <v>2.1</v>
      </c>
      <c r="U45" s="295">
        <v>2.2810000000000001</v>
      </c>
      <c r="V45" s="295">
        <v>1.6240000000000001</v>
      </c>
      <c r="W45" s="295">
        <v>1.64</v>
      </c>
      <c r="X45" s="295">
        <v>2.1800000000000002</v>
      </c>
      <c r="Y45" s="295">
        <v>1.67</v>
      </c>
      <c r="Z45" s="295">
        <v>1.306</v>
      </c>
      <c r="AA45" s="295">
        <v>1.1579999999999999</v>
      </c>
      <c r="AB45" s="295"/>
      <c r="AC45" s="295"/>
      <c r="AD45" s="295"/>
      <c r="AE45" s="295"/>
      <c r="AF45" s="295">
        <v>1.0249999999999999</v>
      </c>
    </row>
    <row r="46" spans="1:32" x14ac:dyDescent="0.25">
      <c r="A46" s="28" t="s">
        <v>550</v>
      </c>
      <c r="B46" s="28" t="s">
        <v>1</v>
      </c>
      <c r="C46" s="294"/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>
        <v>391.25400000000002</v>
      </c>
      <c r="AC46" s="294">
        <v>397.54399999999998</v>
      </c>
      <c r="AD46" s="294">
        <v>395.54199999999997</v>
      </c>
      <c r="AE46" s="294">
        <v>394.041</v>
      </c>
      <c r="AF46" s="294"/>
    </row>
    <row r="47" spans="1:32" x14ac:dyDescent="0.25">
      <c r="A47" s="28" t="s">
        <v>11</v>
      </c>
      <c r="B47" s="28" t="s">
        <v>2</v>
      </c>
      <c r="C47" s="294"/>
      <c r="D47" s="294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>
        <v>209.80600000000001</v>
      </c>
      <c r="AC47" s="294">
        <v>204.279</v>
      </c>
      <c r="AD47" s="294">
        <v>205.08500000000001</v>
      </c>
      <c r="AE47" s="294">
        <v>203.93199999999999</v>
      </c>
      <c r="AF47" s="294"/>
    </row>
    <row r="48" spans="1:32" x14ac:dyDescent="0.25">
      <c r="A48" s="28"/>
      <c r="B48" s="28" t="s">
        <v>3</v>
      </c>
      <c r="C48" s="294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>
        <v>601.06000000000006</v>
      </c>
      <c r="AC48" s="294">
        <v>601.82299999999998</v>
      </c>
      <c r="AD48" s="294">
        <v>600.62699999999995</v>
      </c>
      <c r="AE48" s="294">
        <v>597.97299999999996</v>
      </c>
      <c r="AF48" s="294"/>
    </row>
    <row r="49" spans="1:32" x14ac:dyDescent="0.25">
      <c r="A49" s="28"/>
      <c r="B49" s="28" t="s">
        <v>4</v>
      </c>
      <c r="C49" s="294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>
        <v>42.49</v>
      </c>
      <c r="AC49" s="294">
        <v>42.713999999999999</v>
      </c>
      <c r="AD49" s="294">
        <v>43.472000000000001</v>
      </c>
      <c r="AE49" s="294">
        <v>42.966000000000001</v>
      </c>
      <c r="AF49" s="294"/>
    </row>
    <row r="50" spans="1:32" x14ac:dyDescent="0.25">
      <c r="A50" s="28"/>
      <c r="B50" s="28" t="s">
        <v>5</v>
      </c>
      <c r="C50" s="294"/>
      <c r="D50" s="294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>
        <v>643.55000000000007</v>
      </c>
      <c r="AC50" s="294">
        <v>644.53700000000003</v>
      </c>
      <c r="AD50" s="294">
        <v>644.09899999999993</v>
      </c>
      <c r="AE50" s="294">
        <v>640.93899999999996</v>
      </c>
      <c r="AF50" s="294"/>
    </row>
    <row r="51" spans="1:32" x14ac:dyDescent="0.25">
      <c r="A51" s="29"/>
      <c r="B51" s="29" t="s">
        <v>6</v>
      </c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>
        <v>2.681</v>
      </c>
      <c r="AC51" s="295">
        <v>2.4449999999999998</v>
      </c>
      <c r="AD51" s="295">
        <v>2.1819999999999999</v>
      </c>
      <c r="AE51" s="295">
        <v>1.8839999999999999</v>
      </c>
      <c r="AF51" s="295"/>
    </row>
    <row r="52" spans="1:32" x14ac:dyDescent="0.25">
      <c r="A52" s="28" t="s">
        <v>551</v>
      </c>
      <c r="B52" s="28" t="s">
        <v>1</v>
      </c>
      <c r="C52" s="294">
        <v>62</v>
      </c>
      <c r="D52" s="294">
        <v>59</v>
      </c>
      <c r="E52" s="294">
        <v>48</v>
      </c>
      <c r="F52" s="294">
        <v>43.143999999999991</v>
      </c>
      <c r="G52" s="294">
        <v>40.292000000000002</v>
      </c>
      <c r="H52" s="294">
        <v>39.890999999999998</v>
      </c>
      <c r="I52" s="294">
        <v>40.716999999999999</v>
      </c>
      <c r="J52" s="294">
        <v>37.873999999999995</v>
      </c>
      <c r="K52" s="294">
        <v>35.887999999999998</v>
      </c>
      <c r="L52" s="294">
        <v>34.691000000000003</v>
      </c>
      <c r="M52" s="294">
        <v>33.397999999999996</v>
      </c>
      <c r="N52" s="294">
        <v>31.749000000000002</v>
      </c>
      <c r="O52" s="294">
        <v>30.646000000000001</v>
      </c>
      <c r="P52" s="294">
        <v>29.198</v>
      </c>
      <c r="Q52" s="294">
        <v>28.209000000000003</v>
      </c>
      <c r="R52" s="294">
        <v>28.096</v>
      </c>
      <c r="S52" s="294">
        <v>26.138999999999999</v>
      </c>
      <c r="T52" s="294">
        <v>24.058999999999997</v>
      </c>
      <c r="U52" s="294">
        <v>20.847999999999999</v>
      </c>
      <c r="V52" s="294">
        <v>20.363</v>
      </c>
      <c r="W52" s="294">
        <v>20.058</v>
      </c>
      <c r="X52" s="294">
        <v>20.428999999999998</v>
      </c>
      <c r="Y52" s="294">
        <v>21.071999999999999</v>
      </c>
      <c r="Z52" s="294">
        <v>19.32</v>
      </c>
      <c r="AA52" s="294">
        <v>18.457000000000001</v>
      </c>
      <c r="AB52" s="294">
        <v>18.791</v>
      </c>
      <c r="AC52" s="294">
        <v>20.399000000000001</v>
      </c>
      <c r="AD52" s="294">
        <v>20.204000000000001</v>
      </c>
      <c r="AE52" s="294">
        <v>20.821999999999999</v>
      </c>
      <c r="AF52" s="294">
        <v>20.609000000000002</v>
      </c>
    </row>
    <row r="53" spans="1:32" x14ac:dyDescent="0.25">
      <c r="A53" s="28"/>
      <c r="B53" s="28" t="s">
        <v>2</v>
      </c>
      <c r="C53" s="294">
        <v>189</v>
      </c>
      <c r="D53" s="294">
        <v>202</v>
      </c>
      <c r="E53" s="294">
        <v>223.2</v>
      </c>
      <c r="F53" s="294">
        <v>231.48500000000001</v>
      </c>
      <c r="G53" s="294">
        <v>228.12399999999997</v>
      </c>
      <c r="H53" s="294">
        <v>225.46800000000002</v>
      </c>
      <c r="I53" s="294">
        <v>224.904</v>
      </c>
      <c r="J53" s="294">
        <v>224.68299999999999</v>
      </c>
      <c r="K53" s="294">
        <v>222.827</v>
      </c>
      <c r="L53" s="294">
        <v>221.23000000000002</v>
      </c>
      <c r="M53" s="294">
        <v>218.50200000000001</v>
      </c>
      <c r="N53" s="294">
        <v>219.99699999999999</v>
      </c>
      <c r="O53" s="294">
        <v>217.91800000000001</v>
      </c>
      <c r="P53" s="294">
        <v>217.82100000000003</v>
      </c>
      <c r="Q53" s="294">
        <v>217.14600000000002</v>
      </c>
      <c r="R53" s="294">
        <v>210.685</v>
      </c>
      <c r="S53" s="294">
        <v>211.22699999999998</v>
      </c>
      <c r="T53" s="294">
        <v>208.27099999999999</v>
      </c>
      <c r="U53" s="294">
        <v>210.435</v>
      </c>
      <c r="V53" s="294">
        <v>211.99800000000002</v>
      </c>
      <c r="W53" s="294">
        <v>212.21600000000001</v>
      </c>
      <c r="X53" s="294">
        <v>210.56400000000002</v>
      </c>
      <c r="Y53" s="294">
        <v>210.852</v>
      </c>
      <c r="Z53" s="294">
        <v>214.62</v>
      </c>
      <c r="AA53" s="294">
        <v>215.46899999999999</v>
      </c>
      <c r="AB53" s="294">
        <v>216.738</v>
      </c>
      <c r="AC53" s="294">
        <v>214.798</v>
      </c>
      <c r="AD53" s="294">
        <v>216.73400000000001</v>
      </c>
      <c r="AE53" s="294">
        <v>217.834</v>
      </c>
      <c r="AF53" s="294">
        <v>218.40199999999999</v>
      </c>
    </row>
    <row r="54" spans="1:32" x14ac:dyDescent="0.25">
      <c r="A54" s="28"/>
      <c r="B54" s="28" t="s">
        <v>3</v>
      </c>
      <c r="C54" s="294">
        <v>251</v>
      </c>
      <c r="D54" s="294">
        <v>261</v>
      </c>
      <c r="E54" s="294">
        <v>271.20000000000005</v>
      </c>
      <c r="F54" s="294">
        <v>274.62900000000002</v>
      </c>
      <c r="G54" s="294">
        <v>268.416</v>
      </c>
      <c r="H54" s="294">
        <v>265.35900000000004</v>
      </c>
      <c r="I54" s="294">
        <v>265.62099999999998</v>
      </c>
      <c r="J54" s="294">
        <v>262.55700000000002</v>
      </c>
      <c r="K54" s="294">
        <v>258.71500000000003</v>
      </c>
      <c r="L54" s="294">
        <v>255.92099999999999</v>
      </c>
      <c r="M54" s="294">
        <v>251.90000000000003</v>
      </c>
      <c r="N54" s="294">
        <v>251.74599999999998</v>
      </c>
      <c r="O54" s="294">
        <v>248.56400000000002</v>
      </c>
      <c r="P54" s="294">
        <v>247.01900000000001</v>
      </c>
      <c r="Q54" s="294">
        <v>245.35500000000002</v>
      </c>
      <c r="R54" s="294">
        <v>238.78099999999998</v>
      </c>
      <c r="S54" s="294">
        <v>237.36599999999999</v>
      </c>
      <c r="T54" s="294">
        <v>232.32999999999998</v>
      </c>
      <c r="U54" s="294">
        <v>231.28300000000002</v>
      </c>
      <c r="V54" s="294">
        <v>232.36100000000005</v>
      </c>
      <c r="W54" s="294">
        <v>232.274</v>
      </c>
      <c r="X54" s="294">
        <v>230.99299999999999</v>
      </c>
      <c r="Y54" s="294">
        <v>231.92400000000001</v>
      </c>
      <c r="Z54" s="294">
        <v>233.94</v>
      </c>
      <c r="AA54" s="294">
        <v>233.92599999999999</v>
      </c>
      <c r="AB54" s="294">
        <v>235.529</v>
      </c>
      <c r="AC54" s="294">
        <v>235.197</v>
      </c>
      <c r="AD54" s="294">
        <v>236.93800000000002</v>
      </c>
      <c r="AE54" s="294">
        <v>238.65600000000001</v>
      </c>
      <c r="AF54" s="294">
        <v>239.011</v>
      </c>
    </row>
    <row r="55" spans="1:32" x14ac:dyDescent="0.25">
      <c r="A55" s="28"/>
      <c r="B55" s="28" t="s">
        <v>4</v>
      </c>
      <c r="C55" s="294">
        <v>41</v>
      </c>
      <c r="D55" s="294">
        <v>40</v>
      </c>
      <c r="E55" s="294">
        <v>47.900000000000006</v>
      </c>
      <c r="F55" s="294">
        <v>51.920999999999999</v>
      </c>
      <c r="G55" s="294">
        <v>54.712999999999994</v>
      </c>
      <c r="H55" s="294">
        <v>56.709000000000003</v>
      </c>
      <c r="I55" s="294">
        <v>56.942</v>
      </c>
      <c r="J55" s="294">
        <v>57.198</v>
      </c>
      <c r="K55" s="294">
        <v>56.872</v>
      </c>
      <c r="L55" s="294">
        <v>56.766000000000005</v>
      </c>
      <c r="M55" s="294">
        <v>57.405999999999999</v>
      </c>
      <c r="N55" s="294">
        <v>58.062000000000005</v>
      </c>
      <c r="O55" s="294">
        <v>58.963999999999999</v>
      </c>
      <c r="P55" s="294">
        <v>59.991999999999997</v>
      </c>
      <c r="Q55" s="294">
        <v>59.977999999999994</v>
      </c>
      <c r="R55" s="294">
        <v>61.525000000000006</v>
      </c>
      <c r="S55" s="294">
        <v>62.605000000000004</v>
      </c>
      <c r="T55" s="294">
        <v>61.188000000000002</v>
      </c>
      <c r="U55" s="294">
        <v>61.364999999999995</v>
      </c>
      <c r="V55" s="294">
        <v>61.763999999999996</v>
      </c>
      <c r="W55" s="294">
        <v>63.106999999999999</v>
      </c>
      <c r="X55" s="294">
        <v>63.283000000000001</v>
      </c>
      <c r="Y55" s="294">
        <v>67.081000000000003</v>
      </c>
      <c r="Z55" s="294">
        <v>67.363</v>
      </c>
      <c r="AA55" s="294">
        <v>67.14</v>
      </c>
      <c r="AB55" s="294">
        <v>68.114999999999995</v>
      </c>
      <c r="AC55" s="294">
        <v>68.450999999999993</v>
      </c>
      <c r="AD55" s="294">
        <v>68.757000000000005</v>
      </c>
      <c r="AE55" s="294">
        <v>68.861999999999995</v>
      </c>
      <c r="AF55" s="294">
        <v>69.834000000000003</v>
      </c>
    </row>
    <row r="56" spans="1:32" x14ac:dyDescent="0.25">
      <c r="A56" s="28"/>
      <c r="B56" s="28" t="s">
        <v>5</v>
      </c>
      <c r="C56" s="294">
        <v>292</v>
      </c>
      <c r="D56" s="294">
        <v>301</v>
      </c>
      <c r="E56" s="294">
        <v>319.10000000000002</v>
      </c>
      <c r="F56" s="294">
        <v>326.54999999999995</v>
      </c>
      <c r="G56" s="294">
        <v>323.12900000000002</v>
      </c>
      <c r="H56" s="294">
        <v>322.06799999999998</v>
      </c>
      <c r="I56" s="294">
        <v>322.56299999999999</v>
      </c>
      <c r="J56" s="294">
        <v>319.755</v>
      </c>
      <c r="K56" s="294">
        <v>315.58699999999999</v>
      </c>
      <c r="L56" s="294">
        <v>312.68700000000001</v>
      </c>
      <c r="M56" s="294">
        <v>309.30600000000004</v>
      </c>
      <c r="N56" s="294">
        <v>309.80799999999999</v>
      </c>
      <c r="O56" s="294">
        <v>307.52800000000002</v>
      </c>
      <c r="P56" s="294">
        <v>307.01100000000002</v>
      </c>
      <c r="Q56" s="294">
        <v>305.33300000000003</v>
      </c>
      <c r="R56" s="294">
        <v>300.30599999999998</v>
      </c>
      <c r="S56" s="294">
        <v>299.971</v>
      </c>
      <c r="T56" s="294">
        <v>293.51800000000003</v>
      </c>
      <c r="U56" s="294">
        <v>292.64800000000002</v>
      </c>
      <c r="V56" s="294">
        <v>294.125</v>
      </c>
      <c r="W56" s="294">
        <v>295.38099999999997</v>
      </c>
      <c r="X56" s="294">
        <v>294.27600000000001</v>
      </c>
      <c r="Y56" s="294">
        <v>299.005</v>
      </c>
      <c r="Z56" s="294">
        <v>301.303</v>
      </c>
      <c r="AA56" s="294">
        <v>301.06599999999997</v>
      </c>
      <c r="AB56" s="294">
        <v>303.64400000000001</v>
      </c>
      <c r="AC56" s="294">
        <v>303.64800000000002</v>
      </c>
      <c r="AD56" s="294">
        <v>305.69500000000005</v>
      </c>
      <c r="AE56" s="294">
        <v>307.51800000000003</v>
      </c>
      <c r="AF56" s="294">
        <v>308.84500000000003</v>
      </c>
    </row>
    <row r="57" spans="1:32" x14ac:dyDescent="0.25">
      <c r="A57" s="29"/>
      <c r="B57" s="29" t="s">
        <v>6</v>
      </c>
      <c r="C57" s="295">
        <v>7</v>
      </c>
      <c r="D57" s="295">
        <v>5</v>
      </c>
      <c r="E57" s="295">
        <v>3.8000000000000003</v>
      </c>
      <c r="F57" s="295">
        <v>4.6999999999999993</v>
      </c>
      <c r="G57" s="295">
        <v>3.1539999999999999</v>
      </c>
      <c r="H57" s="295">
        <v>3.34</v>
      </c>
      <c r="I57" s="295">
        <v>2.794</v>
      </c>
      <c r="J57" s="295">
        <v>2.3810000000000002</v>
      </c>
      <c r="K57" s="295">
        <v>2.2570000000000001</v>
      </c>
      <c r="L57" s="295">
        <v>2.169</v>
      </c>
      <c r="M57" s="295">
        <v>2.6589999999999998</v>
      </c>
      <c r="N57" s="295">
        <v>2.7769999999999997</v>
      </c>
      <c r="O57" s="295">
        <v>2.754</v>
      </c>
      <c r="P57" s="295">
        <v>2.6850000000000001</v>
      </c>
      <c r="Q57" s="295">
        <v>2.548</v>
      </c>
      <c r="R57" s="295">
        <v>2.6390000000000002</v>
      </c>
      <c r="S57" s="295">
        <v>2.089</v>
      </c>
      <c r="T57" s="295">
        <v>1.9260000000000002</v>
      </c>
      <c r="U57" s="295">
        <v>1.8840000000000001</v>
      </c>
      <c r="V57" s="295">
        <v>2.1970000000000001</v>
      </c>
      <c r="W57" s="295">
        <v>2.2610000000000001</v>
      </c>
      <c r="X57" s="295">
        <v>2.6470000000000002</v>
      </c>
      <c r="Y57" s="295">
        <v>2.0419999999999998</v>
      </c>
      <c r="Z57" s="295">
        <v>1.69</v>
      </c>
      <c r="AA57" s="295">
        <v>1.9570000000000001</v>
      </c>
      <c r="AB57" s="295">
        <v>2.0019999999999998</v>
      </c>
      <c r="AC57" s="295">
        <v>2.097</v>
      </c>
      <c r="AD57" s="295">
        <v>2.0070000000000001</v>
      </c>
      <c r="AE57" s="295">
        <v>1.6830000000000001</v>
      </c>
      <c r="AF57" s="295">
        <v>1.778</v>
      </c>
    </row>
    <row r="58" spans="1:32" x14ac:dyDescent="0.25">
      <c r="A58" s="28" t="s">
        <v>12</v>
      </c>
      <c r="B58" s="28" t="s">
        <v>1</v>
      </c>
      <c r="C58" s="294">
        <v>123</v>
      </c>
      <c r="D58" s="294">
        <v>145</v>
      </c>
      <c r="E58" s="294">
        <v>134.19999999999999</v>
      </c>
      <c r="F58" s="294">
        <v>111.75900000000001</v>
      </c>
      <c r="G58" s="294">
        <v>106.419</v>
      </c>
      <c r="H58" s="294">
        <v>108.514</v>
      </c>
      <c r="I58" s="294">
        <v>104.23</v>
      </c>
      <c r="J58" s="294">
        <v>89.153000000000006</v>
      </c>
      <c r="K58" s="294">
        <v>83.917000000000002</v>
      </c>
      <c r="L58" s="294">
        <v>79.692999999999998</v>
      </c>
      <c r="M58" s="294">
        <v>74.317999999999998</v>
      </c>
      <c r="N58" s="294">
        <v>63.598999999999997</v>
      </c>
      <c r="O58" s="294">
        <v>61.442999999999998</v>
      </c>
      <c r="P58" s="294">
        <v>59.45</v>
      </c>
      <c r="Q58" s="294">
        <v>59.555</v>
      </c>
      <c r="R58" s="294">
        <v>60.924999999999997</v>
      </c>
      <c r="S58" s="294">
        <v>54.283000000000001</v>
      </c>
      <c r="T58" s="294">
        <v>49.451999999999998</v>
      </c>
      <c r="U58" s="294">
        <v>41.962000000000003</v>
      </c>
      <c r="V58" s="294">
        <v>41.759</v>
      </c>
      <c r="W58" s="294">
        <v>43.713000000000001</v>
      </c>
      <c r="X58" s="294">
        <v>51.576000000000001</v>
      </c>
      <c r="Y58" s="294">
        <v>46.134</v>
      </c>
      <c r="Z58" s="294">
        <v>42.002000000000002</v>
      </c>
      <c r="AA58" s="294">
        <v>39.171999999999997</v>
      </c>
      <c r="AB58" s="294">
        <v>42.7</v>
      </c>
      <c r="AC58" s="294">
        <v>51.935000000000002</v>
      </c>
      <c r="AD58" s="294">
        <v>54.731999999999999</v>
      </c>
      <c r="AE58" s="294">
        <v>56.523000000000003</v>
      </c>
      <c r="AF58" s="294">
        <v>55.494</v>
      </c>
    </row>
    <row r="59" spans="1:32" x14ac:dyDescent="0.25">
      <c r="A59" s="28"/>
      <c r="B59" s="28" t="s">
        <v>2</v>
      </c>
      <c r="C59" s="294">
        <v>364</v>
      </c>
      <c r="D59" s="294">
        <v>398.6</v>
      </c>
      <c r="E59" s="294">
        <v>427.3</v>
      </c>
      <c r="F59" s="294">
        <v>458.19600000000003</v>
      </c>
      <c r="G59" s="294">
        <v>462.00900000000001</v>
      </c>
      <c r="H59" s="294">
        <v>459.47500000000002</v>
      </c>
      <c r="I59" s="294">
        <v>468.23200000000003</v>
      </c>
      <c r="J59" s="294">
        <v>495.42700000000002</v>
      </c>
      <c r="K59" s="294">
        <v>499.18200000000002</v>
      </c>
      <c r="L59" s="294">
        <v>500.02600000000001</v>
      </c>
      <c r="M59" s="294">
        <v>502.19200000000001</v>
      </c>
      <c r="N59" s="294">
        <v>504.21199999999999</v>
      </c>
      <c r="O59" s="294">
        <v>501.54500000000002</v>
      </c>
      <c r="P59" s="294">
        <v>492.96</v>
      </c>
      <c r="Q59" s="294">
        <v>488.65499999999997</v>
      </c>
      <c r="R59" s="294">
        <v>481.97899999999998</v>
      </c>
      <c r="S59" s="294">
        <v>487.94600000000003</v>
      </c>
      <c r="T59" s="294">
        <v>490.79700000000003</v>
      </c>
      <c r="U59" s="294">
        <v>494.63600000000002</v>
      </c>
      <c r="V59" s="294">
        <v>494.21800000000002</v>
      </c>
      <c r="W59" s="294">
        <v>491.98500000000001</v>
      </c>
      <c r="X59" s="294">
        <v>482.846</v>
      </c>
      <c r="Y59" s="294">
        <v>482.73599999999999</v>
      </c>
      <c r="Z59" s="294">
        <v>487.48200000000003</v>
      </c>
      <c r="AA59" s="294">
        <v>490.05</v>
      </c>
      <c r="AB59" s="294">
        <v>488.84300000000002</v>
      </c>
      <c r="AC59" s="294">
        <v>480.67200000000003</v>
      </c>
      <c r="AD59" s="294">
        <v>480.75400000000002</v>
      </c>
      <c r="AE59" s="294">
        <v>479.447</v>
      </c>
      <c r="AF59" s="294">
        <v>482.19600000000003</v>
      </c>
    </row>
    <row r="60" spans="1:32" x14ac:dyDescent="0.25">
      <c r="A60" s="28"/>
      <c r="B60" s="28" t="s">
        <v>3</v>
      </c>
      <c r="C60" s="294">
        <v>487</v>
      </c>
      <c r="D60" s="294">
        <v>543.6</v>
      </c>
      <c r="E60" s="294">
        <v>561.5</v>
      </c>
      <c r="F60" s="294">
        <v>569.95500000000004</v>
      </c>
      <c r="G60" s="294">
        <v>568.428</v>
      </c>
      <c r="H60" s="294">
        <v>567.98900000000003</v>
      </c>
      <c r="I60" s="294">
        <v>572.46199999999999</v>
      </c>
      <c r="J60" s="294">
        <v>584.58000000000004</v>
      </c>
      <c r="K60" s="294">
        <v>583.09900000000005</v>
      </c>
      <c r="L60" s="294">
        <v>579.71900000000005</v>
      </c>
      <c r="M60" s="294">
        <v>576.51</v>
      </c>
      <c r="N60" s="294">
        <v>567.81100000000004</v>
      </c>
      <c r="O60" s="294">
        <v>562.98800000000006</v>
      </c>
      <c r="P60" s="294">
        <v>552.41</v>
      </c>
      <c r="Q60" s="294">
        <v>548.20999999999992</v>
      </c>
      <c r="R60" s="294">
        <v>542.904</v>
      </c>
      <c r="S60" s="294">
        <v>542.22900000000004</v>
      </c>
      <c r="T60" s="294">
        <v>540.24900000000002</v>
      </c>
      <c r="U60" s="294">
        <v>536.59800000000007</v>
      </c>
      <c r="V60" s="294">
        <v>535.97699999999998</v>
      </c>
      <c r="W60" s="294">
        <v>535.69799999999998</v>
      </c>
      <c r="X60" s="294">
        <f>X58+X59</f>
        <v>534.42200000000003</v>
      </c>
      <c r="Y60" s="294">
        <v>528.87</v>
      </c>
      <c r="Z60" s="294">
        <v>529.48400000000004</v>
      </c>
      <c r="AA60" s="294">
        <v>529.22199999999998</v>
      </c>
      <c r="AB60" s="294">
        <v>531.54300000000001</v>
      </c>
      <c r="AC60" s="294">
        <v>532.60699999999997</v>
      </c>
      <c r="AD60" s="294">
        <v>535.48599999999999</v>
      </c>
      <c r="AE60" s="294">
        <v>535.97</v>
      </c>
      <c r="AF60" s="294">
        <v>537.69000000000005</v>
      </c>
    </row>
    <row r="61" spans="1:32" x14ac:dyDescent="0.25">
      <c r="A61" s="28"/>
      <c r="B61" s="28" t="s">
        <v>4</v>
      </c>
      <c r="C61" s="294">
        <v>265</v>
      </c>
      <c r="D61" s="294">
        <v>304</v>
      </c>
      <c r="E61" s="294">
        <v>347.4</v>
      </c>
      <c r="F61" s="294">
        <v>357.74299999999999</v>
      </c>
      <c r="G61" s="294">
        <v>399.83699999999999</v>
      </c>
      <c r="H61" s="294">
        <v>405.91300000000001</v>
      </c>
      <c r="I61" s="294">
        <v>411.42</v>
      </c>
      <c r="J61" s="294">
        <v>425.07499999999999</v>
      </c>
      <c r="K61" s="294">
        <v>424.84199999999998</v>
      </c>
      <c r="L61" s="294">
        <v>429.90699999999998</v>
      </c>
      <c r="M61" s="294">
        <v>430.66</v>
      </c>
      <c r="N61" s="294">
        <v>442.48500000000001</v>
      </c>
      <c r="O61" s="294">
        <v>451.36599999999999</v>
      </c>
      <c r="P61" s="294">
        <v>454.762</v>
      </c>
      <c r="Q61" s="294">
        <v>454.471</v>
      </c>
      <c r="R61" s="294">
        <v>457.97199999999998</v>
      </c>
      <c r="S61" s="294">
        <v>461.54199999999997</v>
      </c>
      <c r="T61" s="294">
        <v>462.87599999999998</v>
      </c>
      <c r="U61" s="294">
        <v>463.52600000000001</v>
      </c>
      <c r="V61" s="294">
        <v>463.25400000000002</v>
      </c>
      <c r="W61" s="294">
        <v>464.65899999999999</v>
      </c>
      <c r="X61" s="294">
        <v>462.72</v>
      </c>
      <c r="Y61" s="294">
        <v>467.02499999999998</v>
      </c>
      <c r="Z61" s="294">
        <v>467.29</v>
      </c>
      <c r="AA61" s="294">
        <v>466.44200000000001</v>
      </c>
      <c r="AB61" s="294">
        <v>466.61</v>
      </c>
      <c r="AC61" s="294">
        <v>466.55900000000003</v>
      </c>
      <c r="AD61" s="294">
        <v>468.20699999999999</v>
      </c>
      <c r="AE61" s="294">
        <v>468.899</v>
      </c>
      <c r="AF61" s="294">
        <v>467.589</v>
      </c>
    </row>
    <row r="62" spans="1:32" x14ac:dyDescent="0.25">
      <c r="A62" s="28"/>
      <c r="B62" s="28" t="s">
        <v>5</v>
      </c>
      <c r="C62" s="294">
        <v>752</v>
      </c>
      <c r="D62" s="294">
        <v>847.6</v>
      </c>
      <c r="E62" s="294">
        <v>908.9</v>
      </c>
      <c r="F62" s="294">
        <v>927.69800000000009</v>
      </c>
      <c r="G62" s="294">
        <v>968.26499999999999</v>
      </c>
      <c r="H62" s="294">
        <v>973.90200000000004</v>
      </c>
      <c r="I62" s="294">
        <v>983.88200000000006</v>
      </c>
      <c r="J62" s="294">
        <v>1009.655</v>
      </c>
      <c r="K62" s="294">
        <v>1007.941</v>
      </c>
      <c r="L62" s="294">
        <v>1009.626</v>
      </c>
      <c r="M62" s="294">
        <v>1007.1700000000001</v>
      </c>
      <c r="N62" s="294">
        <v>1010.296</v>
      </c>
      <c r="O62" s="294">
        <v>1014.354</v>
      </c>
      <c r="P62" s="294">
        <v>1007.172</v>
      </c>
      <c r="Q62" s="294">
        <v>1002.6809999999999</v>
      </c>
      <c r="R62" s="294">
        <v>1000.876</v>
      </c>
      <c r="S62" s="294">
        <v>1003.771</v>
      </c>
      <c r="T62" s="294">
        <v>1003.125</v>
      </c>
      <c r="U62" s="294">
        <v>1000.124</v>
      </c>
      <c r="V62" s="294">
        <v>999.23099999999999</v>
      </c>
      <c r="W62" s="294">
        <v>1000.357</v>
      </c>
      <c r="X62" s="294">
        <f>SUM(X60:X61)</f>
        <v>997.14200000000005</v>
      </c>
      <c r="Y62" s="294">
        <v>995.89499999999998</v>
      </c>
      <c r="Z62" s="294">
        <v>996.77400000000011</v>
      </c>
      <c r="AA62" s="294">
        <v>995.66399999999999</v>
      </c>
      <c r="AB62" s="294">
        <v>998.15300000000002</v>
      </c>
      <c r="AC62" s="294">
        <v>999.16599999999994</v>
      </c>
      <c r="AD62" s="294">
        <v>1003.693</v>
      </c>
      <c r="AE62" s="294">
        <v>1004.869</v>
      </c>
      <c r="AF62" s="294">
        <v>1005.279</v>
      </c>
    </row>
    <row r="63" spans="1:32" x14ac:dyDescent="0.25">
      <c r="A63" s="28"/>
      <c r="B63" s="28" t="s">
        <v>6</v>
      </c>
      <c r="C63" s="296">
        <v>2</v>
      </c>
      <c r="D63" s="296">
        <v>3</v>
      </c>
      <c r="E63" s="296">
        <v>4</v>
      </c>
      <c r="F63" s="296">
        <v>2.8</v>
      </c>
      <c r="G63" s="296">
        <v>2.9859999999999998</v>
      </c>
      <c r="H63" s="296">
        <v>3.3759999999999999</v>
      </c>
      <c r="I63" s="296">
        <v>2.9860000000000002</v>
      </c>
      <c r="J63" s="296">
        <v>2.7130000000000001</v>
      </c>
      <c r="K63" s="296">
        <v>2.9630000000000001</v>
      </c>
      <c r="L63" s="296">
        <v>2.7429999999999999</v>
      </c>
      <c r="M63" s="296">
        <v>2.4449999999999998</v>
      </c>
      <c r="N63" s="296">
        <v>2.4510000000000001</v>
      </c>
      <c r="O63" s="296">
        <v>4.3140000000000001</v>
      </c>
      <c r="P63" s="296">
        <v>4.8959999999999999</v>
      </c>
      <c r="Q63" s="296">
        <v>4.9029999999999996</v>
      </c>
      <c r="R63" s="296">
        <v>3.6</v>
      </c>
      <c r="S63" s="296">
        <v>3.63</v>
      </c>
      <c r="T63" s="296">
        <v>4.4189999999999996</v>
      </c>
      <c r="U63" s="296">
        <v>4.7210000000000001</v>
      </c>
      <c r="V63" s="296">
        <v>5.3440000000000003</v>
      </c>
      <c r="W63" s="296">
        <v>5.867</v>
      </c>
      <c r="X63" s="296">
        <v>5.3739999999999997</v>
      </c>
      <c r="Y63" s="296">
        <v>3.883</v>
      </c>
      <c r="Z63" s="296">
        <v>2.984</v>
      </c>
      <c r="AA63" s="296">
        <v>3.633</v>
      </c>
      <c r="AB63" s="296">
        <v>3.4849999999999999</v>
      </c>
      <c r="AC63" s="296">
        <v>3.496</v>
      </c>
      <c r="AD63" s="296">
        <v>3.6429999999999998</v>
      </c>
      <c r="AE63" s="296">
        <v>3.84</v>
      </c>
      <c r="AF63" s="296">
        <v>4.0949999999999998</v>
      </c>
    </row>
    <row r="64" spans="1:32" x14ac:dyDescent="0.25">
      <c r="A64" s="30" t="s">
        <v>552</v>
      </c>
      <c r="B64" s="30" t="s">
        <v>1</v>
      </c>
      <c r="C64" s="297">
        <v>66</v>
      </c>
      <c r="D64" s="297">
        <v>55</v>
      </c>
      <c r="E64" s="297">
        <v>39.099999999999994</v>
      </c>
      <c r="F64" s="297">
        <v>33.807000000000016</v>
      </c>
      <c r="G64" s="297">
        <v>32.515000000000001</v>
      </c>
      <c r="H64" s="297">
        <v>31.143999999999998</v>
      </c>
      <c r="I64" s="297">
        <v>30.536000000000001</v>
      </c>
      <c r="J64" s="297">
        <v>27.166</v>
      </c>
      <c r="K64" s="297">
        <v>25.632000000000001</v>
      </c>
      <c r="L64" s="297">
        <v>24.082000000000001</v>
      </c>
      <c r="M64" s="297">
        <v>22.93</v>
      </c>
      <c r="N64" s="297">
        <v>21.808</v>
      </c>
      <c r="O64" s="297">
        <v>20.914999999999999</v>
      </c>
      <c r="P64" s="297">
        <v>20.500999999999998</v>
      </c>
      <c r="Q64" s="297">
        <v>19.567</v>
      </c>
      <c r="R64" s="297">
        <v>19.768999999999998</v>
      </c>
      <c r="S64" s="297">
        <v>19.220999999999997</v>
      </c>
      <c r="T64" s="297">
        <v>18.533999999999999</v>
      </c>
      <c r="U64" s="297">
        <v>17.944000000000003</v>
      </c>
      <c r="V64" s="297">
        <v>17.359000000000002</v>
      </c>
      <c r="W64" s="297">
        <v>17.445999999999998</v>
      </c>
      <c r="X64" s="297">
        <v>17.689999999999998</v>
      </c>
      <c r="Y64" s="297">
        <v>16.727</v>
      </c>
      <c r="Z64" s="297">
        <v>16.557000000000002</v>
      </c>
      <c r="AA64" s="297">
        <v>16.538</v>
      </c>
      <c r="AB64" s="297">
        <v>16.629000000000001</v>
      </c>
      <c r="AC64" s="297">
        <v>16.652999999999999</v>
      </c>
      <c r="AD64" s="297">
        <v>16.056000000000001</v>
      </c>
      <c r="AE64" s="297">
        <v>16.440999999999999</v>
      </c>
      <c r="AF64" s="297">
        <v>16.649000000000001</v>
      </c>
    </row>
    <row r="65" spans="1:32" x14ac:dyDescent="0.25">
      <c r="A65" s="28"/>
      <c r="B65" s="28" t="s">
        <v>2</v>
      </c>
      <c r="C65" s="294">
        <v>541</v>
      </c>
      <c r="D65" s="294">
        <v>571</v>
      </c>
      <c r="E65" s="294">
        <v>572.29999999999995</v>
      </c>
      <c r="F65" s="294">
        <v>578.24299999999994</v>
      </c>
      <c r="G65" s="294">
        <v>568.29500000000007</v>
      </c>
      <c r="H65" s="294">
        <v>565.73800000000006</v>
      </c>
      <c r="I65" s="294">
        <v>561.12300000000005</v>
      </c>
      <c r="J65" s="294">
        <v>546.16499999999996</v>
      </c>
      <c r="K65" s="294">
        <v>539.06500000000005</v>
      </c>
      <c r="L65" s="294">
        <v>531.50099999999998</v>
      </c>
      <c r="M65" s="294">
        <v>520.08600000000001</v>
      </c>
      <c r="N65" s="294">
        <v>515.93600000000004</v>
      </c>
      <c r="O65" s="294">
        <v>507.24799999999999</v>
      </c>
      <c r="P65" s="294">
        <v>502.923</v>
      </c>
      <c r="Q65" s="294">
        <v>491.084</v>
      </c>
      <c r="R65" s="294">
        <v>476.37299999999999</v>
      </c>
      <c r="S65" s="294">
        <v>464.59699999999998</v>
      </c>
      <c r="T65" s="294">
        <v>446.23599999999999</v>
      </c>
      <c r="U65" s="294">
        <v>434.08</v>
      </c>
      <c r="V65" s="294">
        <v>429.52199999999999</v>
      </c>
      <c r="W65" s="294">
        <v>428.274</v>
      </c>
      <c r="X65" s="294">
        <v>425.22899999999998</v>
      </c>
      <c r="Y65" s="294">
        <v>421.04200000000003</v>
      </c>
      <c r="Z65" s="294">
        <v>419.899</v>
      </c>
      <c r="AA65" s="294">
        <v>418.36900000000003</v>
      </c>
      <c r="AB65" s="294">
        <v>408.476</v>
      </c>
      <c r="AC65" s="294">
        <v>406.81400000000002</v>
      </c>
      <c r="AD65" s="294">
        <v>406.73599999999999</v>
      </c>
      <c r="AE65" s="294">
        <v>407.94400000000002</v>
      </c>
      <c r="AF65" s="294">
        <v>407.13600000000002</v>
      </c>
    </row>
    <row r="66" spans="1:32" x14ac:dyDescent="0.25">
      <c r="A66" s="28"/>
      <c r="B66" s="28" t="s">
        <v>3</v>
      </c>
      <c r="C66" s="294">
        <v>607</v>
      </c>
      <c r="D66" s="294">
        <v>626</v>
      </c>
      <c r="E66" s="294">
        <v>611.4</v>
      </c>
      <c r="F66" s="294">
        <v>612.04999999999995</v>
      </c>
      <c r="G66" s="294">
        <v>600.80999999999995</v>
      </c>
      <c r="H66" s="294">
        <v>596.88200000000006</v>
      </c>
      <c r="I66" s="294">
        <v>591.65899999999999</v>
      </c>
      <c r="J66" s="294">
        <v>573.33100000000002</v>
      </c>
      <c r="K66" s="294">
        <v>564.697</v>
      </c>
      <c r="L66" s="294">
        <v>555.58300000000008</v>
      </c>
      <c r="M66" s="294">
        <v>543.01600000000008</v>
      </c>
      <c r="N66" s="294">
        <v>537.74400000000003</v>
      </c>
      <c r="O66" s="294">
        <v>528.16300000000001</v>
      </c>
      <c r="P66" s="294">
        <v>523.42399999999998</v>
      </c>
      <c r="Q66" s="294">
        <v>510.65099999999995</v>
      </c>
      <c r="R66" s="294">
        <v>496.142</v>
      </c>
      <c r="S66" s="294">
        <v>483.81799999999998</v>
      </c>
      <c r="T66" s="294">
        <v>464.77</v>
      </c>
      <c r="U66" s="294">
        <v>452.024</v>
      </c>
      <c r="V66" s="294">
        <v>446.88099999999997</v>
      </c>
      <c r="W66" s="294">
        <v>445.72</v>
      </c>
      <c r="X66" s="294">
        <v>442.91899999999998</v>
      </c>
      <c r="Y66" s="294">
        <v>437.76900000000001</v>
      </c>
      <c r="Z66" s="294">
        <v>436.45600000000002</v>
      </c>
      <c r="AA66" s="294">
        <v>434.90700000000004</v>
      </c>
      <c r="AB66" s="294">
        <v>425.10500000000002</v>
      </c>
      <c r="AC66" s="294">
        <v>423.46700000000004</v>
      </c>
      <c r="AD66" s="294">
        <v>422.79199999999997</v>
      </c>
      <c r="AE66" s="294">
        <v>424.38499999999999</v>
      </c>
      <c r="AF66" s="294">
        <v>423.78500000000003</v>
      </c>
    </row>
    <row r="67" spans="1:32" x14ac:dyDescent="0.25">
      <c r="A67" s="28"/>
      <c r="B67" s="28" t="s">
        <v>4</v>
      </c>
      <c r="C67" s="294">
        <v>318</v>
      </c>
      <c r="D67" s="294">
        <v>295</v>
      </c>
      <c r="E67" s="294">
        <v>326.10000000000002</v>
      </c>
      <c r="F67" s="294">
        <v>344.14499999999998</v>
      </c>
      <c r="G67" s="294">
        <v>347.00700000000001</v>
      </c>
      <c r="H67" s="294">
        <v>358.892</v>
      </c>
      <c r="I67" s="294">
        <v>364.10699999999997</v>
      </c>
      <c r="J67" s="294">
        <v>353.80100000000004</v>
      </c>
      <c r="K67" s="294">
        <v>354.29300000000001</v>
      </c>
      <c r="L67" s="294">
        <v>356.06600000000003</v>
      </c>
      <c r="M67" s="294">
        <v>355.92399999999998</v>
      </c>
      <c r="N67" s="294">
        <v>353.97400000000005</v>
      </c>
      <c r="O67" s="294">
        <v>358.51499999999999</v>
      </c>
      <c r="P67" s="294">
        <v>361.99900000000002</v>
      </c>
      <c r="Q67" s="294">
        <v>362.84300000000002</v>
      </c>
      <c r="R67" s="294">
        <v>368.22699999999998</v>
      </c>
      <c r="S67" s="294">
        <v>373.17700000000002</v>
      </c>
      <c r="T67" s="294">
        <v>375.76800000000003</v>
      </c>
      <c r="U67" s="294">
        <v>380.99700000000001</v>
      </c>
      <c r="V67" s="294">
        <v>381.209</v>
      </c>
      <c r="W67" s="294">
        <v>385.16500000000002</v>
      </c>
      <c r="X67" s="294">
        <v>384.41499999999996</v>
      </c>
      <c r="Y67" s="294">
        <v>397.05399999999997</v>
      </c>
      <c r="Z67" s="294">
        <v>397.72399999999999</v>
      </c>
      <c r="AA67" s="294">
        <v>396.40300000000002</v>
      </c>
      <c r="AB67" s="294">
        <v>394.16800000000001</v>
      </c>
      <c r="AC67" s="294">
        <v>391.15</v>
      </c>
      <c r="AD67" s="294">
        <v>390.322</v>
      </c>
      <c r="AE67" s="294">
        <v>392.94099999999997</v>
      </c>
      <c r="AF67" s="294">
        <v>392.01900000000001</v>
      </c>
    </row>
    <row r="68" spans="1:32" x14ac:dyDescent="0.25">
      <c r="A68" s="28"/>
      <c r="B68" s="28" t="s">
        <v>5</v>
      </c>
      <c r="C68" s="294">
        <v>925</v>
      </c>
      <c r="D68" s="294">
        <v>921</v>
      </c>
      <c r="E68" s="294">
        <v>937.5</v>
      </c>
      <c r="F68" s="294">
        <v>956.19500000000005</v>
      </c>
      <c r="G68" s="294">
        <v>947.81700000000001</v>
      </c>
      <c r="H68" s="294">
        <v>955.774</v>
      </c>
      <c r="I68" s="294">
        <v>955.76600000000008</v>
      </c>
      <c r="J68" s="294">
        <v>927.13200000000006</v>
      </c>
      <c r="K68" s="294">
        <v>918.99</v>
      </c>
      <c r="L68" s="294">
        <v>911.64900000000011</v>
      </c>
      <c r="M68" s="294">
        <v>898.93999999999994</v>
      </c>
      <c r="N68" s="294">
        <v>891.71799999999996</v>
      </c>
      <c r="O68" s="294">
        <v>886.678</v>
      </c>
      <c r="P68" s="294">
        <v>885.423</v>
      </c>
      <c r="Q68" s="294">
        <v>873.49399999999991</v>
      </c>
      <c r="R68" s="294">
        <v>864.36900000000003</v>
      </c>
      <c r="S68" s="294">
        <v>856.99499999999989</v>
      </c>
      <c r="T68" s="294">
        <v>840.53800000000001</v>
      </c>
      <c r="U68" s="294">
        <v>833.02099999999996</v>
      </c>
      <c r="V68" s="294">
        <v>828.08999999999992</v>
      </c>
      <c r="W68" s="294">
        <v>830.88499999999999</v>
      </c>
      <c r="X68" s="294">
        <v>827.33400000000006</v>
      </c>
      <c r="Y68" s="294">
        <v>834.82299999999998</v>
      </c>
      <c r="Z68" s="294">
        <v>834.18000000000006</v>
      </c>
      <c r="AA68" s="294">
        <v>831.31</v>
      </c>
      <c r="AB68" s="294">
        <v>819.27300000000002</v>
      </c>
      <c r="AC68" s="294">
        <v>814.61699999999996</v>
      </c>
      <c r="AD68" s="294">
        <v>813.11400000000003</v>
      </c>
      <c r="AE68" s="294">
        <v>817.32600000000002</v>
      </c>
      <c r="AF68" s="294">
        <v>815.80400000000009</v>
      </c>
    </row>
    <row r="69" spans="1:32" x14ac:dyDescent="0.25">
      <c r="A69" s="29"/>
      <c r="B69" s="29" t="s">
        <v>6</v>
      </c>
      <c r="C69" s="295">
        <v>12</v>
      </c>
      <c r="D69" s="295">
        <v>10</v>
      </c>
      <c r="E69" s="295">
        <v>8.1</v>
      </c>
      <c r="F69" s="295">
        <v>8.1</v>
      </c>
      <c r="G69" s="295">
        <v>5.7299999999999995</v>
      </c>
      <c r="H69" s="295">
        <v>6.8119999999999994</v>
      </c>
      <c r="I69" s="295">
        <v>6.0650000000000004</v>
      </c>
      <c r="J69" s="295">
        <v>5.6980000000000004</v>
      </c>
      <c r="K69" s="295">
        <v>4.8029999999999999</v>
      </c>
      <c r="L69" s="295">
        <v>4.6770000000000005</v>
      </c>
      <c r="M69" s="295">
        <v>4.6280000000000001</v>
      </c>
      <c r="N69" s="295">
        <v>5.28</v>
      </c>
      <c r="O69" s="295">
        <v>5.5869999999999997</v>
      </c>
      <c r="P69" s="295">
        <v>5.73</v>
      </c>
      <c r="Q69" s="295">
        <v>6.476</v>
      </c>
      <c r="R69" s="295">
        <v>5.5410000000000004</v>
      </c>
      <c r="S69" s="295">
        <v>6.7989999999999995</v>
      </c>
      <c r="T69" s="295">
        <v>6.484</v>
      </c>
      <c r="U69" s="295">
        <v>7.9779999999999998</v>
      </c>
      <c r="V69" s="295">
        <v>8.1869999999999994</v>
      </c>
      <c r="W69" s="295">
        <v>7.5510000000000002</v>
      </c>
      <c r="X69" s="295">
        <v>7.6219999999999999</v>
      </c>
      <c r="Y69" s="295">
        <v>6.2569999999999997</v>
      </c>
      <c r="Z69" s="295">
        <v>6.1180000000000003</v>
      </c>
      <c r="AA69" s="295">
        <v>6.8550000000000004</v>
      </c>
      <c r="AB69" s="295">
        <v>7.5339999999999998</v>
      </c>
      <c r="AC69" s="295">
        <v>7.2770000000000001</v>
      </c>
      <c r="AD69" s="295">
        <v>6.8710000000000004</v>
      </c>
      <c r="AE69" s="295">
        <v>7.032</v>
      </c>
      <c r="AF69" s="295">
        <v>6.8079999999999998</v>
      </c>
    </row>
    <row r="70" spans="1:32" x14ac:dyDescent="0.25">
      <c r="A70" s="28" t="s">
        <v>46</v>
      </c>
      <c r="B70" s="28" t="s">
        <v>1</v>
      </c>
      <c r="C70" s="294">
        <v>48</v>
      </c>
      <c r="D70" s="294">
        <v>54</v>
      </c>
      <c r="E70" s="294">
        <v>32.799999999999997</v>
      </c>
      <c r="F70" s="294">
        <v>29.488999999999976</v>
      </c>
      <c r="G70" s="294">
        <v>29.234000000000002</v>
      </c>
      <c r="H70" s="294">
        <v>31.991</v>
      </c>
      <c r="I70" s="294">
        <v>34.006999999999998</v>
      </c>
      <c r="J70" s="294">
        <v>32.307000000000002</v>
      </c>
      <c r="K70" s="294">
        <v>32.9</v>
      </c>
      <c r="L70" s="294">
        <v>30.547000000000001</v>
      </c>
      <c r="M70" s="294">
        <v>30.071999999999999</v>
      </c>
      <c r="N70" s="294">
        <v>28.657</v>
      </c>
      <c r="O70" s="294">
        <v>27.355</v>
      </c>
      <c r="P70" s="294">
        <v>24.861999999999998</v>
      </c>
      <c r="Q70" s="294">
        <v>25.83</v>
      </c>
      <c r="R70" s="294">
        <v>25.280999999999999</v>
      </c>
      <c r="S70" s="294">
        <v>24.193000000000001</v>
      </c>
      <c r="T70" s="294">
        <v>22.256</v>
      </c>
      <c r="U70" s="294">
        <v>20.934999999999999</v>
      </c>
      <c r="V70" s="294">
        <v>19.725000000000001</v>
      </c>
      <c r="W70" s="294">
        <v>19.350000000000001</v>
      </c>
      <c r="X70" s="294">
        <v>19.614999999999998</v>
      </c>
      <c r="Y70" s="294">
        <v>17.164999999999999</v>
      </c>
      <c r="Z70" s="294">
        <v>16.856999999999999</v>
      </c>
      <c r="AA70" s="294">
        <v>15.326000000000001</v>
      </c>
      <c r="AB70" s="294">
        <v>16.341999999999999</v>
      </c>
      <c r="AC70" s="294">
        <v>15.37</v>
      </c>
      <c r="AD70" s="294">
        <v>15.054</v>
      </c>
      <c r="AE70" s="294">
        <v>14.909000000000001</v>
      </c>
      <c r="AF70" s="294">
        <v>15.000999999999999</v>
      </c>
    </row>
    <row r="71" spans="1:32" x14ac:dyDescent="0.25">
      <c r="A71" s="28"/>
      <c r="B71" s="28" t="s">
        <v>2</v>
      </c>
      <c r="C71" s="294">
        <v>419</v>
      </c>
      <c r="D71" s="294">
        <v>463</v>
      </c>
      <c r="E71" s="294">
        <v>482.5</v>
      </c>
      <c r="F71" s="294">
        <v>488.50799999999998</v>
      </c>
      <c r="G71" s="294">
        <v>482.72300000000001</v>
      </c>
      <c r="H71" s="294">
        <v>475.67</v>
      </c>
      <c r="I71" s="294">
        <v>474.16500000000002</v>
      </c>
      <c r="J71" s="294">
        <v>472.608</v>
      </c>
      <c r="K71" s="294">
        <v>467.01</v>
      </c>
      <c r="L71" s="294">
        <v>466.21600000000001</v>
      </c>
      <c r="M71" s="294">
        <v>460.65899999999999</v>
      </c>
      <c r="N71" s="294">
        <v>461.79500000000002</v>
      </c>
      <c r="O71" s="294">
        <v>457.495</v>
      </c>
      <c r="P71" s="294">
        <v>454.29199999999997</v>
      </c>
      <c r="Q71" s="294">
        <v>439.91300000000001</v>
      </c>
      <c r="R71" s="294">
        <v>439.38</v>
      </c>
      <c r="S71" s="294">
        <v>429.79199999999997</v>
      </c>
      <c r="T71" s="294">
        <v>428.322</v>
      </c>
      <c r="U71" s="294">
        <v>424.94799999999998</v>
      </c>
      <c r="V71" s="294">
        <v>426.33600000000001</v>
      </c>
      <c r="W71" s="294">
        <v>423.40899999999999</v>
      </c>
      <c r="X71" s="294">
        <v>422.82400000000001</v>
      </c>
      <c r="Y71" s="294">
        <v>423.327</v>
      </c>
      <c r="Z71" s="294">
        <v>425.53399999999999</v>
      </c>
      <c r="AA71" s="294">
        <v>406.09500000000003</v>
      </c>
      <c r="AB71" s="294">
        <v>402.62700000000001</v>
      </c>
      <c r="AC71" s="294">
        <v>402.05399999999997</v>
      </c>
      <c r="AD71" s="294">
        <v>401.83499999999998</v>
      </c>
      <c r="AE71" s="294">
        <v>401.94200000000001</v>
      </c>
      <c r="AF71" s="294">
        <v>400.654</v>
      </c>
    </row>
    <row r="72" spans="1:32" x14ac:dyDescent="0.25">
      <c r="A72" s="28"/>
      <c r="B72" s="28" t="s">
        <v>3</v>
      </c>
      <c r="C72" s="294">
        <v>467</v>
      </c>
      <c r="D72" s="294">
        <v>517</v>
      </c>
      <c r="E72" s="294">
        <v>515.29999999999995</v>
      </c>
      <c r="F72" s="294">
        <v>517.99699999999996</v>
      </c>
      <c r="G72" s="294">
        <v>511.95699999999999</v>
      </c>
      <c r="H72" s="294">
        <v>507.661</v>
      </c>
      <c r="I72" s="294">
        <v>508.17200000000003</v>
      </c>
      <c r="J72" s="294">
        <v>504.91500000000002</v>
      </c>
      <c r="K72" s="294">
        <v>499.91</v>
      </c>
      <c r="L72" s="294">
        <v>496.76299999999998</v>
      </c>
      <c r="M72" s="294">
        <v>490.73099999999999</v>
      </c>
      <c r="N72" s="294">
        <v>490.452</v>
      </c>
      <c r="O72" s="294">
        <v>484.85</v>
      </c>
      <c r="P72" s="294">
        <v>479.154</v>
      </c>
      <c r="Q72" s="294">
        <v>465.74299999999999</v>
      </c>
      <c r="R72" s="294">
        <v>464.661</v>
      </c>
      <c r="S72" s="294">
        <v>453.98499999999996</v>
      </c>
      <c r="T72" s="294">
        <v>450.57799999999997</v>
      </c>
      <c r="U72" s="294">
        <v>445.88299999999998</v>
      </c>
      <c r="V72" s="294">
        <v>446.06100000000004</v>
      </c>
      <c r="W72" s="294">
        <v>442.75900000000001</v>
      </c>
      <c r="X72" s="294">
        <f>X70+X71</f>
        <v>442.43900000000002</v>
      </c>
      <c r="Y72" s="294">
        <v>440.49200000000002</v>
      </c>
      <c r="Z72" s="294">
        <v>442.39099999999996</v>
      </c>
      <c r="AA72" s="294">
        <v>421.42100000000005</v>
      </c>
      <c r="AB72" s="294">
        <v>418.96899999999999</v>
      </c>
      <c r="AC72" s="294">
        <v>417.42399999999998</v>
      </c>
      <c r="AD72" s="294">
        <v>416.88899999999995</v>
      </c>
      <c r="AE72" s="294">
        <v>416.851</v>
      </c>
      <c r="AF72" s="294">
        <v>415.65499999999997</v>
      </c>
    </row>
    <row r="73" spans="1:32" x14ac:dyDescent="0.25">
      <c r="A73" s="28"/>
      <c r="B73" s="28" t="s">
        <v>4</v>
      </c>
      <c r="C73" s="294">
        <v>99</v>
      </c>
      <c r="D73" s="294">
        <v>75</v>
      </c>
      <c r="E73" s="294">
        <v>86.4</v>
      </c>
      <c r="F73" s="294">
        <v>99.656000000000006</v>
      </c>
      <c r="G73" s="294">
        <v>103.84299999999996</v>
      </c>
      <c r="H73" s="294">
        <v>108.581</v>
      </c>
      <c r="I73" s="294">
        <v>109.535</v>
      </c>
      <c r="J73" s="294">
        <v>110.188</v>
      </c>
      <c r="K73" s="294">
        <v>109.577</v>
      </c>
      <c r="L73" s="294">
        <v>108.28100000000001</v>
      </c>
      <c r="M73" s="294">
        <v>108.199</v>
      </c>
      <c r="N73" s="294">
        <v>108.85899999999999</v>
      </c>
      <c r="O73" s="294">
        <v>107.86</v>
      </c>
      <c r="P73" s="294">
        <v>107.178</v>
      </c>
      <c r="Q73" s="294">
        <v>104.47199999999999</v>
      </c>
      <c r="R73" s="294">
        <v>104.32</v>
      </c>
      <c r="S73" s="294">
        <v>101.98699999999999</v>
      </c>
      <c r="T73" s="294">
        <v>99.688000000000002</v>
      </c>
      <c r="U73" s="294">
        <v>98.131</v>
      </c>
      <c r="V73" s="294">
        <v>94.001000000000005</v>
      </c>
      <c r="W73" s="294">
        <v>93.998000000000005</v>
      </c>
      <c r="X73" s="294">
        <v>94.16</v>
      </c>
      <c r="Y73" s="294">
        <v>98.629000000000005</v>
      </c>
      <c r="Z73" s="294">
        <v>97.587999999999994</v>
      </c>
      <c r="AA73" s="294">
        <v>94.403999999999996</v>
      </c>
      <c r="AB73" s="294">
        <v>90.44</v>
      </c>
      <c r="AC73" s="294">
        <v>89.724000000000004</v>
      </c>
      <c r="AD73" s="294">
        <v>89.674000000000007</v>
      </c>
      <c r="AE73" s="294">
        <v>89.765000000000001</v>
      </c>
      <c r="AF73" s="294">
        <v>88.387</v>
      </c>
    </row>
    <row r="74" spans="1:32" x14ac:dyDescent="0.25">
      <c r="A74" s="28"/>
      <c r="B74" s="28" t="s">
        <v>5</v>
      </c>
      <c r="C74" s="294">
        <v>566</v>
      </c>
      <c r="D74" s="294">
        <v>592</v>
      </c>
      <c r="E74" s="294">
        <v>601.69999999999993</v>
      </c>
      <c r="F74" s="294">
        <v>617.65300000000002</v>
      </c>
      <c r="G74" s="294">
        <v>615.79999999999995</v>
      </c>
      <c r="H74" s="294">
        <v>616.24199999999996</v>
      </c>
      <c r="I74" s="294">
        <v>617.70699999999999</v>
      </c>
      <c r="J74" s="294">
        <v>615.10300000000007</v>
      </c>
      <c r="K74" s="294">
        <v>609.48700000000008</v>
      </c>
      <c r="L74" s="294">
        <v>605.04399999999998</v>
      </c>
      <c r="M74" s="294">
        <v>598.92999999999995</v>
      </c>
      <c r="N74" s="294">
        <v>599.31100000000004</v>
      </c>
      <c r="O74" s="294">
        <v>592.71</v>
      </c>
      <c r="P74" s="294">
        <v>586.33199999999999</v>
      </c>
      <c r="Q74" s="294">
        <v>570.21500000000003</v>
      </c>
      <c r="R74" s="294">
        <v>568.98099999999999</v>
      </c>
      <c r="S74" s="294">
        <v>555.97199999999998</v>
      </c>
      <c r="T74" s="294">
        <v>550.26599999999996</v>
      </c>
      <c r="U74" s="294">
        <v>544.01400000000001</v>
      </c>
      <c r="V74" s="294">
        <v>540.06200000000001</v>
      </c>
      <c r="W74" s="294">
        <v>536.75700000000006</v>
      </c>
      <c r="X74" s="294">
        <f>SUM(X72:X73)</f>
        <v>536.59900000000005</v>
      </c>
      <c r="Y74" s="294">
        <v>539.12099999999998</v>
      </c>
      <c r="Z74" s="294">
        <v>539.97899999999993</v>
      </c>
      <c r="AA74" s="294">
        <v>515.82500000000005</v>
      </c>
      <c r="AB74" s="294">
        <v>509.40899999999999</v>
      </c>
      <c r="AC74" s="294">
        <v>507.14799999999997</v>
      </c>
      <c r="AD74" s="294">
        <v>506.56299999999999</v>
      </c>
      <c r="AE74" s="294">
        <v>506.61599999999999</v>
      </c>
      <c r="AF74" s="294">
        <v>504.04199999999997</v>
      </c>
    </row>
    <row r="75" spans="1:32" x14ac:dyDescent="0.25">
      <c r="A75" s="29"/>
      <c r="B75" s="29" t="s">
        <v>6</v>
      </c>
      <c r="C75" s="295">
        <v>10</v>
      </c>
      <c r="D75" s="295">
        <v>7</v>
      </c>
      <c r="E75" s="295">
        <v>5.7</v>
      </c>
      <c r="F75" s="295">
        <v>6.2</v>
      </c>
      <c r="G75" s="295">
        <v>5.5919999999999996</v>
      </c>
      <c r="H75" s="295">
        <v>5.9989999999999997</v>
      </c>
      <c r="I75" s="295">
        <v>5.7</v>
      </c>
      <c r="J75" s="295">
        <v>4.4409999999999998</v>
      </c>
      <c r="K75" s="295">
        <v>5.085</v>
      </c>
      <c r="L75" s="295">
        <v>5.1909999999999998</v>
      </c>
      <c r="M75" s="295">
        <v>5.5010000000000003</v>
      </c>
      <c r="N75" s="295">
        <v>5.5880000000000001</v>
      </c>
      <c r="O75" s="295">
        <v>5.2539999999999996</v>
      </c>
      <c r="P75" s="295">
        <v>5.4080000000000004</v>
      </c>
      <c r="Q75" s="295">
        <v>5.51</v>
      </c>
      <c r="R75" s="295">
        <v>5.77</v>
      </c>
      <c r="S75" s="295">
        <v>6.1989999999999998</v>
      </c>
      <c r="T75" s="295">
        <v>5.3479999999999999</v>
      </c>
      <c r="U75" s="295">
        <v>5.5030000000000001</v>
      </c>
      <c r="V75" s="295">
        <v>4.7110000000000003</v>
      </c>
      <c r="W75" s="295">
        <v>5.2590000000000003</v>
      </c>
      <c r="X75" s="295">
        <v>5.476</v>
      </c>
      <c r="Y75" s="295">
        <v>4.8109999999999999</v>
      </c>
      <c r="Z75" s="295">
        <v>4.0759999999999996</v>
      </c>
      <c r="AA75" s="295">
        <v>3.7360000000000002</v>
      </c>
      <c r="AB75" s="295">
        <v>3.7879999999999998</v>
      </c>
      <c r="AC75" s="295">
        <v>3.5329999999999999</v>
      </c>
      <c r="AD75" s="295">
        <v>4.6929999999999996</v>
      </c>
      <c r="AE75" s="295">
        <v>3.944</v>
      </c>
      <c r="AF75" s="295">
        <v>3.698</v>
      </c>
    </row>
    <row r="76" spans="1:32" x14ac:dyDescent="0.25">
      <c r="A76" s="28" t="s">
        <v>487</v>
      </c>
      <c r="B76" s="28" t="s">
        <v>1</v>
      </c>
      <c r="C76" s="296">
        <v>580</v>
      </c>
      <c r="D76" s="296">
        <v>625</v>
      </c>
      <c r="E76" s="296">
        <v>583.5</v>
      </c>
      <c r="F76" s="296">
        <v>554.70900000000006</v>
      </c>
      <c r="G76" s="296">
        <v>548.11800000000005</v>
      </c>
      <c r="H76" s="296">
        <v>556.86599999999999</v>
      </c>
      <c r="I76" s="296">
        <v>563.04500000000007</v>
      </c>
      <c r="J76" s="296">
        <v>547.23199999999997</v>
      </c>
      <c r="K76" s="296">
        <v>549.28700000000003</v>
      </c>
      <c r="L76" s="296">
        <v>555.029</v>
      </c>
      <c r="M76" s="296">
        <v>561.44499999999994</v>
      </c>
      <c r="N76" s="296">
        <v>558.19100000000003</v>
      </c>
      <c r="O76" s="296">
        <v>550.53399999999999</v>
      </c>
      <c r="P76" s="296">
        <v>539.47199999999998</v>
      </c>
      <c r="Q76" s="296">
        <v>538.83600000000001</v>
      </c>
      <c r="R76" s="296">
        <v>538.32799999999997</v>
      </c>
      <c r="S76" s="296">
        <v>532.529</v>
      </c>
      <c r="T76" s="296">
        <v>530.78600000000006</v>
      </c>
      <c r="U76" s="296">
        <v>525.83799999999997</v>
      </c>
      <c r="V76" s="296">
        <v>520.93899999999996</v>
      </c>
      <c r="W76" s="296">
        <v>509.13</v>
      </c>
      <c r="X76" s="296">
        <v>517.94499999999994</v>
      </c>
      <c r="Y76" s="296">
        <v>513.31500000000005</v>
      </c>
      <c r="Z76" s="296">
        <v>505.39499999999998</v>
      </c>
      <c r="AA76" s="296">
        <v>495.98099999999999</v>
      </c>
      <c r="AB76" s="296">
        <v>496.56599999999997</v>
      </c>
      <c r="AC76" s="296">
        <v>490.81200000000001</v>
      </c>
      <c r="AD76" s="296">
        <v>490.36900000000003</v>
      </c>
      <c r="AE76" s="296">
        <v>491.072</v>
      </c>
      <c r="AF76" s="296">
        <v>495.05599999999998</v>
      </c>
    </row>
    <row r="77" spans="1:32" x14ac:dyDescent="0.25">
      <c r="A77" s="28"/>
      <c r="B77" s="28" t="s">
        <v>2</v>
      </c>
      <c r="C77" s="294">
        <v>815</v>
      </c>
      <c r="D77" s="294">
        <v>873</v>
      </c>
      <c r="E77" s="294">
        <v>923.59999999999991</v>
      </c>
      <c r="F77" s="294">
        <v>969.74800000000005</v>
      </c>
      <c r="G77" s="294">
        <v>971.81700000000001</v>
      </c>
      <c r="H77" s="294">
        <v>960.0630000000001</v>
      </c>
      <c r="I77" s="294">
        <v>956.84900000000005</v>
      </c>
      <c r="J77" s="294">
        <v>970.9380000000001</v>
      </c>
      <c r="K77" s="294">
        <v>963.44299999999998</v>
      </c>
      <c r="L77" s="294">
        <v>958.21</v>
      </c>
      <c r="M77" s="294">
        <v>940.673</v>
      </c>
      <c r="N77" s="294">
        <v>947.06700000000001</v>
      </c>
      <c r="O77" s="294">
        <v>934.22800000000007</v>
      </c>
      <c r="P77" s="294">
        <v>932.57999999999993</v>
      </c>
      <c r="Q77" s="294">
        <v>918.03899999999999</v>
      </c>
      <c r="R77" s="294">
        <v>901.67699999999991</v>
      </c>
      <c r="S77" s="294">
        <v>893.45299999999997</v>
      </c>
      <c r="T77" s="294">
        <v>893.49099999999999</v>
      </c>
      <c r="U77" s="294">
        <v>893.59</v>
      </c>
      <c r="V77" s="294">
        <v>898.69600000000003</v>
      </c>
      <c r="W77" s="294">
        <v>906.85199999999998</v>
      </c>
      <c r="X77" s="294">
        <v>898.17499999999995</v>
      </c>
      <c r="Y77" s="294">
        <v>897.83699999999999</v>
      </c>
      <c r="Z77" s="294">
        <v>908.11400000000003</v>
      </c>
      <c r="AA77" s="294">
        <v>939.34199999999998</v>
      </c>
      <c r="AB77" s="294">
        <v>954.572</v>
      </c>
      <c r="AC77" s="294">
        <v>960.71500000000003</v>
      </c>
      <c r="AD77" s="294">
        <v>958.36599999999999</v>
      </c>
      <c r="AE77" s="294">
        <v>955.99800000000005</v>
      </c>
      <c r="AF77" s="294">
        <v>957.35599999999999</v>
      </c>
    </row>
    <row r="78" spans="1:32" x14ac:dyDescent="0.25">
      <c r="A78" s="28"/>
      <c r="B78" s="28" t="s">
        <v>3</v>
      </c>
      <c r="C78" s="294">
        <v>1395</v>
      </c>
      <c r="D78" s="294">
        <v>1498</v>
      </c>
      <c r="E78" s="294">
        <v>1507.1</v>
      </c>
      <c r="F78" s="294">
        <v>1524.4570000000001</v>
      </c>
      <c r="G78" s="294">
        <v>1519.9349999999999</v>
      </c>
      <c r="H78" s="294">
        <v>1516.9290000000001</v>
      </c>
      <c r="I78" s="294">
        <v>1519.8940000000002</v>
      </c>
      <c r="J78" s="294">
        <v>1518.17</v>
      </c>
      <c r="K78" s="294">
        <v>1512.73</v>
      </c>
      <c r="L78" s="294">
        <v>1513.239</v>
      </c>
      <c r="M78" s="294">
        <v>1502.1179999999999</v>
      </c>
      <c r="N78" s="294">
        <v>1505.258</v>
      </c>
      <c r="O78" s="294">
        <v>1484.7620000000002</v>
      </c>
      <c r="P78" s="294">
        <v>1472.0519999999999</v>
      </c>
      <c r="Q78" s="294">
        <v>1456.875</v>
      </c>
      <c r="R78" s="294">
        <v>1440.0049999999999</v>
      </c>
      <c r="S78" s="294">
        <v>1425.982</v>
      </c>
      <c r="T78" s="294">
        <v>1424.277</v>
      </c>
      <c r="U78" s="294">
        <v>1419.4279999999999</v>
      </c>
      <c r="V78" s="294">
        <v>1419.635</v>
      </c>
      <c r="W78" s="294">
        <v>1415.982</v>
      </c>
      <c r="X78" s="294">
        <v>1416.12</v>
      </c>
      <c r="Y78" s="294">
        <v>1411.152</v>
      </c>
      <c r="Z78" s="294">
        <v>1413.509</v>
      </c>
      <c r="AA78" s="294">
        <v>1435.3229999999999</v>
      </c>
      <c r="AB78" s="294">
        <v>1451.1379999999999</v>
      </c>
      <c r="AC78" s="294">
        <v>1451.527</v>
      </c>
      <c r="AD78" s="294">
        <v>1448.7350000000001</v>
      </c>
      <c r="AE78" s="294">
        <v>1447.0700000000002</v>
      </c>
      <c r="AF78" s="294">
        <v>1452.412</v>
      </c>
    </row>
    <row r="79" spans="1:32" x14ac:dyDescent="0.25">
      <c r="A79" s="28"/>
      <c r="B79" s="28" t="s">
        <v>4</v>
      </c>
      <c r="C79" s="294">
        <v>76</v>
      </c>
      <c r="D79" s="294">
        <v>64</v>
      </c>
      <c r="E79" s="294">
        <v>105.6</v>
      </c>
      <c r="F79" s="294">
        <v>124.08799999999999</v>
      </c>
      <c r="G79" s="294">
        <v>129.77699999999993</v>
      </c>
      <c r="H79" s="294">
        <v>141.316</v>
      </c>
      <c r="I79" s="294">
        <v>145.45099999999999</v>
      </c>
      <c r="J79" s="294">
        <v>151.79</v>
      </c>
      <c r="K79" s="294">
        <v>154.37700000000001</v>
      </c>
      <c r="L79" s="294">
        <v>156.95099999999999</v>
      </c>
      <c r="M79" s="294">
        <v>168.518</v>
      </c>
      <c r="N79" s="294">
        <v>170.04599999999999</v>
      </c>
      <c r="O79" s="294">
        <v>174.38499999999999</v>
      </c>
      <c r="P79" s="294">
        <v>176.446</v>
      </c>
      <c r="Q79" s="294">
        <v>173.608</v>
      </c>
      <c r="R79" s="294">
        <v>179.57900000000001</v>
      </c>
      <c r="S79" s="294">
        <v>184.858</v>
      </c>
      <c r="T79" s="294">
        <v>186.65199999999999</v>
      </c>
      <c r="U79" s="294">
        <v>186.18799999999999</v>
      </c>
      <c r="V79" s="294">
        <v>185.66800000000001</v>
      </c>
      <c r="W79" s="294">
        <v>187.03800000000001</v>
      </c>
      <c r="X79" s="294">
        <v>186.41499999999999</v>
      </c>
      <c r="Y79" s="294">
        <v>194.05099999999999</v>
      </c>
      <c r="Z79" s="294">
        <v>192.107</v>
      </c>
      <c r="AA79" s="294">
        <v>194.92</v>
      </c>
      <c r="AB79" s="294">
        <v>193.87100000000001</v>
      </c>
      <c r="AC79" s="294">
        <v>191.934</v>
      </c>
      <c r="AD79" s="294">
        <v>190.501</v>
      </c>
      <c r="AE79" s="294">
        <v>186.715</v>
      </c>
      <c r="AF79" s="294">
        <v>184.18899999999999</v>
      </c>
    </row>
    <row r="80" spans="1:32" x14ac:dyDescent="0.25">
      <c r="A80" s="28"/>
      <c r="B80" s="28" t="s">
        <v>5</v>
      </c>
      <c r="C80" s="294">
        <v>1471</v>
      </c>
      <c r="D80" s="294">
        <v>1562</v>
      </c>
      <c r="E80" s="294">
        <v>1612.6999999999998</v>
      </c>
      <c r="F80" s="294">
        <v>1648.5450000000001</v>
      </c>
      <c r="G80" s="294">
        <v>1649.712</v>
      </c>
      <c r="H80" s="294">
        <v>1658.2450000000001</v>
      </c>
      <c r="I80" s="294">
        <v>1665.3450000000003</v>
      </c>
      <c r="J80" s="294">
        <v>1669.96</v>
      </c>
      <c r="K80" s="294">
        <v>1667.107</v>
      </c>
      <c r="L80" s="294">
        <v>1670.19</v>
      </c>
      <c r="M80" s="294">
        <v>1670.636</v>
      </c>
      <c r="N80" s="294">
        <v>1675.3040000000001</v>
      </c>
      <c r="O80" s="294">
        <v>1659.1470000000002</v>
      </c>
      <c r="P80" s="294">
        <v>1648.4979999999998</v>
      </c>
      <c r="Q80" s="294">
        <v>1630.4829999999999</v>
      </c>
      <c r="R80" s="294">
        <v>1619.5839999999998</v>
      </c>
      <c r="S80" s="294">
        <v>1610.84</v>
      </c>
      <c r="T80" s="294">
        <v>1610.9290000000001</v>
      </c>
      <c r="U80" s="294">
        <v>1605.616</v>
      </c>
      <c r="V80" s="294">
        <v>1605.3029999999999</v>
      </c>
      <c r="W80" s="294">
        <v>1603.02</v>
      </c>
      <c r="X80" s="294">
        <v>1602.5349999999999</v>
      </c>
      <c r="Y80" s="294">
        <v>1605.203</v>
      </c>
      <c r="Z80" s="294">
        <v>1605.616</v>
      </c>
      <c r="AA80" s="294">
        <v>1630.2429999999999</v>
      </c>
      <c r="AB80" s="294">
        <v>1645.009</v>
      </c>
      <c r="AC80" s="294">
        <v>1643.461</v>
      </c>
      <c r="AD80" s="294">
        <v>1639.2360000000001</v>
      </c>
      <c r="AE80" s="294">
        <v>1633.7850000000001</v>
      </c>
      <c r="AF80" s="294">
        <v>1636.6010000000001</v>
      </c>
    </row>
    <row r="81" spans="1:32" x14ac:dyDescent="0.25">
      <c r="A81" s="29"/>
      <c r="B81" s="29" t="s">
        <v>6</v>
      </c>
      <c r="C81" s="295">
        <v>17</v>
      </c>
      <c r="D81" s="295">
        <v>17</v>
      </c>
      <c r="E81" s="295">
        <v>15.7</v>
      </c>
      <c r="F81" s="295">
        <v>11.5</v>
      </c>
      <c r="G81" s="295">
        <v>11.773999999999999</v>
      </c>
      <c r="H81" s="295">
        <v>12.829000000000001</v>
      </c>
      <c r="I81" s="295">
        <v>12.206</v>
      </c>
      <c r="J81" s="295">
        <v>11.148</v>
      </c>
      <c r="K81" s="295">
        <v>11.641</v>
      </c>
      <c r="L81" s="295">
        <v>11.215999999999999</v>
      </c>
      <c r="M81" s="295">
        <v>11.426</v>
      </c>
      <c r="N81" s="295">
        <v>10.593999999999999</v>
      </c>
      <c r="O81" s="295">
        <v>10.888999999999999</v>
      </c>
      <c r="P81" s="295">
        <v>10.811</v>
      </c>
      <c r="Q81" s="295">
        <v>11.181000000000001</v>
      </c>
      <c r="R81" s="295">
        <v>11.326000000000001</v>
      </c>
      <c r="S81" s="295">
        <v>12.045</v>
      </c>
      <c r="T81" s="295">
        <v>13.225</v>
      </c>
      <c r="U81" s="295">
        <v>13.507999999999999</v>
      </c>
      <c r="V81" s="295">
        <v>15.073</v>
      </c>
      <c r="W81" s="295">
        <v>16.574000000000002</v>
      </c>
      <c r="X81" s="295">
        <v>15.956</v>
      </c>
      <c r="Y81" s="295">
        <v>12.239000000000001</v>
      </c>
      <c r="Z81" s="295">
        <v>12.005000000000001</v>
      </c>
      <c r="AA81" s="295">
        <v>14.185</v>
      </c>
      <c r="AB81" s="295">
        <v>13.571999999999999</v>
      </c>
      <c r="AC81" s="295">
        <v>13.938000000000001</v>
      </c>
      <c r="AD81" s="295">
        <v>16.228999999999999</v>
      </c>
      <c r="AE81" s="295">
        <v>16.613</v>
      </c>
      <c r="AF81" s="295">
        <v>15.667999999999999</v>
      </c>
    </row>
    <row r="82" spans="1:32" x14ac:dyDescent="0.25">
      <c r="A82" s="28" t="s">
        <v>14</v>
      </c>
      <c r="B82" s="28" t="s">
        <v>1</v>
      </c>
      <c r="C82" s="294">
        <v>40</v>
      </c>
      <c r="D82" s="294">
        <v>52</v>
      </c>
      <c r="E82" s="294">
        <v>43.4</v>
      </c>
      <c r="F82" s="294">
        <v>42.427999999999997</v>
      </c>
      <c r="G82" s="294">
        <v>31.12</v>
      </c>
      <c r="H82" s="294">
        <v>26.113</v>
      </c>
      <c r="I82" s="294">
        <v>26.553999999999998</v>
      </c>
      <c r="J82" s="294">
        <v>21.61</v>
      </c>
      <c r="K82" s="294">
        <v>21.808</v>
      </c>
      <c r="L82" s="294">
        <v>17.728000000000002</v>
      </c>
      <c r="M82" s="294">
        <v>16.753</v>
      </c>
      <c r="N82" s="294">
        <v>15.286</v>
      </c>
      <c r="O82" s="294">
        <v>13.694000000000001</v>
      </c>
      <c r="P82" s="294">
        <v>13.473000000000001</v>
      </c>
      <c r="Q82" s="294">
        <v>12.58</v>
      </c>
      <c r="R82" s="294">
        <v>11.645</v>
      </c>
      <c r="S82" s="294">
        <v>10.27</v>
      </c>
      <c r="T82" s="294">
        <v>9.66</v>
      </c>
      <c r="U82" s="294">
        <v>9.3209999999999997</v>
      </c>
      <c r="V82" s="294">
        <v>8.9009999999999998</v>
      </c>
      <c r="W82" s="294">
        <v>8.7590000000000003</v>
      </c>
      <c r="X82" s="294">
        <v>8.3889999999999993</v>
      </c>
      <c r="Y82" s="294">
        <v>9.9079999999999995</v>
      </c>
      <c r="Z82" s="294">
        <v>8.4990000000000006</v>
      </c>
      <c r="AA82" s="294">
        <v>7.2309999999999999</v>
      </c>
      <c r="AB82" s="294">
        <v>8.0250000000000004</v>
      </c>
      <c r="AC82" s="294">
        <v>7.3929999999999998</v>
      </c>
      <c r="AD82" s="294">
        <v>6.69</v>
      </c>
      <c r="AE82" s="294">
        <v>6.3090000000000002</v>
      </c>
      <c r="AF82" s="294">
        <v>6.694</v>
      </c>
    </row>
    <row r="83" spans="1:32" x14ac:dyDescent="0.25">
      <c r="A83" s="28"/>
      <c r="B83" s="28" t="s">
        <v>2</v>
      </c>
      <c r="C83" s="294">
        <v>396</v>
      </c>
      <c r="D83" s="294">
        <v>416</v>
      </c>
      <c r="E83" s="294">
        <v>433.6</v>
      </c>
      <c r="F83" s="294">
        <v>447.048</v>
      </c>
      <c r="G83" s="294">
        <v>452.71</v>
      </c>
      <c r="H83" s="294">
        <v>458.46600000000001</v>
      </c>
      <c r="I83" s="294">
        <v>458.95600000000002</v>
      </c>
      <c r="J83" s="294">
        <v>466.47800000000001</v>
      </c>
      <c r="K83" s="294">
        <v>462.91</v>
      </c>
      <c r="L83" s="294">
        <v>464.21899999999999</v>
      </c>
      <c r="M83" s="294">
        <v>460.459</v>
      </c>
      <c r="N83" s="294">
        <v>461.76799999999997</v>
      </c>
      <c r="O83" s="294">
        <v>464.74099999999999</v>
      </c>
      <c r="P83" s="294">
        <v>451.70100000000002</v>
      </c>
      <c r="Q83" s="294">
        <v>447.35300000000001</v>
      </c>
      <c r="R83" s="294">
        <v>439.23399999999998</v>
      </c>
      <c r="S83" s="294">
        <v>437.839</v>
      </c>
      <c r="T83" s="294">
        <v>435.596</v>
      </c>
      <c r="U83" s="294">
        <v>433.91</v>
      </c>
      <c r="V83" s="294">
        <v>435.54300000000001</v>
      </c>
      <c r="W83" s="294">
        <v>435.815</v>
      </c>
      <c r="X83" s="294">
        <v>435.63499999999999</v>
      </c>
      <c r="Y83" s="294">
        <v>432.80200000000002</v>
      </c>
      <c r="Z83" s="294">
        <v>432.971</v>
      </c>
      <c r="AA83" s="294">
        <v>432.88200000000001</v>
      </c>
      <c r="AB83" s="294">
        <v>430.89</v>
      </c>
      <c r="AC83" s="294">
        <v>431.34500000000003</v>
      </c>
      <c r="AD83" s="294">
        <v>431.53399999999999</v>
      </c>
      <c r="AE83" s="294">
        <v>431.351</v>
      </c>
      <c r="AF83" s="294">
        <v>431.85399999999998</v>
      </c>
    </row>
    <row r="84" spans="1:32" x14ac:dyDescent="0.25">
      <c r="A84" s="28"/>
      <c r="B84" s="28" t="s">
        <v>3</v>
      </c>
      <c r="C84" s="294">
        <v>436</v>
      </c>
      <c r="D84" s="294">
        <v>468</v>
      </c>
      <c r="E84" s="294">
        <v>477</v>
      </c>
      <c r="F84" s="294">
        <v>489.476</v>
      </c>
      <c r="G84" s="294">
        <v>483.83</v>
      </c>
      <c r="H84" s="294">
        <v>484.57900000000001</v>
      </c>
      <c r="I84" s="294">
        <v>485.51</v>
      </c>
      <c r="J84" s="294">
        <v>488.08800000000002</v>
      </c>
      <c r="K84" s="294">
        <v>484.71800000000002</v>
      </c>
      <c r="L84" s="294">
        <v>481.947</v>
      </c>
      <c r="M84" s="294">
        <v>477.21199999999999</v>
      </c>
      <c r="N84" s="294">
        <v>477.05399999999997</v>
      </c>
      <c r="O84" s="294">
        <v>478.435</v>
      </c>
      <c r="P84" s="294">
        <v>465.17400000000004</v>
      </c>
      <c r="Q84" s="294">
        <v>459.93299999999999</v>
      </c>
      <c r="R84" s="294">
        <v>450.87899999999996</v>
      </c>
      <c r="S84" s="294">
        <v>448.10899999999998</v>
      </c>
      <c r="T84" s="294">
        <v>445.25600000000003</v>
      </c>
      <c r="U84" s="294">
        <v>443.23100000000005</v>
      </c>
      <c r="V84" s="294">
        <v>444.44400000000002</v>
      </c>
      <c r="W84" s="294">
        <v>444.57400000000001</v>
      </c>
      <c r="X84" s="294">
        <f>X82+X83</f>
        <v>444.024</v>
      </c>
      <c r="Y84" s="294">
        <v>442.71000000000004</v>
      </c>
      <c r="Z84" s="294">
        <v>441.47</v>
      </c>
      <c r="AA84" s="294">
        <v>440.113</v>
      </c>
      <c r="AB84" s="294">
        <v>438.91499999999996</v>
      </c>
      <c r="AC84" s="294">
        <v>438.738</v>
      </c>
      <c r="AD84" s="294">
        <v>438.22399999999999</v>
      </c>
      <c r="AE84" s="294">
        <v>437.66</v>
      </c>
      <c r="AF84" s="294">
        <v>438.548</v>
      </c>
    </row>
    <row r="85" spans="1:32" x14ac:dyDescent="0.25">
      <c r="A85" s="28"/>
      <c r="B85" s="28" t="s">
        <v>4</v>
      </c>
      <c r="C85" s="294">
        <v>78</v>
      </c>
      <c r="D85" s="294">
        <v>54</v>
      </c>
      <c r="E85" s="294">
        <v>74.099999999999994</v>
      </c>
      <c r="F85" s="294">
        <v>86.706000000000003</v>
      </c>
      <c r="G85" s="294">
        <v>95.700999999999965</v>
      </c>
      <c r="H85" s="294">
        <v>103.971</v>
      </c>
      <c r="I85" s="294">
        <v>108.65900000000001</v>
      </c>
      <c r="J85" s="294">
        <v>114.301</v>
      </c>
      <c r="K85" s="294">
        <v>118.34399999999999</v>
      </c>
      <c r="L85" s="294">
        <v>121.599</v>
      </c>
      <c r="M85" s="294">
        <v>123.688</v>
      </c>
      <c r="N85" s="294">
        <v>127.755</v>
      </c>
      <c r="O85" s="294">
        <v>131.15100000000001</v>
      </c>
      <c r="P85" s="294">
        <v>127.056</v>
      </c>
      <c r="Q85" s="294">
        <v>125.99</v>
      </c>
      <c r="R85" s="294">
        <v>120.00700000000001</v>
      </c>
      <c r="S85" s="294">
        <v>117.19799999999999</v>
      </c>
      <c r="T85" s="294">
        <v>117.08199999999999</v>
      </c>
      <c r="U85" s="294">
        <v>114.262</v>
      </c>
      <c r="V85" s="294">
        <v>113.36199999999999</v>
      </c>
      <c r="W85" s="294">
        <v>111.96299999999999</v>
      </c>
      <c r="X85" s="294">
        <v>111.387</v>
      </c>
      <c r="Y85" s="294">
        <v>115.83799999999999</v>
      </c>
      <c r="Z85" s="294">
        <v>112.20699999999999</v>
      </c>
      <c r="AA85" s="294">
        <v>110.479</v>
      </c>
      <c r="AB85" s="294">
        <v>108.946</v>
      </c>
      <c r="AC85" s="294">
        <v>107.34099999999999</v>
      </c>
      <c r="AD85" s="294">
        <v>105.896</v>
      </c>
      <c r="AE85" s="294">
        <v>105.904</v>
      </c>
      <c r="AF85" s="294">
        <v>105.16500000000001</v>
      </c>
    </row>
    <row r="86" spans="1:32" x14ac:dyDescent="0.25">
      <c r="A86" s="28"/>
      <c r="B86" s="28" t="s">
        <v>5</v>
      </c>
      <c r="C86" s="294">
        <v>514</v>
      </c>
      <c r="D86" s="294">
        <v>522</v>
      </c>
      <c r="E86" s="294">
        <v>551.1</v>
      </c>
      <c r="F86" s="294">
        <v>576.18200000000002</v>
      </c>
      <c r="G86" s="294">
        <v>579.53099999999995</v>
      </c>
      <c r="H86" s="294">
        <v>588.54999999999995</v>
      </c>
      <c r="I86" s="294">
        <v>594.16899999999998</v>
      </c>
      <c r="J86" s="294">
        <v>602.38900000000001</v>
      </c>
      <c r="K86" s="294">
        <v>603.06200000000001</v>
      </c>
      <c r="L86" s="294">
        <v>603.54600000000005</v>
      </c>
      <c r="M86" s="294">
        <v>600.9</v>
      </c>
      <c r="N86" s="294">
        <v>604.80899999999997</v>
      </c>
      <c r="O86" s="294">
        <v>609.58600000000001</v>
      </c>
      <c r="P86" s="294">
        <v>592.23</v>
      </c>
      <c r="Q86" s="294">
        <v>585.923</v>
      </c>
      <c r="R86" s="294">
        <v>570.88599999999997</v>
      </c>
      <c r="S86" s="294">
        <v>565.30700000000002</v>
      </c>
      <c r="T86" s="294">
        <v>562.33799999999997</v>
      </c>
      <c r="U86" s="294">
        <v>557.49300000000005</v>
      </c>
      <c r="V86" s="294">
        <v>557.80600000000004</v>
      </c>
      <c r="W86" s="294">
        <v>556.53700000000003</v>
      </c>
      <c r="X86" s="294">
        <f>SUM(X84:X85)</f>
        <v>555.41100000000006</v>
      </c>
      <c r="Y86" s="294">
        <v>558.548</v>
      </c>
      <c r="Z86" s="294">
        <v>553.67700000000002</v>
      </c>
      <c r="AA86" s="294">
        <v>550.59199999999998</v>
      </c>
      <c r="AB86" s="294">
        <v>547.86099999999999</v>
      </c>
      <c r="AC86" s="294">
        <v>546.07899999999995</v>
      </c>
      <c r="AD86" s="294">
        <v>544.12</v>
      </c>
      <c r="AE86" s="294">
        <v>543.56400000000008</v>
      </c>
      <c r="AF86" s="294">
        <v>543.71299999999997</v>
      </c>
    </row>
    <row r="87" spans="1:32" x14ac:dyDescent="0.25">
      <c r="A87" s="29"/>
      <c r="B87" s="29" t="s">
        <v>6</v>
      </c>
      <c r="C87" s="295">
        <v>23</v>
      </c>
      <c r="D87" s="295">
        <v>12</v>
      </c>
      <c r="E87" s="295">
        <v>10.9</v>
      </c>
      <c r="F87" s="295">
        <v>10.3</v>
      </c>
      <c r="G87" s="295">
        <v>6.9720000000000004</v>
      </c>
      <c r="H87" s="295">
        <v>7.6520000000000001</v>
      </c>
      <c r="I87" s="295">
        <v>6.4039999999999999</v>
      </c>
      <c r="J87" s="295">
        <v>6.2720000000000002</v>
      </c>
      <c r="K87" s="295">
        <v>5.8949999999999996</v>
      </c>
      <c r="L87" s="295">
        <v>5.9870000000000001</v>
      </c>
      <c r="M87" s="295">
        <v>5.7270000000000003</v>
      </c>
      <c r="N87" s="295">
        <v>5.9409999999999998</v>
      </c>
      <c r="O87" s="295">
        <v>5.66</v>
      </c>
      <c r="P87" s="295">
        <v>4.7750000000000004</v>
      </c>
      <c r="Q87" s="295">
        <v>4.4429999999999996</v>
      </c>
      <c r="R87" s="295">
        <v>4.6589999999999998</v>
      </c>
      <c r="S87" s="295">
        <v>4.9480000000000004</v>
      </c>
      <c r="T87" s="295">
        <v>4.6950000000000003</v>
      </c>
      <c r="U87" s="295">
        <v>4.8739999999999997</v>
      </c>
      <c r="V87" s="295">
        <v>5.1349999999999998</v>
      </c>
      <c r="W87" s="295">
        <v>4.9029999999999996</v>
      </c>
      <c r="X87" s="295">
        <v>5.5439999999999996</v>
      </c>
      <c r="Y87" s="295">
        <v>3.3460000000000001</v>
      </c>
      <c r="Z87" s="295">
        <v>3.8220000000000001</v>
      </c>
      <c r="AA87" s="295">
        <v>4.17</v>
      </c>
      <c r="AB87" s="295">
        <v>4.2869999999999999</v>
      </c>
      <c r="AC87" s="295">
        <v>4.2370000000000001</v>
      </c>
      <c r="AD87" s="295">
        <v>4.5890000000000004</v>
      </c>
      <c r="AE87" s="295">
        <v>4.4660000000000002</v>
      </c>
      <c r="AF87" s="295">
        <v>4.8630000000000004</v>
      </c>
    </row>
    <row r="88" spans="1:32" x14ac:dyDescent="0.25">
      <c r="A88" s="28" t="s">
        <v>15</v>
      </c>
      <c r="B88" s="28" t="s">
        <v>1</v>
      </c>
      <c r="C88" s="296">
        <v>14</v>
      </c>
      <c r="D88" s="296">
        <v>20</v>
      </c>
      <c r="E88" s="296">
        <v>35</v>
      </c>
      <c r="F88" s="296">
        <v>32.885999999999996</v>
      </c>
      <c r="G88" s="376">
        <v>22.356000000000002</v>
      </c>
      <c r="H88" s="296">
        <v>18.568999999999999</v>
      </c>
      <c r="I88" s="376">
        <v>16.776</v>
      </c>
      <c r="J88" s="296">
        <v>14.077</v>
      </c>
      <c r="K88" s="296">
        <v>12.561</v>
      </c>
      <c r="L88" s="296">
        <v>10.362</v>
      </c>
      <c r="M88" s="296">
        <v>9.7889999999999997</v>
      </c>
      <c r="N88" s="296">
        <v>14.944000000000001</v>
      </c>
      <c r="O88" s="296">
        <v>10.122999999999999</v>
      </c>
      <c r="P88" s="296">
        <v>8.9909999999999997</v>
      </c>
      <c r="Q88" s="296">
        <v>8.6809999999999992</v>
      </c>
      <c r="R88" s="296">
        <v>12.131</v>
      </c>
      <c r="S88" s="296">
        <v>7.976</v>
      </c>
      <c r="T88" s="296">
        <v>7.02</v>
      </c>
      <c r="U88" s="296">
        <v>7.2949999999999999</v>
      </c>
      <c r="V88" s="296">
        <v>6.5490000000000004</v>
      </c>
      <c r="W88" s="296">
        <v>6.9749999999999996</v>
      </c>
      <c r="X88" s="296">
        <v>6.3170000000000002</v>
      </c>
      <c r="Y88" s="296">
        <v>10.853</v>
      </c>
      <c r="Z88" s="296">
        <v>7.5010000000000003</v>
      </c>
      <c r="AA88" s="296">
        <v>6.83</v>
      </c>
      <c r="AB88" s="296"/>
      <c r="AC88" s="296"/>
      <c r="AD88" s="296"/>
      <c r="AE88" s="296"/>
      <c r="AF88" s="296">
        <v>7.07</v>
      </c>
    </row>
    <row r="89" spans="1:32" x14ac:dyDescent="0.25">
      <c r="A89" s="28"/>
      <c r="B89" s="28" t="s">
        <v>2</v>
      </c>
      <c r="C89" s="296">
        <v>213</v>
      </c>
      <c r="D89" s="296">
        <v>204</v>
      </c>
      <c r="E89" s="296">
        <v>204.1</v>
      </c>
      <c r="F89" s="296">
        <v>212.39400000000001</v>
      </c>
      <c r="G89" s="376">
        <v>221.16900000000001</v>
      </c>
      <c r="H89" s="296">
        <v>220.38399999999999</v>
      </c>
      <c r="I89" s="376">
        <v>221.613</v>
      </c>
      <c r="J89" s="296">
        <v>222.77199999999999</v>
      </c>
      <c r="K89" s="296">
        <v>222.80500000000001</v>
      </c>
      <c r="L89" s="296">
        <v>222.114</v>
      </c>
      <c r="M89" s="296">
        <v>219.87799999999999</v>
      </c>
      <c r="N89" s="296">
        <v>214.673</v>
      </c>
      <c r="O89" s="296">
        <v>218.446</v>
      </c>
      <c r="P89" s="296">
        <v>216.36600000000001</v>
      </c>
      <c r="Q89" s="296">
        <v>211.584</v>
      </c>
      <c r="R89" s="296">
        <v>205.79499999999999</v>
      </c>
      <c r="S89" s="296">
        <v>205.36</v>
      </c>
      <c r="T89" s="296">
        <v>198.38399999999999</v>
      </c>
      <c r="U89" s="296">
        <v>199.339</v>
      </c>
      <c r="V89" s="296">
        <v>196.99100000000001</v>
      </c>
      <c r="W89" s="296">
        <v>199.709</v>
      </c>
      <c r="X89" s="296">
        <v>197.85300000000001</v>
      </c>
      <c r="Y89" s="296">
        <v>192.821</v>
      </c>
      <c r="Z89" s="296">
        <v>197.32</v>
      </c>
      <c r="AA89" s="296">
        <v>198.31399999999999</v>
      </c>
      <c r="AB89" s="296"/>
      <c r="AC89" s="296"/>
      <c r="AD89" s="296"/>
      <c r="AE89" s="296"/>
      <c r="AF89" s="296">
        <v>201.39699999999999</v>
      </c>
    </row>
    <row r="90" spans="1:32" x14ac:dyDescent="0.25">
      <c r="A90" s="28"/>
      <c r="B90" s="28" t="s">
        <v>3</v>
      </c>
      <c r="C90" s="296">
        <v>227</v>
      </c>
      <c r="D90" s="296">
        <v>224</v>
      </c>
      <c r="E90" s="296">
        <v>239.1</v>
      </c>
      <c r="F90" s="296">
        <v>245.28</v>
      </c>
      <c r="G90" s="376">
        <v>243.52500000000001</v>
      </c>
      <c r="H90" s="296">
        <v>238.95299999999997</v>
      </c>
      <c r="I90" s="376">
        <v>238.38900000000001</v>
      </c>
      <c r="J90" s="296">
        <v>236.84899999999999</v>
      </c>
      <c r="K90" s="296">
        <v>235.36600000000001</v>
      </c>
      <c r="L90" s="296">
        <v>232.476</v>
      </c>
      <c r="M90" s="296">
        <v>229.667</v>
      </c>
      <c r="N90" s="296">
        <v>229.61699999999999</v>
      </c>
      <c r="O90" s="296">
        <v>228.56899999999999</v>
      </c>
      <c r="P90" s="296">
        <v>225.35700000000003</v>
      </c>
      <c r="Q90" s="296">
        <v>220.26500000000001</v>
      </c>
      <c r="R90" s="296">
        <v>217.92599999999999</v>
      </c>
      <c r="S90" s="296">
        <v>213.33600000000001</v>
      </c>
      <c r="T90" s="296">
        <v>205.404</v>
      </c>
      <c r="U90" s="296">
        <v>206.63399999999999</v>
      </c>
      <c r="V90" s="296">
        <v>203.54000000000002</v>
      </c>
      <c r="W90" s="296">
        <v>206.684</v>
      </c>
      <c r="X90" s="296">
        <v>204.17000000000002</v>
      </c>
      <c r="Y90" s="296">
        <v>203.67400000000001</v>
      </c>
      <c r="Z90" s="296">
        <v>204.821</v>
      </c>
      <c r="AA90" s="296">
        <v>205.14400000000001</v>
      </c>
      <c r="AB90" s="296"/>
      <c r="AC90" s="296"/>
      <c r="AD90" s="296"/>
      <c r="AE90" s="296"/>
      <c r="AF90" s="296">
        <v>208.46699999999998</v>
      </c>
    </row>
    <row r="91" spans="1:32" x14ac:dyDescent="0.25">
      <c r="A91" s="28"/>
      <c r="B91" s="28" t="s">
        <v>4</v>
      </c>
      <c r="C91" s="296">
        <v>36</v>
      </c>
      <c r="D91" s="296">
        <v>18</v>
      </c>
      <c r="E91" s="296">
        <v>24.3</v>
      </c>
      <c r="F91" s="296">
        <v>26.72</v>
      </c>
      <c r="G91" s="376">
        <v>29.664000000000001</v>
      </c>
      <c r="H91" s="296">
        <v>33.505000000000003</v>
      </c>
      <c r="I91" s="376">
        <v>33.786999999999999</v>
      </c>
      <c r="J91" s="296">
        <v>34.070999999999998</v>
      </c>
      <c r="K91" s="296">
        <v>34.113999999999997</v>
      </c>
      <c r="L91" s="296">
        <v>33.828000000000003</v>
      </c>
      <c r="M91" s="296">
        <v>33.130000000000003</v>
      </c>
      <c r="N91" s="296">
        <v>33.831000000000003</v>
      </c>
      <c r="O91" s="296">
        <v>34.082999999999998</v>
      </c>
      <c r="P91" s="296">
        <v>33.606999999999999</v>
      </c>
      <c r="Q91" s="296">
        <v>34.654000000000003</v>
      </c>
      <c r="R91" s="296">
        <v>35.970999999999997</v>
      </c>
      <c r="S91" s="296">
        <v>35.027000000000001</v>
      </c>
      <c r="T91" s="296">
        <v>34.29</v>
      </c>
      <c r="U91" s="296">
        <v>34.435000000000002</v>
      </c>
      <c r="V91" s="296">
        <v>33.692999999999998</v>
      </c>
      <c r="W91" s="296">
        <v>33.024999999999999</v>
      </c>
      <c r="X91" s="296">
        <v>32.704000000000001</v>
      </c>
      <c r="Y91" s="296">
        <v>35.981000000000002</v>
      </c>
      <c r="Z91" s="296">
        <v>35.323</v>
      </c>
      <c r="AA91" s="296">
        <v>35.332000000000001</v>
      </c>
      <c r="AB91" s="296"/>
      <c r="AC91" s="296"/>
      <c r="AD91" s="296"/>
      <c r="AE91" s="296"/>
      <c r="AF91" s="296">
        <v>33.585000000000001</v>
      </c>
    </row>
    <row r="92" spans="1:32" x14ac:dyDescent="0.25">
      <c r="A92" s="28"/>
      <c r="B92" s="28" t="s">
        <v>5</v>
      </c>
      <c r="C92" s="296">
        <v>263</v>
      </c>
      <c r="D92" s="296">
        <v>242</v>
      </c>
      <c r="E92" s="296">
        <v>263.39999999999998</v>
      </c>
      <c r="F92" s="296">
        <v>272</v>
      </c>
      <c r="G92" s="376">
        <v>273.18900000000002</v>
      </c>
      <c r="H92" s="296">
        <v>272.45799999999997</v>
      </c>
      <c r="I92" s="376">
        <v>272.17599999999999</v>
      </c>
      <c r="J92" s="296">
        <v>270.91999999999996</v>
      </c>
      <c r="K92" s="296">
        <v>269.48</v>
      </c>
      <c r="L92" s="296">
        <v>266.30399999999997</v>
      </c>
      <c r="M92" s="296">
        <v>262.79700000000003</v>
      </c>
      <c r="N92" s="296">
        <v>263.44799999999998</v>
      </c>
      <c r="O92" s="296">
        <v>262.65199999999999</v>
      </c>
      <c r="P92" s="296">
        <v>258.96400000000006</v>
      </c>
      <c r="Q92" s="296">
        <v>254.91900000000001</v>
      </c>
      <c r="R92" s="296">
        <v>253.89699999999999</v>
      </c>
      <c r="S92" s="296">
        <v>248.363</v>
      </c>
      <c r="T92" s="296">
        <v>239.69399999999999</v>
      </c>
      <c r="U92" s="296">
        <v>241.06899999999999</v>
      </c>
      <c r="V92" s="296">
        <v>237.233</v>
      </c>
      <c r="W92" s="296">
        <v>239.709</v>
      </c>
      <c r="X92" s="296">
        <v>236.87400000000002</v>
      </c>
      <c r="Y92" s="296">
        <v>239.655</v>
      </c>
      <c r="Z92" s="296">
        <v>240.14400000000001</v>
      </c>
      <c r="AA92" s="296">
        <v>240.476</v>
      </c>
      <c r="AB92" s="296"/>
      <c r="AC92" s="296"/>
      <c r="AD92" s="296"/>
      <c r="AE92" s="296"/>
      <c r="AF92" s="296">
        <v>242.05199999999999</v>
      </c>
    </row>
    <row r="93" spans="1:32" x14ac:dyDescent="0.25">
      <c r="A93" s="29"/>
      <c r="B93" s="29" t="s">
        <v>6</v>
      </c>
      <c r="C93" s="295">
        <v>16</v>
      </c>
      <c r="D93" s="295">
        <v>7</v>
      </c>
      <c r="E93" s="295">
        <v>4.5</v>
      </c>
      <c r="F93" s="295">
        <v>5</v>
      </c>
      <c r="G93" s="377">
        <v>2.4900000000000002</v>
      </c>
      <c r="H93" s="295">
        <v>3.0459999999999998</v>
      </c>
      <c r="I93" s="377">
        <v>2.83</v>
      </c>
      <c r="J93" s="295">
        <v>2.71</v>
      </c>
      <c r="K93" s="295">
        <v>2.8610000000000002</v>
      </c>
      <c r="L93" s="295">
        <v>2.883</v>
      </c>
      <c r="M93" s="295">
        <v>2.7349999999999999</v>
      </c>
      <c r="N93" s="295">
        <v>2.6589999999999998</v>
      </c>
      <c r="O93" s="295">
        <v>2.8809999999999998</v>
      </c>
      <c r="P93" s="295">
        <v>2.4889999999999999</v>
      </c>
      <c r="Q93" s="295">
        <v>2.153</v>
      </c>
      <c r="R93" s="295">
        <v>1.9930000000000001</v>
      </c>
      <c r="S93" s="295">
        <v>2.1019999999999999</v>
      </c>
      <c r="T93" s="295">
        <v>6.694</v>
      </c>
      <c r="U93" s="295">
        <v>2.7029999999999998</v>
      </c>
      <c r="V93" s="295">
        <v>3.3959999999999999</v>
      </c>
      <c r="W93" s="295">
        <v>3.2160000000000002</v>
      </c>
      <c r="X93" s="295">
        <v>3.657</v>
      </c>
      <c r="Y93" s="295">
        <v>1.9890000000000001</v>
      </c>
      <c r="Z93" s="295">
        <v>1.9430000000000001</v>
      </c>
      <c r="AA93" s="295">
        <v>1.794</v>
      </c>
      <c r="AB93" s="295"/>
      <c r="AC93" s="295"/>
      <c r="AD93" s="295"/>
      <c r="AE93" s="295"/>
      <c r="AF93" s="295">
        <v>3.0649999999999999</v>
      </c>
    </row>
    <row r="94" spans="1:32" x14ac:dyDescent="0.25">
      <c r="A94" s="28" t="s">
        <v>16</v>
      </c>
      <c r="B94" s="28" t="s">
        <v>1</v>
      </c>
      <c r="C94" s="296">
        <v>5</v>
      </c>
      <c r="D94" s="296">
        <v>9</v>
      </c>
      <c r="E94" s="296">
        <v>8.1999999999999993</v>
      </c>
      <c r="F94" s="296">
        <v>7.9050000000000011</v>
      </c>
      <c r="G94" s="376">
        <v>8.3160000000000007</v>
      </c>
      <c r="H94" s="296">
        <v>7.923</v>
      </c>
      <c r="I94" s="376">
        <v>6.8920000000000003</v>
      </c>
      <c r="J94" s="296">
        <v>6.11</v>
      </c>
      <c r="K94" s="296">
        <v>6.4050000000000002</v>
      </c>
      <c r="L94" s="296">
        <v>6.4130000000000003</v>
      </c>
      <c r="M94" s="296">
        <v>5.4340000000000002</v>
      </c>
      <c r="N94" s="296">
        <v>4.29</v>
      </c>
      <c r="O94" s="296">
        <v>3.778</v>
      </c>
      <c r="P94" s="296">
        <v>4.2789999999999999</v>
      </c>
      <c r="Q94" s="296">
        <v>4.125</v>
      </c>
      <c r="R94" s="296">
        <v>3.5870000000000002</v>
      </c>
      <c r="S94" s="296">
        <v>2.6739999999999999</v>
      </c>
      <c r="T94" s="296">
        <v>2.8610000000000002</v>
      </c>
      <c r="U94" s="296">
        <v>3.355</v>
      </c>
      <c r="V94" s="296">
        <v>3.2869999999999999</v>
      </c>
      <c r="W94" s="296">
        <v>3.056</v>
      </c>
      <c r="X94" s="296">
        <v>3.4889999999999999</v>
      </c>
      <c r="Y94" s="296">
        <v>3.1</v>
      </c>
      <c r="Z94" s="296">
        <v>3.15</v>
      </c>
      <c r="AA94" s="296">
        <v>2.6349999999999998</v>
      </c>
      <c r="AB94" s="296"/>
      <c r="AC94" s="296"/>
      <c r="AD94" s="296"/>
      <c r="AE94" s="296"/>
      <c r="AF94" s="296">
        <v>2.9359999999999999</v>
      </c>
    </row>
    <row r="95" spans="1:32" x14ac:dyDescent="0.25">
      <c r="A95" s="28"/>
      <c r="B95" s="28" t="s">
        <v>2</v>
      </c>
      <c r="C95" s="296">
        <v>75</v>
      </c>
      <c r="D95" s="296">
        <v>78</v>
      </c>
      <c r="E95" s="296">
        <v>82.8</v>
      </c>
      <c r="F95" s="296">
        <v>84.47</v>
      </c>
      <c r="G95" s="376">
        <v>83.046999999999997</v>
      </c>
      <c r="H95" s="296">
        <v>83.221999999999994</v>
      </c>
      <c r="I95" s="376">
        <v>81.99</v>
      </c>
      <c r="J95" s="296">
        <v>81.864999999999995</v>
      </c>
      <c r="K95" s="296">
        <v>79.84</v>
      </c>
      <c r="L95" s="296">
        <v>79.156999999999996</v>
      </c>
      <c r="M95" s="296">
        <v>80.102999999999994</v>
      </c>
      <c r="N95" s="296">
        <v>81.5</v>
      </c>
      <c r="O95" s="296">
        <v>82.084999999999994</v>
      </c>
      <c r="P95" s="296">
        <v>80.242000000000004</v>
      </c>
      <c r="Q95" s="296">
        <v>80.247</v>
      </c>
      <c r="R95" s="296">
        <v>79.164000000000001</v>
      </c>
      <c r="S95" s="296">
        <v>79.177999999999997</v>
      </c>
      <c r="T95" s="296">
        <v>79.506</v>
      </c>
      <c r="U95" s="296">
        <v>77.441000000000003</v>
      </c>
      <c r="V95" s="296">
        <v>77.494</v>
      </c>
      <c r="W95" s="296">
        <v>76.769000000000005</v>
      </c>
      <c r="X95" s="296">
        <v>76.287000000000006</v>
      </c>
      <c r="Y95" s="296">
        <v>75.012</v>
      </c>
      <c r="Z95" s="296">
        <v>75.203000000000003</v>
      </c>
      <c r="AA95" s="296">
        <v>75.766999999999996</v>
      </c>
      <c r="AB95" s="296"/>
      <c r="AC95" s="296"/>
      <c r="AD95" s="296"/>
      <c r="AE95" s="296"/>
      <c r="AF95" s="296">
        <v>77.111999999999995</v>
      </c>
    </row>
    <row r="96" spans="1:32" x14ac:dyDescent="0.25">
      <c r="A96" s="28"/>
      <c r="B96" s="28" t="s">
        <v>3</v>
      </c>
      <c r="C96" s="296">
        <v>80</v>
      </c>
      <c r="D96" s="296">
        <v>87</v>
      </c>
      <c r="E96" s="296">
        <v>91</v>
      </c>
      <c r="F96" s="296">
        <v>92.375</v>
      </c>
      <c r="G96" s="376">
        <v>91.363</v>
      </c>
      <c r="H96" s="296">
        <v>91.144999999999996</v>
      </c>
      <c r="I96" s="376">
        <v>88.881999999999991</v>
      </c>
      <c r="J96" s="296">
        <v>87.974999999999994</v>
      </c>
      <c r="K96" s="296">
        <v>86.245000000000005</v>
      </c>
      <c r="L96" s="296">
        <v>85.58</v>
      </c>
      <c r="M96" s="296">
        <v>85.537000000000006</v>
      </c>
      <c r="N96" s="296">
        <v>85.79</v>
      </c>
      <c r="O96" s="296">
        <v>85.863</v>
      </c>
      <c r="P96" s="296">
        <v>84.521000000000001</v>
      </c>
      <c r="Q96" s="296">
        <v>84.372</v>
      </c>
      <c r="R96" s="296">
        <v>82.751000000000005</v>
      </c>
      <c r="S96" s="296">
        <v>81.852000000000004</v>
      </c>
      <c r="T96" s="296">
        <v>82.367000000000004</v>
      </c>
      <c r="U96" s="296">
        <v>80.796000000000006</v>
      </c>
      <c r="V96" s="296">
        <v>80.781000000000006</v>
      </c>
      <c r="W96" s="296">
        <v>79.825000000000003</v>
      </c>
      <c r="X96" s="296">
        <v>79.77600000000001</v>
      </c>
      <c r="Y96" s="296">
        <v>78.111999999999995</v>
      </c>
      <c r="Z96" s="296">
        <v>78.353000000000009</v>
      </c>
      <c r="AA96" s="296">
        <v>78.402000000000001</v>
      </c>
      <c r="AB96" s="296"/>
      <c r="AC96" s="296"/>
      <c r="AD96" s="296"/>
      <c r="AE96" s="296"/>
      <c r="AF96" s="296">
        <v>80.048000000000002</v>
      </c>
    </row>
    <row r="97" spans="1:32" x14ac:dyDescent="0.25">
      <c r="A97" s="28"/>
      <c r="B97" s="28" t="s">
        <v>4</v>
      </c>
      <c r="C97" s="296">
        <v>15</v>
      </c>
      <c r="D97" s="296">
        <v>9</v>
      </c>
      <c r="E97" s="296">
        <v>7.6</v>
      </c>
      <c r="F97" s="296">
        <v>12.648999999999999</v>
      </c>
      <c r="G97" s="376">
        <v>14.144999999999996</v>
      </c>
      <c r="H97" s="296">
        <v>16.236000000000001</v>
      </c>
      <c r="I97" s="376">
        <v>16.029</v>
      </c>
      <c r="J97" s="296">
        <v>14.831</v>
      </c>
      <c r="K97" s="296">
        <v>14.891999999999999</v>
      </c>
      <c r="L97" s="296">
        <v>14.35</v>
      </c>
      <c r="M97" s="296">
        <v>14.282999999999999</v>
      </c>
      <c r="N97" s="296">
        <v>14.381</v>
      </c>
      <c r="O97" s="296">
        <v>14.03</v>
      </c>
      <c r="P97" s="296">
        <v>13.14</v>
      </c>
      <c r="Q97" s="296">
        <v>12.798</v>
      </c>
      <c r="R97" s="296">
        <v>11.57</v>
      </c>
      <c r="S97" s="296">
        <v>12.861000000000001</v>
      </c>
      <c r="T97" s="296">
        <v>13.167999999999999</v>
      </c>
      <c r="U97" s="296">
        <v>12.725</v>
      </c>
      <c r="V97" s="296">
        <v>13.613</v>
      </c>
      <c r="W97" s="296">
        <v>12.464</v>
      </c>
      <c r="X97" s="296">
        <v>12.782</v>
      </c>
      <c r="Y97" s="296">
        <v>13.474</v>
      </c>
      <c r="Z97" s="296">
        <v>13.116</v>
      </c>
      <c r="AA97" s="296">
        <v>12.794</v>
      </c>
      <c r="AB97" s="296"/>
      <c r="AC97" s="296"/>
      <c r="AD97" s="296"/>
      <c r="AE97" s="296"/>
      <c r="AF97" s="296">
        <v>11.417</v>
      </c>
    </row>
    <row r="98" spans="1:32" x14ac:dyDescent="0.25">
      <c r="A98" s="28"/>
      <c r="B98" s="28" t="s">
        <v>5</v>
      </c>
      <c r="C98" s="296">
        <v>95</v>
      </c>
      <c r="D98" s="296">
        <v>96</v>
      </c>
      <c r="E98" s="296">
        <v>98.6</v>
      </c>
      <c r="F98" s="296">
        <v>105.024</v>
      </c>
      <c r="G98" s="376">
        <v>105.508</v>
      </c>
      <c r="H98" s="296">
        <v>107.381</v>
      </c>
      <c r="I98" s="376">
        <v>104.91099999999999</v>
      </c>
      <c r="J98" s="296">
        <v>102.806</v>
      </c>
      <c r="K98" s="296">
        <v>101.137</v>
      </c>
      <c r="L98" s="296">
        <v>99.929999999999993</v>
      </c>
      <c r="M98" s="296">
        <v>99.82</v>
      </c>
      <c r="N98" s="296">
        <v>100.17100000000001</v>
      </c>
      <c r="O98" s="296">
        <v>99.893000000000001</v>
      </c>
      <c r="P98" s="296">
        <v>97.661000000000001</v>
      </c>
      <c r="Q98" s="296">
        <v>97.17</v>
      </c>
      <c r="R98" s="296">
        <v>94.320999999999998</v>
      </c>
      <c r="S98" s="296">
        <v>94.713000000000008</v>
      </c>
      <c r="T98" s="296">
        <v>95.534999999999997</v>
      </c>
      <c r="U98" s="296">
        <v>93.521000000000001</v>
      </c>
      <c r="V98" s="296">
        <v>94.394000000000005</v>
      </c>
      <c r="W98" s="296">
        <v>92.289000000000001</v>
      </c>
      <c r="X98" s="296">
        <v>92.558000000000007</v>
      </c>
      <c r="Y98" s="296">
        <v>91.585999999999999</v>
      </c>
      <c r="Z98" s="296">
        <v>91.469000000000008</v>
      </c>
      <c r="AA98" s="296">
        <v>91.195999999999998</v>
      </c>
      <c r="AB98" s="296"/>
      <c r="AC98" s="296"/>
      <c r="AD98" s="296"/>
      <c r="AE98" s="296"/>
      <c r="AF98" s="296">
        <v>91.465000000000003</v>
      </c>
    </row>
    <row r="99" spans="1:32" x14ac:dyDescent="0.25">
      <c r="A99" s="29"/>
      <c r="B99" s="29" t="s">
        <v>6</v>
      </c>
      <c r="C99" s="295">
        <v>7</v>
      </c>
      <c r="D99" s="295">
        <v>4</v>
      </c>
      <c r="E99" s="295">
        <v>3.5</v>
      </c>
      <c r="F99" s="295">
        <v>3.8</v>
      </c>
      <c r="G99" s="377">
        <v>1.6360000000000001</v>
      </c>
      <c r="H99" s="295">
        <v>2</v>
      </c>
      <c r="I99" s="377">
        <v>1.6759999999999999</v>
      </c>
      <c r="J99" s="295">
        <v>1.39</v>
      </c>
      <c r="K99" s="295">
        <v>1.716</v>
      </c>
      <c r="L99" s="295">
        <v>1.4690000000000001</v>
      </c>
      <c r="M99" s="295">
        <v>1.3520000000000001</v>
      </c>
      <c r="N99" s="295">
        <v>1.167</v>
      </c>
      <c r="O99" s="295">
        <v>1.4650000000000001</v>
      </c>
      <c r="P99" s="295">
        <v>1.379</v>
      </c>
      <c r="Q99" s="295">
        <v>1.6990000000000001</v>
      </c>
      <c r="R99" s="295">
        <v>1.903</v>
      </c>
      <c r="S99" s="295">
        <v>1.671</v>
      </c>
      <c r="T99" s="295">
        <v>1.57</v>
      </c>
      <c r="U99" s="295">
        <v>1.698</v>
      </c>
      <c r="V99" s="295">
        <v>1.907</v>
      </c>
      <c r="W99" s="295">
        <v>1.984</v>
      </c>
      <c r="X99" s="295">
        <v>1.7669999999999999</v>
      </c>
      <c r="Y99" s="295">
        <v>1.2290000000000001</v>
      </c>
      <c r="Z99" s="295">
        <v>0.95899999999999996</v>
      </c>
      <c r="AA99" s="295">
        <v>0.753</v>
      </c>
      <c r="AB99" s="295"/>
      <c r="AC99" s="295"/>
      <c r="AD99" s="295"/>
      <c r="AE99" s="295"/>
      <c r="AF99" s="295">
        <v>1.119</v>
      </c>
    </row>
    <row r="100" spans="1:32" x14ac:dyDescent="0.25">
      <c r="A100" s="28" t="s">
        <v>553</v>
      </c>
      <c r="B100" s="28" t="s">
        <v>1</v>
      </c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>
        <v>10.583</v>
      </c>
      <c r="AC100" s="294">
        <v>9.67</v>
      </c>
      <c r="AD100" s="294">
        <v>9.82</v>
      </c>
      <c r="AE100" s="294">
        <v>9.8520000000000003</v>
      </c>
      <c r="AF100" s="294"/>
    </row>
    <row r="101" spans="1:32" x14ac:dyDescent="0.25">
      <c r="A101" s="28" t="s">
        <v>16</v>
      </c>
      <c r="B101" s="28" t="s">
        <v>2</v>
      </c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>
        <v>278.87599999999998</v>
      </c>
      <c r="AC101" s="294">
        <v>279.55200000000002</v>
      </c>
      <c r="AD101" s="294">
        <v>277.97899999999998</v>
      </c>
      <c r="AE101" s="294">
        <v>278.60899999999998</v>
      </c>
      <c r="AF101" s="294"/>
    </row>
    <row r="102" spans="1:32" x14ac:dyDescent="0.25">
      <c r="A102" s="28"/>
      <c r="B102" s="28" t="s">
        <v>3</v>
      </c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>
        <v>289.459</v>
      </c>
      <c r="AC102" s="294">
        <v>289.22200000000004</v>
      </c>
      <c r="AD102" s="294">
        <v>287.79899999999998</v>
      </c>
      <c r="AE102" s="294">
        <v>288.46099999999996</v>
      </c>
      <c r="AF102" s="294"/>
    </row>
    <row r="103" spans="1:32" x14ac:dyDescent="0.25">
      <c r="A103" s="28"/>
      <c r="B103" s="28" t="s">
        <v>4</v>
      </c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>
        <v>48.454999999999998</v>
      </c>
      <c r="AC103" s="294">
        <v>47.414000000000001</v>
      </c>
      <c r="AD103" s="294">
        <v>46.685000000000002</v>
      </c>
      <c r="AE103" s="294">
        <v>46.186</v>
      </c>
      <c r="AF103" s="294"/>
    </row>
    <row r="104" spans="1:32" x14ac:dyDescent="0.25">
      <c r="A104" s="28"/>
      <c r="B104" s="28" t="s">
        <v>5</v>
      </c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>
        <v>337.91399999999999</v>
      </c>
      <c r="AC104" s="294">
        <v>336.63600000000002</v>
      </c>
      <c r="AD104" s="294">
        <v>334.48399999999998</v>
      </c>
      <c r="AE104" s="294">
        <v>334.64699999999993</v>
      </c>
      <c r="AF104" s="294"/>
    </row>
    <row r="105" spans="1:32" x14ac:dyDescent="0.25">
      <c r="A105" s="29"/>
      <c r="B105" s="29" t="s">
        <v>6</v>
      </c>
      <c r="C105" s="295"/>
      <c r="D105" s="295"/>
      <c r="E105" s="295"/>
      <c r="F105" s="295"/>
      <c r="G105" s="295"/>
      <c r="H105" s="295"/>
      <c r="I105" s="295"/>
      <c r="J105" s="295"/>
      <c r="K105" s="295"/>
      <c r="L105" s="295"/>
      <c r="M105" s="295"/>
      <c r="N105" s="295"/>
      <c r="O105" s="295"/>
      <c r="P105" s="295"/>
      <c r="Q105" s="295"/>
      <c r="R105" s="295"/>
      <c r="S105" s="295"/>
      <c r="T105" s="295"/>
      <c r="U105" s="295"/>
      <c r="V105" s="295"/>
      <c r="W105" s="295"/>
      <c r="X105" s="295"/>
      <c r="Y105" s="295"/>
      <c r="Z105" s="295"/>
      <c r="AA105" s="295"/>
      <c r="AB105" s="295">
        <v>2.5470000000000002</v>
      </c>
      <c r="AC105" s="295">
        <v>3.4489999999999998</v>
      </c>
      <c r="AD105" s="295">
        <v>3.2709999999999999</v>
      </c>
      <c r="AE105" s="295">
        <v>3.98</v>
      </c>
      <c r="AF105" s="295"/>
    </row>
    <row r="106" spans="1:32" x14ac:dyDescent="0.25">
      <c r="A106" s="31" t="s">
        <v>74</v>
      </c>
      <c r="B106" s="31" t="s">
        <v>1</v>
      </c>
      <c r="C106" s="294">
        <v>4150</v>
      </c>
      <c r="D106" s="294">
        <v>4430.1000000000004</v>
      </c>
      <c r="E106" s="294">
        <v>4302.5999999999995</v>
      </c>
      <c r="F106" s="294">
        <v>4134.1490000000003</v>
      </c>
      <c r="G106" s="294">
        <v>3994.6010000000001</v>
      </c>
      <c r="H106" s="294">
        <v>3991.2849999999994</v>
      </c>
      <c r="I106" s="294">
        <v>3996.9580000000001</v>
      </c>
      <c r="J106" s="294">
        <v>3914.4989999999998</v>
      </c>
      <c r="K106" s="294">
        <v>3854.2970000000005</v>
      </c>
      <c r="L106" s="294">
        <v>3845.4680000000003</v>
      </c>
      <c r="M106" s="294">
        <v>3804.4750000000008</v>
      </c>
      <c r="N106" s="294">
        <v>3731.3230000000008</v>
      </c>
      <c r="O106" s="294">
        <v>3668.837</v>
      </c>
      <c r="P106" s="294">
        <v>3609.2449999999999</v>
      </c>
      <c r="Q106" s="294">
        <v>3566.3589999999999</v>
      </c>
      <c r="R106" s="294">
        <v>3535.9850000000006</v>
      </c>
      <c r="S106" s="294">
        <v>3473.6959999999995</v>
      </c>
      <c r="T106" s="294">
        <v>3434.259</v>
      </c>
      <c r="U106" s="294">
        <v>3350.49</v>
      </c>
      <c r="V106" s="294">
        <v>3325.9749999999995</v>
      </c>
      <c r="W106" s="294">
        <v>3302.4509999999996</v>
      </c>
      <c r="X106" s="294">
        <v>3331.7820000000006</v>
      </c>
      <c r="Y106" s="294">
        <v>3318.2949999999996</v>
      </c>
      <c r="Z106" s="294">
        <v>3275.6909999999998</v>
      </c>
      <c r="AA106" s="294">
        <v>3226.6349999999998</v>
      </c>
      <c r="AB106" s="329">
        <v>3270.9289999999996</v>
      </c>
      <c r="AC106" s="329">
        <v>3294.9509999999996</v>
      </c>
      <c r="AD106" s="329">
        <v>3301.2180000000008</v>
      </c>
      <c r="AE106" s="329">
        <v>3302.5900000000006</v>
      </c>
      <c r="AF106" s="329">
        <v>3301.4800000000005</v>
      </c>
    </row>
    <row r="107" spans="1:32" x14ac:dyDescent="0.25">
      <c r="A107" s="31"/>
      <c r="B107" s="31" t="s">
        <v>2</v>
      </c>
      <c r="C107" s="294">
        <v>4156</v>
      </c>
      <c r="D107" s="294">
        <v>4383.6000000000004</v>
      </c>
      <c r="E107" s="294">
        <v>4652.8</v>
      </c>
      <c r="F107" s="294">
        <v>4892.4340000000002</v>
      </c>
      <c r="G107" s="294">
        <v>4876.9299999999985</v>
      </c>
      <c r="H107" s="294">
        <v>4861.415</v>
      </c>
      <c r="I107" s="294">
        <v>4864.8510000000006</v>
      </c>
      <c r="J107" s="294">
        <v>4916.9750000000004</v>
      </c>
      <c r="K107" s="294">
        <v>4905.1280000000006</v>
      </c>
      <c r="L107" s="294">
        <v>4891.4969999999994</v>
      </c>
      <c r="M107" s="294">
        <v>4857.9869999999992</v>
      </c>
      <c r="N107" s="294">
        <v>4896.3</v>
      </c>
      <c r="O107" s="294">
        <v>4905.54</v>
      </c>
      <c r="P107" s="294">
        <v>4884.2649999999994</v>
      </c>
      <c r="Q107" s="294">
        <v>4827.8209999999999</v>
      </c>
      <c r="R107" s="294">
        <v>4765.4789999999994</v>
      </c>
      <c r="S107" s="294">
        <v>4741.7579999999998</v>
      </c>
      <c r="T107" s="294">
        <v>4729.0290000000014</v>
      </c>
      <c r="U107" s="294">
        <v>4757.049</v>
      </c>
      <c r="V107" s="294">
        <v>4785.37</v>
      </c>
      <c r="W107" s="294">
        <v>4799.1759999999995</v>
      </c>
      <c r="X107" s="294">
        <v>4749.9280000000008</v>
      </c>
      <c r="Y107" s="294">
        <v>4726.7669999999998</v>
      </c>
      <c r="Z107" s="294">
        <v>4787.1360000000004</v>
      </c>
      <c r="AA107" s="294">
        <v>4824.8289999999997</v>
      </c>
      <c r="AB107" s="329">
        <v>4805.6990000000005</v>
      </c>
      <c r="AC107" s="329">
        <v>4776.7659999999996</v>
      </c>
      <c r="AD107" s="329">
        <v>4774.7030000000004</v>
      </c>
      <c r="AE107" s="329">
        <v>4774.674</v>
      </c>
      <c r="AF107" s="329">
        <v>4782.7660000000005</v>
      </c>
    </row>
    <row r="108" spans="1:32" x14ac:dyDescent="0.25">
      <c r="A108" s="31"/>
      <c r="B108" s="31" t="s">
        <v>3</v>
      </c>
      <c r="C108" s="294">
        <v>8306</v>
      </c>
      <c r="D108" s="294">
        <v>8813.7000000000007</v>
      </c>
      <c r="E108" s="294">
        <v>8955.4</v>
      </c>
      <c r="F108" s="294">
        <v>9026.5830000000005</v>
      </c>
      <c r="G108" s="294">
        <v>8871.530999999999</v>
      </c>
      <c r="H108" s="294">
        <v>8852.7000000000007</v>
      </c>
      <c r="I108" s="294">
        <v>8861.8089999999993</v>
      </c>
      <c r="J108" s="294">
        <v>8831.4740000000002</v>
      </c>
      <c r="K108" s="294">
        <v>8759.4250000000011</v>
      </c>
      <c r="L108" s="294">
        <v>8736.9670000000006</v>
      </c>
      <c r="M108" s="294">
        <v>8662.4619999999995</v>
      </c>
      <c r="N108" s="294">
        <v>8627.6230000000014</v>
      </c>
      <c r="O108" s="294">
        <v>8574.3769999999986</v>
      </c>
      <c r="P108" s="294">
        <v>8493.510000000002</v>
      </c>
      <c r="Q108" s="294">
        <v>8394.1799999999985</v>
      </c>
      <c r="R108" s="294">
        <v>8301.4639999999999</v>
      </c>
      <c r="S108" s="294">
        <v>8215.4540000000015</v>
      </c>
      <c r="T108" s="294">
        <v>8163.2880000000005</v>
      </c>
      <c r="U108" s="294">
        <v>8107.5389999999998</v>
      </c>
      <c r="V108" s="294">
        <v>8111.3450000000003</v>
      </c>
      <c r="W108" s="294">
        <v>8101.6270000000004</v>
      </c>
      <c r="X108" s="294">
        <v>8081.7099999999991</v>
      </c>
      <c r="Y108" s="294">
        <v>8045.0619999999999</v>
      </c>
      <c r="Z108" s="294">
        <v>8062.8270000000002</v>
      </c>
      <c r="AA108" s="294">
        <v>8051.4640000000009</v>
      </c>
      <c r="AB108" s="329">
        <v>8076.6279999999988</v>
      </c>
      <c r="AC108" s="329">
        <v>8071.7169999999996</v>
      </c>
      <c r="AD108" s="329">
        <v>8075.9210000000012</v>
      </c>
      <c r="AE108" s="329">
        <v>8077.2639999999992</v>
      </c>
      <c r="AF108" s="329">
        <v>8084.2459999999992</v>
      </c>
    </row>
    <row r="109" spans="1:32" x14ac:dyDescent="0.25">
      <c r="A109" s="31"/>
      <c r="B109" s="31" t="s">
        <v>4</v>
      </c>
      <c r="C109" s="294">
        <v>1233</v>
      </c>
      <c r="D109" s="294">
        <v>1094.9000000000001</v>
      </c>
      <c r="E109" s="294">
        <v>1299.7</v>
      </c>
      <c r="F109" s="294">
        <v>1436.2879999999996</v>
      </c>
      <c r="G109" s="294">
        <v>1510.914</v>
      </c>
      <c r="H109" s="294">
        <v>1583.2280000000001</v>
      </c>
      <c r="I109" s="294">
        <v>1605.3630000000001</v>
      </c>
      <c r="J109" s="294">
        <v>1634.7429999999997</v>
      </c>
      <c r="K109" s="294">
        <v>1644.431</v>
      </c>
      <c r="L109" s="294">
        <v>1660.3309999999999</v>
      </c>
      <c r="M109" s="294">
        <v>1691.7740000000001</v>
      </c>
      <c r="N109" s="294">
        <v>1716.9839999999999</v>
      </c>
      <c r="O109" s="294">
        <v>1745.8209999999999</v>
      </c>
      <c r="P109" s="294">
        <v>1751.3730000000005</v>
      </c>
      <c r="Q109" s="294">
        <v>1748.0640000000001</v>
      </c>
      <c r="R109" s="294">
        <v>1758.3929999999998</v>
      </c>
      <c r="S109" s="294">
        <v>1765.7049999999999</v>
      </c>
      <c r="T109" s="294">
        <v>1765.3459999999998</v>
      </c>
      <c r="U109" s="294">
        <v>1763.8890000000001</v>
      </c>
      <c r="V109" s="294">
        <v>1756.3340000000003</v>
      </c>
      <c r="W109" s="294">
        <v>1758.7280000000003</v>
      </c>
      <c r="X109" s="294">
        <v>1755.0279999999998</v>
      </c>
      <c r="Y109" s="294">
        <v>1806.0539999999996</v>
      </c>
      <c r="Z109" s="294">
        <v>1799.9750000000001</v>
      </c>
      <c r="AA109" s="294">
        <v>1791.0750000000005</v>
      </c>
      <c r="AB109" s="329">
        <v>1782.989</v>
      </c>
      <c r="AC109" s="329">
        <v>1773.4499999999996</v>
      </c>
      <c r="AD109" s="329">
        <v>1770.576</v>
      </c>
      <c r="AE109" s="329">
        <v>1766.567</v>
      </c>
      <c r="AF109" s="329">
        <v>1755.674</v>
      </c>
    </row>
    <row r="110" spans="1:32" x14ac:dyDescent="0.25">
      <c r="A110" s="31"/>
      <c r="B110" s="31" t="s">
        <v>5</v>
      </c>
      <c r="C110" s="294">
        <v>9539</v>
      </c>
      <c r="D110" s="294">
        <v>9908.6</v>
      </c>
      <c r="E110" s="294">
        <v>10255.1</v>
      </c>
      <c r="F110" s="294">
        <v>10462.870999999999</v>
      </c>
      <c r="G110" s="294">
        <v>10382.445000000003</v>
      </c>
      <c r="H110" s="294">
        <v>10436.659</v>
      </c>
      <c r="I110" s="294">
        <v>10468.184999999999</v>
      </c>
      <c r="J110" s="294">
        <v>10468.486000000001</v>
      </c>
      <c r="K110" s="294">
        <v>10407.565000000001</v>
      </c>
      <c r="L110" s="294">
        <v>10404.183000000001</v>
      </c>
      <c r="M110" s="294">
        <v>10364.628000000002</v>
      </c>
      <c r="N110" s="294">
        <v>10354.347999999998</v>
      </c>
      <c r="O110" s="294">
        <v>10330.734999999999</v>
      </c>
      <c r="P110" s="294">
        <v>10244.883</v>
      </c>
      <c r="Q110" s="294">
        <v>10142.243999999999</v>
      </c>
      <c r="R110" s="294">
        <v>10059.857000000002</v>
      </c>
      <c r="S110" s="294">
        <v>9981.1589999999978</v>
      </c>
      <c r="T110" s="294">
        <v>9928.6339999999982</v>
      </c>
      <c r="U110" s="294">
        <v>9871.4279999999999</v>
      </c>
      <c r="V110" s="294">
        <v>9867.6790000000001</v>
      </c>
      <c r="W110" s="294">
        <v>9860.3550000000014</v>
      </c>
      <c r="X110" s="294">
        <v>9836.738000000003</v>
      </c>
      <c r="Y110" s="294">
        <v>9851.1160000000018</v>
      </c>
      <c r="Z110" s="294">
        <v>9862.8019999999997</v>
      </c>
      <c r="AA110" s="294">
        <v>9842.5390000000007</v>
      </c>
      <c r="AB110" s="329">
        <v>9859.617000000002</v>
      </c>
      <c r="AC110" s="329">
        <v>9845.1670000000013</v>
      </c>
      <c r="AD110" s="329">
        <v>9846.497000000003</v>
      </c>
      <c r="AE110" s="329">
        <v>9843.8310000000001</v>
      </c>
      <c r="AF110" s="329">
        <v>9839.92</v>
      </c>
    </row>
    <row r="111" spans="1:32" ht="15.75" thickBot="1" x14ac:dyDescent="0.3">
      <c r="A111" s="32"/>
      <c r="B111" s="32" t="s">
        <v>6</v>
      </c>
      <c r="C111" s="298">
        <v>140</v>
      </c>
      <c r="D111" s="298">
        <v>113</v>
      </c>
      <c r="E111" s="298">
        <v>105.10000000000002</v>
      </c>
      <c r="F111" s="298">
        <v>92.299999999999983</v>
      </c>
      <c r="G111" s="298">
        <v>70.207999999999998</v>
      </c>
      <c r="H111" s="298">
        <v>76.457000000000008</v>
      </c>
      <c r="I111" s="298">
        <v>72.272000000000006</v>
      </c>
      <c r="J111" s="298">
        <v>65.683999999999997</v>
      </c>
      <c r="K111" s="298">
        <v>66.22</v>
      </c>
      <c r="L111" s="298">
        <v>62.922000000000011</v>
      </c>
      <c r="M111" s="298">
        <v>64.112000000000009</v>
      </c>
      <c r="N111" s="298">
        <v>64.183999999999997</v>
      </c>
      <c r="O111" s="298">
        <v>57.649999999999991</v>
      </c>
      <c r="P111" s="298">
        <v>56.852999999999994</v>
      </c>
      <c r="Q111" s="298">
        <v>59.894999999999996</v>
      </c>
      <c r="R111" s="298">
        <v>66.986999999999995</v>
      </c>
      <c r="S111" s="298">
        <v>69.632999999999996</v>
      </c>
      <c r="T111" s="298">
        <v>79.263999999999996</v>
      </c>
      <c r="U111" s="298">
        <v>80.132999999999996</v>
      </c>
      <c r="V111" s="298">
        <v>79.965000000000003</v>
      </c>
      <c r="W111" s="298">
        <v>82.402000000000001</v>
      </c>
      <c r="X111" s="298">
        <v>82.944999999999993</v>
      </c>
      <c r="Y111" s="298">
        <v>66.561000000000007</v>
      </c>
      <c r="Z111" s="298">
        <v>62.009000000000015</v>
      </c>
      <c r="AA111" s="298">
        <v>68.646999999999991</v>
      </c>
      <c r="AB111" s="330">
        <v>66.048999999999992</v>
      </c>
      <c r="AC111" s="330">
        <v>66.297000000000011</v>
      </c>
      <c r="AD111" s="330">
        <v>70.644999999999996</v>
      </c>
      <c r="AE111" s="330">
        <v>69.081999999999994</v>
      </c>
      <c r="AF111" s="330">
        <v>69.795000000000002</v>
      </c>
    </row>
    <row r="112" spans="1:32" x14ac:dyDescent="0.25">
      <c r="A112" t="s">
        <v>539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0</xdr:row>
                    <xdr:rowOff>219075</xdr:rowOff>
                  </from>
                  <to>
                    <xdr:col>0</xdr:col>
                    <xdr:colOff>638175</xdr:colOff>
                    <xdr:row>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0</xdr:row>
                    <xdr:rowOff>219075</xdr:rowOff>
                  </from>
                  <to>
                    <xdr:col>0</xdr:col>
                    <xdr:colOff>638175</xdr:colOff>
                    <xdr:row>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676AF-9AC3-4C6D-8271-3166EB4B2277}">
  <sheetPr codeName="Ark28"/>
  <dimension ref="A1:N59"/>
  <sheetViews>
    <sheetView workbookViewId="0">
      <pane xSplit="2" ySplit="3" topLeftCell="C4" activePane="bottomRight" state="frozen"/>
      <selection activeCell="C5" sqref="C5:I5"/>
      <selection pane="topRight" activeCell="C5" sqref="C5:I5"/>
      <selection pane="bottomLeft" activeCell="C5" sqref="C5:I5"/>
      <selection pane="bottomRight" activeCell="N17" sqref="N17"/>
    </sheetView>
  </sheetViews>
  <sheetFormatPr baseColWidth="10" defaultRowHeight="15" x14ac:dyDescent="0.25"/>
  <cols>
    <col min="1" max="1" width="13.7109375" customWidth="1"/>
    <col min="2" max="2" width="17.7109375" customWidth="1"/>
    <col min="3" max="48" width="8.42578125" customWidth="1"/>
  </cols>
  <sheetData>
    <row r="1" spans="1:14" s="3" customFormat="1" ht="21" x14ac:dyDescent="0.35">
      <c r="A1" s="3" t="s">
        <v>481</v>
      </c>
    </row>
    <row r="3" spans="1:14" ht="15.75" thickBot="1" x14ac:dyDescent="0.3">
      <c r="A3" s="16"/>
      <c r="B3" s="151" t="s">
        <v>83</v>
      </c>
      <c r="C3" s="47">
        <v>1979</v>
      </c>
      <c r="D3" s="47">
        <v>1989</v>
      </c>
      <c r="E3" s="47">
        <v>1999</v>
      </c>
      <c r="F3" s="47">
        <v>2005</v>
      </c>
      <c r="G3" s="47">
        <v>2006</v>
      </c>
      <c r="H3" s="47">
        <v>2007</v>
      </c>
      <c r="I3" s="47">
        <v>2008</v>
      </c>
      <c r="J3" s="47">
        <v>2009</v>
      </c>
      <c r="K3" s="47">
        <v>2010</v>
      </c>
      <c r="L3" s="47">
        <v>2011</v>
      </c>
      <c r="M3" s="47">
        <v>2012</v>
      </c>
      <c r="N3" s="47">
        <v>2013</v>
      </c>
    </row>
    <row r="4" spans="1:14" x14ac:dyDescent="0.25">
      <c r="A4" s="71" t="s">
        <v>148</v>
      </c>
      <c r="B4" s="59" t="s">
        <v>17</v>
      </c>
      <c r="C4" s="100">
        <v>16061</v>
      </c>
      <c r="D4" s="100">
        <v>9351</v>
      </c>
      <c r="E4" s="100">
        <v>4851</v>
      </c>
      <c r="F4" s="100">
        <v>2555</v>
      </c>
      <c r="G4" s="100">
        <v>2458</v>
      </c>
      <c r="H4" s="2">
        <v>2351</v>
      </c>
      <c r="I4" s="2">
        <v>2371</v>
      </c>
      <c r="J4" s="2">
        <v>2320</v>
      </c>
      <c r="K4" s="2">
        <v>2242</v>
      </c>
      <c r="L4" s="2">
        <v>2194</v>
      </c>
      <c r="M4" s="2">
        <v>2177</v>
      </c>
      <c r="N4" s="2">
        <v>2138</v>
      </c>
    </row>
    <row r="5" spans="1:14" x14ac:dyDescent="0.25">
      <c r="A5" s="71"/>
      <c r="B5" s="142" t="s">
        <v>18</v>
      </c>
      <c r="C5" s="100">
        <v>3211</v>
      </c>
      <c r="D5" s="100">
        <v>4309</v>
      </c>
      <c r="E5" s="100">
        <v>4071</v>
      </c>
      <c r="F5" s="100">
        <v>2983</v>
      </c>
      <c r="G5" s="100">
        <v>2761</v>
      </c>
      <c r="H5" s="2">
        <v>2617</v>
      </c>
      <c r="I5" s="2">
        <v>2470</v>
      </c>
      <c r="J5" s="2">
        <v>2332</v>
      </c>
      <c r="K5" s="2">
        <v>2292</v>
      </c>
      <c r="L5" s="2">
        <v>2188</v>
      </c>
      <c r="M5" s="2">
        <v>2131</v>
      </c>
      <c r="N5" s="2">
        <v>2070</v>
      </c>
    </row>
    <row r="6" spans="1:14" x14ac:dyDescent="0.25">
      <c r="A6" s="71"/>
      <c r="B6" s="142" t="s">
        <v>19</v>
      </c>
      <c r="C6" s="100">
        <v>520</v>
      </c>
      <c r="D6" s="100">
        <v>960</v>
      </c>
      <c r="E6" s="100">
        <v>1703</v>
      </c>
      <c r="F6" s="100">
        <v>1814</v>
      </c>
      <c r="G6" s="100">
        <v>1751</v>
      </c>
      <c r="H6" s="2">
        <v>1731</v>
      </c>
      <c r="I6" s="2">
        <v>1688</v>
      </c>
      <c r="J6" s="2">
        <v>1610</v>
      </c>
      <c r="K6" s="2">
        <v>1537</v>
      </c>
      <c r="L6" s="2">
        <v>1506</v>
      </c>
      <c r="M6" s="2">
        <v>1415</v>
      </c>
      <c r="N6" s="2">
        <v>1375</v>
      </c>
    </row>
    <row r="7" spans="1:14" x14ac:dyDescent="0.25">
      <c r="A7" s="71"/>
      <c r="B7" s="142" t="s">
        <v>20</v>
      </c>
      <c r="C7" s="100">
        <v>117</v>
      </c>
      <c r="D7" s="100">
        <v>194</v>
      </c>
      <c r="E7" s="100">
        <v>474</v>
      </c>
      <c r="F7" s="100">
        <v>942</v>
      </c>
      <c r="G7" s="100">
        <v>1009</v>
      </c>
      <c r="H7" s="2">
        <v>1046</v>
      </c>
      <c r="I7" s="2">
        <v>1054</v>
      </c>
      <c r="J7" s="2">
        <v>1051</v>
      </c>
      <c r="K7" s="2">
        <v>1033</v>
      </c>
      <c r="L7" s="2">
        <v>1022</v>
      </c>
      <c r="M7" s="2">
        <v>1041</v>
      </c>
      <c r="N7" s="2">
        <v>1000</v>
      </c>
    </row>
    <row r="8" spans="1:14" x14ac:dyDescent="0.25">
      <c r="A8" s="71"/>
      <c r="B8" s="142" t="s">
        <v>21</v>
      </c>
      <c r="C8" s="100">
        <v>11</v>
      </c>
      <c r="D8" s="100">
        <v>15</v>
      </c>
      <c r="E8" s="100">
        <v>34</v>
      </c>
      <c r="F8" s="100">
        <v>133</v>
      </c>
      <c r="G8" s="100">
        <v>165</v>
      </c>
      <c r="H8" s="2">
        <v>185</v>
      </c>
      <c r="I8" s="2">
        <v>199</v>
      </c>
      <c r="J8" s="2">
        <v>230</v>
      </c>
      <c r="K8" s="2">
        <v>235</v>
      </c>
      <c r="L8" s="2">
        <v>253</v>
      </c>
      <c r="M8" s="2">
        <v>261</v>
      </c>
      <c r="N8" s="2">
        <v>280</v>
      </c>
    </row>
    <row r="9" spans="1:14" x14ac:dyDescent="0.25">
      <c r="A9" s="71"/>
      <c r="B9" s="143" t="s">
        <v>30</v>
      </c>
      <c r="C9" s="100" t="s">
        <v>304</v>
      </c>
      <c r="D9" s="100" t="s">
        <v>304</v>
      </c>
      <c r="E9" s="100" t="s">
        <v>304</v>
      </c>
      <c r="F9" s="100">
        <v>16</v>
      </c>
      <c r="G9" s="100">
        <v>19</v>
      </c>
      <c r="H9" s="2">
        <v>32</v>
      </c>
      <c r="I9" s="2">
        <v>39</v>
      </c>
      <c r="J9" s="2">
        <v>41</v>
      </c>
      <c r="K9" s="2">
        <v>48</v>
      </c>
      <c r="L9" s="2">
        <v>52</v>
      </c>
      <c r="M9" s="2">
        <v>62</v>
      </c>
      <c r="N9" s="2">
        <v>63</v>
      </c>
    </row>
    <row r="10" spans="1:14" x14ac:dyDescent="0.25">
      <c r="A10" s="110"/>
      <c r="B10" s="40" t="s">
        <v>40</v>
      </c>
      <c r="C10" s="125">
        <v>19921</v>
      </c>
      <c r="D10" s="125">
        <v>14831</v>
      </c>
      <c r="E10" s="125">
        <v>11135</v>
      </c>
      <c r="F10" s="125">
        <v>8443</v>
      </c>
      <c r="G10" s="125">
        <v>8163</v>
      </c>
      <c r="H10" s="51">
        <v>7962</v>
      </c>
      <c r="I10" s="51">
        <v>7821</v>
      </c>
      <c r="J10" s="51">
        <v>7584</v>
      </c>
      <c r="K10" s="51">
        <v>7387</v>
      </c>
      <c r="L10" s="51">
        <v>7215</v>
      </c>
      <c r="M10" s="51">
        <v>7087</v>
      </c>
      <c r="N10" s="51">
        <v>6926</v>
      </c>
    </row>
    <row r="11" spans="1:14" x14ac:dyDescent="0.25">
      <c r="A11" s="71" t="s">
        <v>149</v>
      </c>
      <c r="B11" s="59" t="s">
        <v>17</v>
      </c>
      <c r="C11" s="100">
        <v>14795</v>
      </c>
      <c r="D11" s="100">
        <v>9554</v>
      </c>
      <c r="E11" s="100">
        <v>5288</v>
      </c>
      <c r="F11" s="100">
        <v>3135</v>
      </c>
      <c r="G11" s="100">
        <v>3027</v>
      </c>
      <c r="H11" s="2">
        <v>2911</v>
      </c>
      <c r="I11" s="2">
        <v>2796</v>
      </c>
      <c r="J11" s="2">
        <v>2771</v>
      </c>
      <c r="K11" s="2">
        <v>2652</v>
      </c>
      <c r="L11" s="2">
        <v>2610</v>
      </c>
      <c r="M11" s="2">
        <v>2516</v>
      </c>
      <c r="N11" s="2">
        <v>2476</v>
      </c>
    </row>
    <row r="12" spans="1:14" x14ac:dyDescent="0.25">
      <c r="A12" s="71"/>
      <c r="B12" s="142" t="s">
        <v>18</v>
      </c>
      <c r="C12" s="100">
        <v>4256</v>
      </c>
      <c r="D12" s="100">
        <v>5335</v>
      </c>
      <c r="E12" s="100">
        <v>4814</v>
      </c>
      <c r="F12" s="100">
        <v>3552</v>
      </c>
      <c r="G12" s="100">
        <v>3397</v>
      </c>
      <c r="H12" s="2">
        <v>3230</v>
      </c>
      <c r="I12" s="2">
        <v>3059</v>
      </c>
      <c r="J12" s="2">
        <v>2930</v>
      </c>
      <c r="K12" s="2">
        <v>2846</v>
      </c>
      <c r="L12" s="2">
        <v>2720</v>
      </c>
      <c r="M12" s="2">
        <v>2594</v>
      </c>
      <c r="N12" s="2">
        <v>2473</v>
      </c>
    </row>
    <row r="13" spans="1:14" x14ac:dyDescent="0.25">
      <c r="A13" s="71"/>
      <c r="B13" s="142" t="s">
        <v>19</v>
      </c>
      <c r="C13" s="100">
        <v>842</v>
      </c>
      <c r="D13" s="100">
        <v>1411</v>
      </c>
      <c r="E13" s="100">
        <v>2167</v>
      </c>
      <c r="F13" s="100">
        <v>2280</v>
      </c>
      <c r="G13" s="100">
        <v>2192</v>
      </c>
      <c r="H13" s="2">
        <v>2103</v>
      </c>
      <c r="I13" s="2">
        <v>2028</v>
      </c>
      <c r="J13" s="2">
        <v>1981</v>
      </c>
      <c r="K13" s="2">
        <v>1894</v>
      </c>
      <c r="L13" s="2">
        <v>1833</v>
      </c>
      <c r="M13" s="2">
        <v>1770</v>
      </c>
      <c r="N13" s="2">
        <v>1728</v>
      </c>
    </row>
    <row r="14" spans="1:14" x14ac:dyDescent="0.25">
      <c r="A14" s="71"/>
      <c r="B14" s="142" t="s">
        <v>20</v>
      </c>
      <c r="C14" s="100">
        <v>297</v>
      </c>
      <c r="D14" s="100">
        <v>392</v>
      </c>
      <c r="E14" s="100">
        <v>767</v>
      </c>
      <c r="F14" s="100">
        <v>1187</v>
      </c>
      <c r="G14" s="100">
        <v>1280</v>
      </c>
      <c r="H14" s="2">
        <v>1332</v>
      </c>
      <c r="I14" s="2">
        <v>1356</v>
      </c>
      <c r="J14" s="2">
        <v>1360</v>
      </c>
      <c r="K14" s="2">
        <v>1339</v>
      </c>
      <c r="L14" s="2">
        <v>1349</v>
      </c>
      <c r="M14" s="2">
        <v>1323</v>
      </c>
      <c r="N14" s="2">
        <v>1304</v>
      </c>
    </row>
    <row r="15" spans="1:14" x14ac:dyDescent="0.25">
      <c r="A15" s="71"/>
      <c r="B15" s="142" t="s">
        <v>21</v>
      </c>
      <c r="C15" s="100">
        <v>48</v>
      </c>
      <c r="D15" s="100">
        <v>65</v>
      </c>
      <c r="E15" s="100">
        <v>139</v>
      </c>
      <c r="F15" s="100">
        <v>263</v>
      </c>
      <c r="G15" s="100">
        <v>293</v>
      </c>
      <c r="H15" s="2">
        <v>329</v>
      </c>
      <c r="I15" s="2">
        <v>351</v>
      </c>
      <c r="J15" s="2">
        <v>354</v>
      </c>
      <c r="K15" s="2">
        <v>364</v>
      </c>
      <c r="L15" s="2">
        <v>378</v>
      </c>
      <c r="M15" s="2">
        <v>408</v>
      </c>
      <c r="N15" s="2">
        <v>439</v>
      </c>
    </row>
    <row r="16" spans="1:14" x14ac:dyDescent="0.25">
      <c r="A16" s="15"/>
      <c r="B16" s="143" t="s">
        <v>30</v>
      </c>
      <c r="C16" s="100">
        <v>8</v>
      </c>
      <c r="D16" s="100">
        <v>11</v>
      </c>
      <c r="E16" s="100">
        <v>22</v>
      </c>
      <c r="F16" s="100">
        <v>78</v>
      </c>
      <c r="G16" s="100">
        <v>82</v>
      </c>
      <c r="H16" s="2">
        <v>97</v>
      </c>
      <c r="I16" s="2">
        <v>108</v>
      </c>
      <c r="J16" s="2">
        <v>113</v>
      </c>
      <c r="K16" s="2">
        <v>130</v>
      </c>
      <c r="L16" s="2">
        <v>130</v>
      </c>
      <c r="M16" s="2">
        <v>139</v>
      </c>
      <c r="N16" s="2">
        <v>152</v>
      </c>
    </row>
    <row r="17" spans="1:14" x14ac:dyDescent="0.25">
      <c r="A17" s="41"/>
      <c r="B17" s="40" t="s">
        <v>40</v>
      </c>
      <c r="C17" s="125">
        <v>20246</v>
      </c>
      <c r="D17" s="125">
        <v>16768</v>
      </c>
      <c r="E17" s="125">
        <v>13197</v>
      </c>
      <c r="F17" s="125">
        <v>10495</v>
      </c>
      <c r="G17" s="125">
        <v>10271</v>
      </c>
      <c r="H17" s="51">
        <v>10002</v>
      </c>
      <c r="I17" s="51">
        <v>9698</v>
      </c>
      <c r="J17" s="51">
        <v>9509</v>
      </c>
      <c r="K17" s="51">
        <v>9225</v>
      </c>
      <c r="L17" s="51">
        <v>9020</v>
      </c>
      <c r="M17" s="51">
        <v>8750</v>
      </c>
      <c r="N17" s="51">
        <v>8572</v>
      </c>
    </row>
    <row r="18" spans="1:14" x14ac:dyDescent="0.25">
      <c r="A18" s="71" t="s">
        <v>150</v>
      </c>
      <c r="B18" s="59" t="s">
        <v>17</v>
      </c>
      <c r="C18" s="100">
        <v>15642</v>
      </c>
      <c r="D18" s="100">
        <v>10570</v>
      </c>
      <c r="E18" s="100">
        <v>5491</v>
      </c>
      <c r="F18" s="100">
        <v>2896</v>
      </c>
      <c r="G18" s="100">
        <v>2673</v>
      </c>
      <c r="H18" s="2">
        <v>2574</v>
      </c>
      <c r="I18" s="2">
        <v>2554</v>
      </c>
      <c r="J18" s="2">
        <v>2478</v>
      </c>
      <c r="K18" s="2">
        <v>2436</v>
      </c>
      <c r="L18" s="2">
        <v>2373</v>
      </c>
      <c r="M18" s="2">
        <v>2379</v>
      </c>
      <c r="N18" s="2">
        <v>2307</v>
      </c>
    </row>
    <row r="19" spans="1:14" x14ac:dyDescent="0.25">
      <c r="A19" s="71"/>
      <c r="B19" s="142" t="s">
        <v>18</v>
      </c>
      <c r="C19" s="100">
        <v>2615</v>
      </c>
      <c r="D19" s="100">
        <v>3403</v>
      </c>
      <c r="E19" s="100">
        <v>3244</v>
      </c>
      <c r="F19" s="100">
        <v>2539</v>
      </c>
      <c r="G19" s="100">
        <v>2415</v>
      </c>
      <c r="H19" s="2">
        <v>2311</v>
      </c>
      <c r="I19" s="2">
        <v>2141</v>
      </c>
      <c r="J19" s="2">
        <v>2062</v>
      </c>
      <c r="K19" s="2">
        <v>1998</v>
      </c>
      <c r="L19" s="2">
        <v>1935</v>
      </c>
      <c r="M19" s="2">
        <v>1864</v>
      </c>
      <c r="N19" s="2">
        <v>1788</v>
      </c>
    </row>
    <row r="20" spans="1:14" x14ac:dyDescent="0.25">
      <c r="A20" s="71"/>
      <c r="B20" s="142" t="s">
        <v>19</v>
      </c>
      <c r="C20" s="100">
        <v>610</v>
      </c>
      <c r="D20" s="100">
        <v>887</v>
      </c>
      <c r="E20" s="100">
        <v>1341</v>
      </c>
      <c r="F20" s="100">
        <v>1372</v>
      </c>
      <c r="G20" s="100">
        <v>1328</v>
      </c>
      <c r="H20" s="2">
        <v>1293</v>
      </c>
      <c r="I20" s="2">
        <v>1289</v>
      </c>
      <c r="J20" s="2">
        <v>1203</v>
      </c>
      <c r="K20" s="2">
        <v>1144</v>
      </c>
      <c r="L20" s="2">
        <v>1129</v>
      </c>
      <c r="M20" s="2">
        <v>1094</v>
      </c>
      <c r="N20" s="2">
        <v>1044</v>
      </c>
    </row>
    <row r="21" spans="1:14" x14ac:dyDescent="0.25">
      <c r="A21" s="71"/>
      <c r="B21" s="142" t="s">
        <v>20</v>
      </c>
      <c r="C21" s="100">
        <v>261</v>
      </c>
      <c r="D21" s="100">
        <v>364</v>
      </c>
      <c r="E21" s="100">
        <v>629</v>
      </c>
      <c r="F21" s="100">
        <v>889</v>
      </c>
      <c r="G21" s="100">
        <v>918</v>
      </c>
      <c r="H21" s="2">
        <v>920</v>
      </c>
      <c r="I21" s="2">
        <v>940</v>
      </c>
      <c r="J21" s="2">
        <v>944</v>
      </c>
      <c r="K21" s="2">
        <v>937</v>
      </c>
      <c r="L21" s="2">
        <v>914</v>
      </c>
      <c r="M21" s="2">
        <v>911</v>
      </c>
      <c r="N21" s="2">
        <v>903</v>
      </c>
    </row>
    <row r="22" spans="1:14" x14ac:dyDescent="0.25">
      <c r="A22" s="71"/>
      <c r="B22" s="142" t="s">
        <v>21</v>
      </c>
      <c r="C22" s="100">
        <v>81</v>
      </c>
      <c r="D22" s="100">
        <v>101</v>
      </c>
      <c r="E22" s="100">
        <v>145</v>
      </c>
      <c r="F22" s="100">
        <v>238</v>
      </c>
      <c r="G22" s="100">
        <v>275</v>
      </c>
      <c r="H22" s="2">
        <v>291</v>
      </c>
      <c r="I22" s="2">
        <v>285</v>
      </c>
      <c r="J22" s="2">
        <v>306</v>
      </c>
      <c r="K22" s="2">
        <v>340</v>
      </c>
      <c r="L22" s="2">
        <v>353</v>
      </c>
      <c r="M22" s="2">
        <v>357</v>
      </c>
      <c r="N22" s="2">
        <v>376</v>
      </c>
    </row>
    <row r="23" spans="1:14" x14ac:dyDescent="0.25">
      <c r="A23" s="15"/>
      <c r="B23" s="143" t="s">
        <v>30</v>
      </c>
      <c r="C23" s="100">
        <v>15</v>
      </c>
      <c r="D23" s="100">
        <v>16</v>
      </c>
      <c r="E23" s="100">
        <v>38</v>
      </c>
      <c r="F23" s="100">
        <v>70</v>
      </c>
      <c r="G23" s="100">
        <v>79</v>
      </c>
      <c r="H23" s="2">
        <v>90</v>
      </c>
      <c r="I23" s="2">
        <v>104</v>
      </c>
      <c r="J23" s="2">
        <v>109</v>
      </c>
      <c r="K23" s="2">
        <v>116</v>
      </c>
      <c r="L23" s="2">
        <v>125</v>
      </c>
      <c r="M23" s="2">
        <v>134</v>
      </c>
      <c r="N23" s="2">
        <v>142</v>
      </c>
    </row>
    <row r="24" spans="1:14" x14ac:dyDescent="0.25">
      <c r="A24" s="41"/>
      <c r="B24" s="40" t="s">
        <v>40</v>
      </c>
      <c r="C24" s="125">
        <v>19224</v>
      </c>
      <c r="D24" s="125">
        <v>15341</v>
      </c>
      <c r="E24" s="125">
        <v>10888</v>
      </c>
      <c r="F24" s="125">
        <v>8004</v>
      </c>
      <c r="G24" s="125">
        <v>7688</v>
      </c>
      <c r="H24" s="51">
        <v>7479</v>
      </c>
      <c r="I24" s="51">
        <v>7313</v>
      </c>
      <c r="J24" s="51">
        <v>7102</v>
      </c>
      <c r="K24" s="51">
        <v>6971</v>
      </c>
      <c r="L24" s="51">
        <v>6829</v>
      </c>
      <c r="M24" s="51">
        <v>6739</v>
      </c>
      <c r="N24" s="51">
        <v>6560</v>
      </c>
    </row>
    <row r="25" spans="1:14" x14ac:dyDescent="0.25">
      <c r="A25" s="71" t="s">
        <v>151</v>
      </c>
      <c r="B25" s="59" t="s">
        <v>17</v>
      </c>
      <c r="C25" s="2">
        <v>17633</v>
      </c>
      <c r="D25" s="2">
        <v>11367</v>
      </c>
      <c r="E25" s="2">
        <v>5545</v>
      </c>
      <c r="F25" s="2">
        <v>2637</v>
      </c>
      <c r="G25" s="2">
        <v>2445</v>
      </c>
      <c r="H25" s="2">
        <v>2330</v>
      </c>
      <c r="I25" s="2">
        <v>2300</v>
      </c>
      <c r="J25" s="2">
        <v>2217</v>
      </c>
      <c r="K25" s="2">
        <v>2195</v>
      </c>
      <c r="L25" s="2">
        <v>2131</v>
      </c>
      <c r="M25" s="2">
        <v>2199</v>
      </c>
      <c r="N25" s="2">
        <v>2150</v>
      </c>
    </row>
    <row r="26" spans="1:14" x14ac:dyDescent="0.25">
      <c r="A26" s="71"/>
      <c r="B26" s="142" t="s">
        <v>18</v>
      </c>
      <c r="C26" s="2">
        <v>2586</v>
      </c>
      <c r="D26" s="2">
        <v>3263</v>
      </c>
      <c r="E26" s="2">
        <v>3159</v>
      </c>
      <c r="F26" s="2">
        <v>2414</v>
      </c>
      <c r="G26" s="2">
        <v>2296</v>
      </c>
      <c r="H26" s="2">
        <v>2184</v>
      </c>
      <c r="I26" s="2">
        <v>2128</v>
      </c>
      <c r="J26" s="2">
        <v>2042</v>
      </c>
      <c r="K26" s="2">
        <v>1962</v>
      </c>
      <c r="L26" s="2">
        <v>1893</v>
      </c>
      <c r="M26" s="2">
        <v>1830</v>
      </c>
      <c r="N26" s="2">
        <v>1768</v>
      </c>
    </row>
    <row r="27" spans="1:14" x14ac:dyDescent="0.25">
      <c r="A27" s="71"/>
      <c r="B27" s="142" t="s">
        <v>19</v>
      </c>
      <c r="C27" s="2">
        <v>590</v>
      </c>
      <c r="D27" s="2">
        <v>942</v>
      </c>
      <c r="E27" s="2">
        <v>1360</v>
      </c>
      <c r="F27" s="2">
        <v>1404</v>
      </c>
      <c r="G27" s="2">
        <v>1377</v>
      </c>
      <c r="H27" s="2">
        <v>1362</v>
      </c>
      <c r="I27" s="2">
        <v>1277</v>
      </c>
      <c r="J27" s="2">
        <v>1250</v>
      </c>
      <c r="K27" s="2">
        <v>1197</v>
      </c>
      <c r="L27" s="2">
        <v>1175</v>
      </c>
      <c r="M27" s="2">
        <v>1128</v>
      </c>
      <c r="N27" s="2">
        <v>1083</v>
      </c>
    </row>
    <row r="28" spans="1:14" x14ac:dyDescent="0.25">
      <c r="A28" s="71"/>
      <c r="B28" s="142" t="s">
        <v>20</v>
      </c>
      <c r="C28" s="2">
        <v>217</v>
      </c>
      <c r="D28" s="2">
        <v>317</v>
      </c>
      <c r="E28" s="2">
        <v>609</v>
      </c>
      <c r="F28" s="2">
        <v>926</v>
      </c>
      <c r="G28" s="2">
        <v>925</v>
      </c>
      <c r="H28" s="2">
        <v>957</v>
      </c>
      <c r="I28" s="2">
        <v>967</v>
      </c>
      <c r="J28" s="2">
        <v>956</v>
      </c>
      <c r="K28" s="2">
        <v>951</v>
      </c>
      <c r="L28" s="2">
        <v>904</v>
      </c>
      <c r="M28" s="2">
        <v>888</v>
      </c>
      <c r="N28" s="2">
        <v>885</v>
      </c>
    </row>
    <row r="29" spans="1:14" x14ac:dyDescent="0.25">
      <c r="A29" s="71"/>
      <c r="B29" s="142" t="s">
        <v>21</v>
      </c>
      <c r="C29" s="2">
        <v>49</v>
      </c>
      <c r="D29" s="2">
        <v>61</v>
      </c>
      <c r="E29" s="2">
        <v>126</v>
      </c>
      <c r="F29" s="2">
        <v>234</v>
      </c>
      <c r="G29" s="2">
        <v>263</v>
      </c>
      <c r="H29" s="2">
        <v>261</v>
      </c>
      <c r="I29" s="2">
        <v>280</v>
      </c>
      <c r="J29" s="2">
        <v>303</v>
      </c>
      <c r="K29" s="2">
        <v>314</v>
      </c>
      <c r="L29" s="2">
        <v>336</v>
      </c>
      <c r="M29" s="2">
        <v>336</v>
      </c>
      <c r="N29" s="2">
        <v>346</v>
      </c>
    </row>
    <row r="30" spans="1:14" x14ac:dyDescent="0.25">
      <c r="A30" s="15"/>
      <c r="B30" s="143" t="s">
        <v>30</v>
      </c>
      <c r="C30" s="2">
        <v>12</v>
      </c>
      <c r="D30" s="2">
        <v>11</v>
      </c>
      <c r="E30" s="2">
        <v>24</v>
      </c>
      <c r="F30" s="2">
        <v>54</v>
      </c>
      <c r="G30" s="2">
        <v>64</v>
      </c>
      <c r="H30" s="2">
        <v>72</v>
      </c>
      <c r="I30" s="2">
        <v>83</v>
      </c>
      <c r="J30" s="2">
        <v>92</v>
      </c>
      <c r="K30" s="2">
        <v>99</v>
      </c>
      <c r="L30" s="2">
        <v>105</v>
      </c>
      <c r="M30" s="2">
        <v>120</v>
      </c>
      <c r="N30" s="2">
        <v>126</v>
      </c>
    </row>
    <row r="31" spans="1:14" x14ac:dyDescent="0.25">
      <c r="A31" s="41"/>
      <c r="B31" s="40" t="s">
        <v>40</v>
      </c>
      <c r="C31" s="51">
        <v>21087</v>
      </c>
      <c r="D31" s="51">
        <v>15961</v>
      </c>
      <c r="E31" s="51">
        <v>10823</v>
      </c>
      <c r="F31" s="51">
        <v>7669</v>
      </c>
      <c r="G31" s="51">
        <v>7370</v>
      </c>
      <c r="H31" s="51">
        <v>7166</v>
      </c>
      <c r="I31" s="51">
        <v>7035</v>
      </c>
      <c r="J31" s="51">
        <v>6860</v>
      </c>
      <c r="K31" s="51">
        <v>6718</v>
      </c>
      <c r="L31" s="51">
        <v>6544</v>
      </c>
      <c r="M31" s="51">
        <v>6501</v>
      </c>
      <c r="N31" s="51">
        <v>6358</v>
      </c>
    </row>
    <row r="32" spans="1:14" x14ac:dyDescent="0.25">
      <c r="A32" s="71" t="s">
        <v>152</v>
      </c>
      <c r="B32" s="59" t="s">
        <v>17</v>
      </c>
      <c r="C32" s="2">
        <v>20794</v>
      </c>
      <c r="D32" s="2">
        <v>15242</v>
      </c>
      <c r="E32" s="2">
        <v>7301</v>
      </c>
      <c r="F32" s="2">
        <v>3935</v>
      </c>
      <c r="G32" s="2">
        <v>3667</v>
      </c>
      <c r="H32" s="2">
        <v>3596</v>
      </c>
      <c r="I32" s="2">
        <v>3583</v>
      </c>
      <c r="J32" s="2">
        <v>3616</v>
      </c>
      <c r="K32" s="2">
        <v>3583</v>
      </c>
      <c r="L32" s="2">
        <v>3528</v>
      </c>
      <c r="M32" s="2">
        <v>3477</v>
      </c>
      <c r="N32" s="2">
        <v>3355</v>
      </c>
    </row>
    <row r="33" spans="1:14" x14ac:dyDescent="0.25">
      <c r="A33" s="71"/>
      <c r="B33" s="142" t="s">
        <v>18</v>
      </c>
      <c r="C33" s="2">
        <v>6514</v>
      </c>
      <c r="D33" s="2">
        <v>6552</v>
      </c>
      <c r="E33" s="2">
        <v>5117</v>
      </c>
      <c r="F33" s="2">
        <v>3786</v>
      </c>
      <c r="G33" s="2">
        <v>3647</v>
      </c>
      <c r="H33" s="2">
        <v>3513</v>
      </c>
      <c r="I33" s="2">
        <v>3375</v>
      </c>
      <c r="J33" s="2">
        <v>3246</v>
      </c>
      <c r="K33" s="2">
        <v>3106</v>
      </c>
      <c r="L33" s="2">
        <v>3015</v>
      </c>
      <c r="M33" s="2">
        <v>2941</v>
      </c>
      <c r="N33" s="2">
        <v>2842</v>
      </c>
    </row>
    <row r="34" spans="1:14" x14ac:dyDescent="0.25">
      <c r="A34" s="71"/>
      <c r="B34" s="142" t="s">
        <v>19</v>
      </c>
      <c r="C34" s="2">
        <v>2212</v>
      </c>
      <c r="D34" s="2">
        <v>2583</v>
      </c>
      <c r="E34" s="2">
        <v>2660</v>
      </c>
      <c r="F34" s="2">
        <v>2329</v>
      </c>
      <c r="G34" s="2">
        <v>2218</v>
      </c>
      <c r="H34" s="2">
        <v>2124</v>
      </c>
      <c r="I34" s="2">
        <v>2047</v>
      </c>
      <c r="J34" s="2">
        <v>1931</v>
      </c>
      <c r="K34" s="2">
        <v>1865</v>
      </c>
      <c r="L34" s="2">
        <v>1813</v>
      </c>
      <c r="M34" s="2">
        <v>1778</v>
      </c>
      <c r="N34" s="2">
        <v>1711</v>
      </c>
    </row>
    <row r="35" spans="1:14" x14ac:dyDescent="0.25">
      <c r="A35" s="71"/>
      <c r="B35" s="142" t="s">
        <v>20</v>
      </c>
      <c r="C35" s="2">
        <v>1190</v>
      </c>
      <c r="D35" s="2">
        <v>1414</v>
      </c>
      <c r="E35" s="2">
        <v>1920</v>
      </c>
      <c r="F35" s="2">
        <v>1962</v>
      </c>
      <c r="G35" s="2">
        <v>1920</v>
      </c>
      <c r="H35" s="2">
        <v>1920</v>
      </c>
      <c r="I35" s="2">
        <v>1838</v>
      </c>
      <c r="J35" s="2">
        <v>1819</v>
      </c>
      <c r="K35" s="2">
        <v>1778</v>
      </c>
      <c r="L35" s="2">
        <v>1771</v>
      </c>
      <c r="M35" s="2">
        <v>1725</v>
      </c>
      <c r="N35" s="2">
        <v>1693</v>
      </c>
    </row>
    <row r="36" spans="1:14" x14ac:dyDescent="0.25">
      <c r="A36" s="71"/>
      <c r="B36" s="142" t="s">
        <v>21</v>
      </c>
      <c r="C36" s="2">
        <v>263</v>
      </c>
      <c r="D36" s="2">
        <v>322</v>
      </c>
      <c r="E36" s="2">
        <v>604</v>
      </c>
      <c r="F36" s="2">
        <v>827</v>
      </c>
      <c r="G36" s="2">
        <v>859</v>
      </c>
      <c r="H36" s="2">
        <v>848</v>
      </c>
      <c r="I36" s="2">
        <v>859</v>
      </c>
      <c r="J36" s="2">
        <v>898</v>
      </c>
      <c r="K36" s="2">
        <v>895</v>
      </c>
      <c r="L36" s="2">
        <v>880</v>
      </c>
      <c r="M36" s="2">
        <v>875</v>
      </c>
      <c r="N36" s="2">
        <v>872</v>
      </c>
    </row>
    <row r="37" spans="1:14" x14ac:dyDescent="0.25">
      <c r="A37" s="15"/>
      <c r="B37" s="143" t="s">
        <v>30</v>
      </c>
      <c r="C37" s="2">
        <v>70</v>
      </c>
      <c r="D37" s="2">
        <v>73</v>
      </c>
      <c r="E37" s="2">
        <v>134</v>
      </c>
      <c r="F37" s="2">
        <v>329</v>
      </c>
      <c r="G37" s="2">
        <v>360</v>
      </c>
      <c r="H37" s="2">
        <v>403</v>
      </c>
      <c r="I37" s="2">
        <v>438</v>
      </c>
      <c r="J37" s="2">
        <v>434</v>
      </c>
      <c r="K37" s="2">
        <v>459</v>
      </c>
      <c r="L37" s="2">
        <v>475</v>
      </c>
      <c r="M37" s="2">
        <v>495</v>
      </c>
      <c r="N37" s="2">
        <v>521</v>
      </c>
    </row>
    <row r="38" spans="1:14" x14ac:dyDescent="0.25">
      <c r="A38" s="41"/>
      <c r="B38" s="40" t="s">
        <v>40</v>
      </c>
      <c r="C38" s="51">
        <v>31043</v>
      </c>
      <c r="D38" s="51">
        <v>26186</v>
      </c>
      <c r="E38" s="51">
        <v>17736</v>
      </c>
      <c r="F38" s="51">
        <v>13168</v>
      </c>
      <c r="G38" s="51">
        <v>12671</v>
      </c>
      <c r="H38" s="51">
        <v>12404</v>
      </c>
      <c r="I38" s="51">
        <v>12140</v>
      </c>
      <c r="J38" s="51">
        <v>11944</v>
      </c>
      <c r="K38" s="51">
        <v>11686</v>
      </c>
      <c r="L38" s="51">
        <v>11482</v>
      </c>
      <c r="M38" s="51">
        <v>11291</v>
      </c>
      <c r="N38" s="51">
        <v>10994</v>
      </c>
    </row>
    <row r="39" spans="1:14" x14ac:dyDescent="0.25">
      <c r="A39" s="71" t="s">
        <v>153</v>
      </c>
      <c r="B39" s="59" t="s">
        <v>17</v>
      </c>
      <c r="C39" s="2">
        <v>5004</v>
      </c>
      <c r="D39" s="2">
        <v>2606</v>
      </c>
      <c r="E39" s="2">
        <v>1211</v>
      </c>
      <c r="F39" s="2">
        <v>577</v>
      </c>
      <c r="G39" s="2">
        <v>552</v>
      </c>
      <c r="H39" s="2">
        <v>531</v>
      </c>
      <c r="I39" s="2">
        <v>526</v>
      </c>
      <c r="J39" s="2">
        <v>496</v>
      </c>
      <c r="K39" s="2">
        <v>507</v>
      </c>
      <c r="L39" s="2">
        <v>483</v>
      </c>
      <c r="M39" s="2">
        <v>486</v>
      </c>
      <c r="N39" s="2">
        <v>463</v>
      </c>
    </row>
    <row r="40" spans="1:14" x14ac:dyDescent="0.25">
      <c r="A40" s="71"/>
      <c r="B40" s="142" t="s">
        <v>18</v>
      </c>
      <c r="C40" s="2">
        <v>923</v>
      </c>
      <c r="D40" s="2">
        <v>1024</v>
      </c>
      <c r="E40" s="2">
        <v>842</v>
      </c>
      <c r="F40" s="2">
        <v>605</v>
      </c>
      <c r="G40" s="2">
        <v>552</v>
      </c>
      <c r="H40" s="2">
        <v>539</v>
      </c>
      <c r="I40" s="2">
        <v>534</v>
      </c>
      <c r="J40" s="2">
        <v>518</v>
      </c>
      <c r="K40" s="2">
        <v>516</v>
      </c>
      <c r="L40" s="2">
        <v>482</v>
      </c>
      <c r="M40" s="2">
        <v>451</v>
      </c>
      <c r="N40" s="2">
        <v>446</v>
      </c>
    </row>
    <row r="41" spans="1:14" x14ac:dyDescent="0.25">
      <c r="A41" s="71"/>
      <c r="B41" s="142" t="s">
        <v>19</v>
      </c>
      <c r="C41" s="2">
        <v>185</v>
      </c>
      <c r="D41" s="2">
        <v>383</v>
      </c>
      <c r="E41" s="2">
        <v>490</v>
      </c>
      <c r="F41" s="2">
        <v>443</v>
      </c>
      <c r="G41" s="2">
        <v>454</v>
      </c>
      <c r="H41" s="2">
        <v>424</v>
      </c>
      <c r="I41" s="2">
        <v>398</v>
      </c>
      <c r="J41" s="2">
        <v>367</v>
      </c>
      <c r="K41" s="2">
        <v>351</v>
      </c>
      <c r="L41" s="2">
        <v>352</v>
      </c>
      <c r="M41" s="2">
        <v>345</v>
      </c>
      <c r="N41" s="2">
        <v>335</v>
      </c>
    </row>
    <row r="42" spans="1:14" x14ac:dyDescent="0.25">
      <c r="A42" s="71"/>
      <c r="B42" s="142" t="s">
        <v>20</v>
      </c>
      <c r="C42" s="2">
        <v>40</v>
      </c>
      <c r="D42" s="2">
        <v>68</v>
      </c>
      <c r="E42" s="2">
        <v>264</v>
      </c>
      <c r="F42" s="2">
        <v>365</v>
      </c>
      <c r="G42" s="2">
        <v>357</v>
      </c>
      <c r="H42" s="2">
        <v>354</v>
      </c>
      <c r="I42" s="2">
        <v>357</v>
      </c>
      <c r="J42" s="2">
        <v>359</v>
      </c>
      <c r="K42" s="2">
        <v>346</v>
      </c>
      <c r="L42" s="2">
        <v>342</v>
      </c>
      <c r="M42" s="2">
        <v>338</v>
      </c>
      <c r="N42" s="2">
        <v>337</v>
      </c>
    </row>
    <row r="43" spans="1:14" x14ac:dyDescent="0.25">
      <c r="A43" s="71"/>
      <c r="B43" s="142" t="s">
        <v>21</v>
      </c>
      <c r="C43" s="2">
        <v>4</v>
      </c>
      <c r="D43" s="2">
        <v>12</v>
      </c>
      <c r="E43" s="2">
        <v>29</v>
      </c>
      <c r="F43" s="2">
        <v>87</v>
      </c>
      <c r="G43" s="2">
        <v>92</v>
      </c>
      <c r="H43" s="2">
        <v>108</v>
      </c>
      <c r="I43" s="2">
        <v>101</v>
      </c>
      <c r="J43" s="2">
        <v>105</v>
      </c>
      <c r="K43" s="2">
        <v>102</v>
      </c>
      <c r="L43" s="2">
        <v>106</v>
      </c>
      <c r="M43" s="2">
        <v>101</v>
      </c>
      <c r="N43" s="2">
        <v>117</v>
      </c>
    </row>
    <row r="44" spans="1:14" x14ac:dyDescent="0.25">
      <c r="A44" s="71"/>
      <c r="B44" s="143" t="s">
        <v>30</v>
      </c>
      <c r="C44" s="2">
        <v>5</v>
      </c>
      <c r="D44" s="2">
        <v>5</v>
      </c>
      <c r="E44" s="2">
        <v>7</v>
      </c>
      <c r="F44" s="2">
        <v>15</v>
      </c>
      <c r="G44" s="2">
        <v>23</v>
      </c>
      <c r="H44" s="2">
        <v>25</v>
      </c>
      <c r="I44" s="2">
        <v>27</v>
      </c>
      <c r="J44" s="2">
        <v>30</v>
      </c>
      <c r="K44" s="2">
        <v>31</v>
      </c>
      <c r="L44" s="2">
        <v>35</v>
      </c>
      <c r="M44" s="2">
        <v>38</v>
      </c>
      <c r="N44" s="2">
        <v>37</v>
      </c>
    </row>
    <row r="45" spans="1:14" x14ac:dyDescent="0.25">
      <c r="A45" s="110"/>
      <c r="B45" s="40" t="s">
        <v>40</v>
      </c>
      <c r="C45" s="51">
        <v>6161</v>
      </c>
      <c r="D45" s="51">
        <v>4098</v>
      </c>
      <c r="E45" s="51">
        <v>2843</v>
      </c>
      <c r="F45" s="51">
        <v>2092</v>
      </c>
      <c r="G45" s="51">
        <v>2030</v>
      </c>
      <c r="H45" s="51">
        <v>1981</v>
      </c>
      <c r="I45" s="51">
        <v>1943</v>
      </c>
      <c r="J45" s="51">
        <v>1875</v>
      </c>
      <c r="K45" s="51">
        <v>1853</v>
      </c>
      <c r="L45" s="51">
        <v>1800</v>
      </c>
      <c r="M45" s="51">
        <v>1759</v>
      </c>
      <c r="N45" s="51">
        <v>1735</v>
      </c>
    </row>
    <row r="46" spans="1:14" x14ac:dyDescent="0.25">
      <c r="A46" s="71" t="s">
        <v>154</v>
      </c>
      <c r="B46" s="59" t="s">
        <v>17</v>
      </c>
      <c r="C46" s="2">
        <v>4804</v>
      </c>
      <c r="D46" s="2">
        <v>3310</v>
      </c>
      <c r="E46" s="2">
        <v>1550</v>
      </c>
      <c r="F46" s="2">
        <v>817</v>
      </c>
      <c r="G46" s="2">
        <v>773</v>
      </c>
      <c r="H46" s="2">
        <v>753</v>
      </c>
      <c r="I46" s="2">
        <v>743</v>
      </c>
      <c r="J46" s="2">
        <v>738</v>
      </c>
      <c r="K46" s="2">
        <v>744</v>
      </c>
      <c r="L46" s="2">
        <v>733</v>
      </c>
      <c r="M46" s="2">
        <v>715</v>
      </c>
      <c r="N46" s="2">
        <v>675</v>
      </c>
    </row>
    <row r="47" spans="1:14" x14ac:dyDescent="0.25">
      <c r="A47" s="71"/>
      <c r="B47" s="142" t="s">
        <v>18</v>
      </c>
      <c r="C47" s="2">
        <v>1527</v>
      </c>
      <c r="D47" s="2">
        <v>1444</v>
      </c>
      <c r="E47" s="2">
        <v>1039</v>
      </c>
      <c r="F47" s="2">
        <v>885</v>
      </c>
      <c r="G47" s="2">
        <v>833</v>
      </c>
      <c r="H47" s="2">
        <v>801</v>
      </c>
      <c r="I47" s="2">
        <v>774</v>
      </c>
      <c r="J47" s="2">
        <v>737</v>
      </c>
      <c r="K47" s="2">
        <v>720</v>
      </c>
      <c r="L47" s="2">
        <v>696</v>
      </c>
      <c r="M47" s="2">
        <v>693</v>
      </c>
      <c r="N47" s="2">
        <v>673</v>
      </c>
    </row>
    <row r="48" spans="1:14" x14ac:dyDescent="0.25">
      <c r="A48" s="71"/>
      <c r="B48" s="142" t="s">
        <v>19</v>
      </c>
      <c r="C48" s="2">
        <v>693</v>
      </c>
      <c r="D48" s="2">
        <v>762</v>
      </c>
      <c r="E48" s="2">
        <v>646</v>
      </c>
      <c r="F48" s="2">
        <v>544</v>
      </c>
      <c r="G48" s="2">
        <v>516</v>
      </c>
      <c r="H48" s="2">
        <v>497</v>
      </c>
      <c r="I48" s="2">
        <v>471</v>
      </c>
      <c r="J48" s="2">
        <v>455</v>
      </c>
      <c r="K48" s="2">
        <v>456</v>
      </c>
      <c r="L48" s="2">
        <v>436</v>
      </c>
      <c r="M48" s="2">
        <v>422</v>
      </c>
      <c r="N48" s="2">
        <v>416</v>
      </c>
    </row>
    <row r="49" spans="1:14" x14ac:dyDescent="0.25">
      <c r="A49" s="71"/>
      <c r="B49" s="142" t="s">
        <v>20</v>
      </c>
      <c r="C49" s="2">
        <v>454</v>
      </c>
      <c r="D49" s="2">
        <v>517</v>
      </c>
      <c r="E49" s="2">
        <v>610</v>
      </c>
      <c r="F49" s="2">
        <v>546</v>
      </c>
      <c r="G49" s="2">
        <v>554</v>
      </c>
      <c r="H49" s="2">
        <v>535</v>
      </c>
      <c r="I49" s="2">
        <v>519</v>
      </c>
      <c r="J49" s="2">
        <v>499</v>
      </c>
      <c r="K49" s="2">
        <v>473</v>
      </c>
      <c r="L49" s="2">
        <v>468</v>
      </c>
      <c r="M49" s="2">
        <v>448</v>
      </c>
      <c r="N49" s="2">
        <v>417</v>
      </c>
    </row>
    <row r="50" spans="1:14" x14ac:dyDescent="0.25">
      <c r="A50" s="71"/>
      <c r="B50" s="142" t="s">
        <v>21</v>
      </c>
      <c r="C50" s="2">
        <v>119</v>
      </c>
      <c r="D50" s="2">
        <v>138</v>
      </c>
      <c r="E50" s="2">
        <v>210</v>
      </c>
      <c r="F50" s="2">
        <v>231</v>
      </c>
      <c r="G50" s="2">
        <v>233</v>
      </c>
      <c r="H50" s="2">
        <v>229</v>
      </c>
      <c r="I50" s="2">
        <v>240</v>
      </c>
      <c r="J50" s="2">
        <v>247</v>
      </c>
      <c r="K50" s="2">
        <v>240</v>
      </c>
      <c r="L50" s="2">
        <v>235</v>
      </c>
      <c r="M50" s="2">
        <v>230</v>
      </c>
      <c r="N50" s="2">
        <v>229</v>
      </c>
    </row>
    <row r="51" spans="1:14" x14ac:dyDescent="0.25">
      <c r="A51" s="71"/>
      <c r="B51" s="143" t="s">
        <v>30</v>
      </c>
      <c r="C51" s="2">
        <v>23</v>
      </c>
      <c r="D51" s="2">
        <v>26</v>
      </c>
      <c r="E51" s="2">
        <v>63</v>
      </c>
      <c r="F51" s="2">
        <v>109</v>
      </c>
      <c r="G51" s="2">
        <v>116</v>
      </c>
      <c r="H51" s="2">
        <v>126</v>
      </c>
      <c r="I51" s="2">
        <v>128</v>
      </c>
      <c r="J51" s="2">
        <v>138</v>
      </c>
      <c r="K51" s="2">
        <v>151</v>
      </c>
      <c r="L51" s="2">
        <v>154</v>
      </c>
      <c r="M51" s="2">
        <v>159</v>
      </c>
      <c r="N51" s="2">
        <v>171</v>
      </c>
    </row>
    <row r="52" spans="1:14" x14ac:dyDescent="0.25">
      <c r="A52" s="110"/>
      <c r="B52" s="40" t="s">
        <v>40</v>
      </c>
      <c r="C52" s="51">
        <v>7620</v>
      </c>
      <c r="D52" s="51">
        <v>6197</v>
      </c>
      <c r="E52" s="51">
        <v>4118</v>
      </c>
      <c r="F52" s="51">
        <v>3132</v>
      </c>
      <c r="G52" s="51">
        <v>3025</v>
      </c>
      <c r="H52" s="51">
        <v>2941</v>
      </c>
      <c r="I52" s="51">
        <v>2875</v>
      </c>
      <c r="J52" s="51">
        <v>2814</v>
      </c>
      <c r="K52" s="51">
        <v>2784</v>
      </c>
      <c r="L52" s="51">
        <v>2722</v>
      </c>
      <c r="M52" s="51">
        <v>2667</v>
      </c>
      <c r="N52" s="51">
        <v>2581</v>
      </c>
    </row>
    <row r="53" spans="1:14" x14ac:dyDescent="0.25">
      <c r="A53" s="95" t="s">
        <v>74</v>
      </c>
      <c r="B53" s="62" t="s">
        <v>17</v>
      </c>
      <c r="C53" s="2">
        <v>94733</v>
      </c>
      <c r="D53" s="2">
        <v>62000</v>
      </c>
      <c r="E53" s="2">
        <v>31237</v>
      </c>
      <c r="F53" s="2">
        <v>16552</v>
      </c>
      <c r="G53" s="2">
        <v>15595</v>
      </c>
      <c r="H53" s="2">
        <v>15046</v>
      </c>
      <c r="I53" s="2">
        <v>14873</v>
      </c>
      <c r="J53" s="2">
        <v>14636</v>
      </c>
      <c r="K53" s="2">
        <v>14359</v>
      </c>
      <c r="L53" s="2">
        <v>14052</v>
      </c>
      <c r="M53" s="2">
        <v>13949</v>
      </c>
      <c r="N53" s="2">
        <v>13564</v>
      </c>
    </row>
    <row r="54" spans="1:14" x14ac:dyDescent="0.25">
      <c r="A54" s="95"/>
      <c r="B54" s="193" t="s">
        <v>18</v>
      </c>
      <c r="C54" s="2">
        <v>21632</v>
      </c>
      <c r="D54" s="2">
        <v>25330</v>
      </c>
      <c r="E54" s="2">
        <v>22286</v>
      </c>
      <c r="F54" s="2">
        <v>16764</v>
      </c>
      <c r="G54" s="2">
        <v>15901</v>
      </c>
      <c r="H54" s="2">
        <v>15195</v>
      </c>
      <c r="I54" s="2">
        <v>14481</v>
      </c>
      <c r="J54" s="2">
        <v>13867</v>
      </c>
      <c r="K54" s="2">
        <v>13440</v>
      </c>
      <c r="L54" s="2">
        <v>12929</v>
      </c>
      <c r="M54" s="2">
        <v>12504</v>
      </c>
      <c r="N54" s="2">
        <v>12060</v>
      </c>
    </row>
    <row r="55" spans="1:14" x14ac:dyDescent="0.25">
      <c r="A55" s="95"/>
      <c r="B55" s="193" t="s">
        <v>19</v>
      </c>
      <c r="C55" s="2">
        <v>5652</v>
      </c>
      <c r="D55" s="2">
        <v>7928</v>
      </c>
      <c r="E55" s="2">
        <v>10367</v>
      </c>
      <c r="F55" s="2">
        <v>10186</v>
      </c>
      <c r="G55" s="2">
        <v>9836</v>
      </c>
      <c r="H55" s="2">
        <v>9534</v>
      </c>
      <c r="I55" s="2">
        <v>9198</v>
      </c>
      <c r="J55" s="2">
        <v>8797</v>
      </c>
      <c r="K55" s="2">
        <v>8444</v>
      </c>
      <c r="L55" s="2">
        <v>8244</v>
      </c>
      <c r="M55" s="2">
        <v>7952</v>
      </c>
      <c r="N55" s="2">
        <v>7692</v>
      </c>
    </row>
    <row r="56" spans="1:14" x14ac:dyDescent="0.25">
      <c r="A56" s="95"/>
      <c r="B56" s="193" t="s">
        <v>20</v>
      </c>
      <c r="C56" s="2">
        <v>2576</v>
      </c>
      <c r="D56" s="2">
        <v>3266</v>
      </c>
      <c r="E56" s="2">
        <v>5273</v>
      </c>
      <c r="F56" s="2">
        <v>6817</v>
      </c>
      <c r="G56" s="2">
        <v>6963</v>
      </c>
      <c r="H56" s="2">
        <v>7064</v>
      </c>
      <c r="I56" s="2">
        <v>7031</v>
      </c>
      <c r="J56" s="2">
        <v>6988</v>
      </c>
      <c r="K56" s="2">
        <v>6857</v>
      </c>
      <c r="L56" s="2">
        <v>6770</v>
      </c>
      <c r="M56" s="2">
        <v>6674</v>
      </c>
      <c r="N56" s="2">
        <v>6539</v>
      </c>
    </row>
    <row r="57" spans="1:14" x14ac:dyDescent="0.25">
      <c r="A57" s="95"/>
      <c r="B57" s="193" t="s">
        <v>21</v>
      </c>
      <c r="C57" s="2">
        <v>575</v>
      </c>
      <c r="D57" s="2">
        <v>714</v>
      </c>
      <c r="E57" s="2">
        <v>1287</v>
      </c>
      <c r="F57" s="2">
        <v>2013</v>
      </c>
      <c r="G57" s="2">
        <v>2180</v>
      </c>
      <c r="H57" s="2">
        <v>2251</v>
      </c>
      <c r="I57" s="2">
        <v>2315</v>
      </c>
      <c r="J57" s="2">
        <v>2443</v>
      </c>
      <c r="K57" s="2">
        <v>2490</v>
      </c>
      <c r="L57" s="2">
        <v>2541</v>
      </c>
      <c r="M57" s="2">
        <v>2568</v>
      </c>
      <c r="N57" s="2">
        <v>2659</v>
      </c>
    </row>
    <row r="58" spans="1:14" x14ac:dyDescent="0.25">
      <c r="A58" s="95"/>
      <c r="B58" s="194" t="s">
        <v>30</v>
      </c>
      <c r="C58" s="34">
        <v>134</v>
      </c>
      <c r="D58" s="34">
        <v>144</v>
      </c>
      <c r="E58" s="34">
        <v>290</v>
      </c>
      <c r="F58" s="34">
        <v>671</v>
      </c>
      <c r="G58" s="34">
        <v>743</v>
      </c>
      <c r="H58" s="34">
        <v>845</v>
      </c>
      <c r="I58" s="34">
        <v>927</v>
      </c>
      <c r="J58" s="34">
        <v>957</v>
      </c>
      <c r="K58" s="34">
        <v>1034</v>
      </c>
      <c r="L58" s="34">
        <v>1076</v>
      </c>
      <c r="M58" s="34">
        <v>1147</v>
      </c>
      <c r="N58" s="34">
        <v>1212</v>
      </c>
    </row>
    <row r="59" spans="1:14" ht="15.75" thickBot="1" x14ac:dyDescent="0.3">
      <c r="A59" s="96"/>
      <c r="B59" s="195" t="s">
        <v>40</v>
      </c>
      <c r="C59" s="102">
        <v>125302</v>
      </c>
      <c r="D59" s="102">
        <v>99382</v>
      </c>
      <c r="E59" s="102">
        <v>70740</v>
      </c>
      <c r="F59" s="102">
        <v>53003</v>
      </c>
      <c r="G59" s="102">
        <v>51218</v>
      </c>
      <c r="H59" s="102">
        <v>49935</v>
      </c>
      <c r="I59" s="102">
        <v>48825</v>
      </c>
      <c r="J59" s="102">
        <v>47688</v>
      </c>
      <c r="K59" s="102">
        <v>46624</v>
      </c>
      <c r="L59" s="102">
        <v>45612</v>
      </c>
      <c r="M59" s="102">
        <v>44794</v>
      </c>
      <c r="N59" s="102">
        <v>43726</v>
      </c>
    </row>
  </sheetData>
  <sheetProtection sheet="1" objects="1" scenarios="1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3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0718A-8621-4AD0-944E-9FDBDB015892}">
  <sheetPr codeName="Ark38"/>
  <dimension ref="A1:O59"/>
  <sheetViews>
    <sheetView workbookViewId="0">
      <pane xSplit="2" ySplit="3" topLeftCell="C4" activePane="bottomRight" state="frozen"/>
      <selection activeCell="C5" sqref="C5:I5"/>
      <selection pane="topRight" activeCell="C5" sqref="C5:I5"/>
      <selection pane="bottomLeft" activeCell="C5" sqref="C5:I5"/>
      <selection pane="bottomRight" activeCell="J23" sqref="J23"/>
    </sheetView>
  </sheetViews>
  <sheetFormatPr baseColWidth="10" defaultRowHeight="15" x14ac:dyDescent="0.25"/>
  <cols>
    <col min="1" max="1" width="13.7109375" customWidth="1"/>
    <col min="2" max="2" width="17.7109375" customWidth="1"/>
    <col min="3" max="14" width="10.5703125" customWidth="1"/>
  </cols>
  <sheetData>
    <row r="1" spans="1:15" s="3" customFormat="1" ht="21.75" thickBot="1" x14ac:dyDescent="0.4">
      <c r="A1" s="3" t="s">
        <v>535</v>
      </c>
      <c r="J1" s="311" t="s">
        <v>522</v>
      </c>
      <c r="K1" s="311"/>
      <c r="L1" s="311"/>
      <c r="M1" s="311"/>
      <c r="N1" s="311"/>
      <c r="O1" s="311"/>
    </row>
    <row r="3" spans="1:15" ht="15.75" thickBot="1" x14ac:dyDescent="0.3">
      <c r="A3" s="16"/>
      <c r="B3" s="151" t="s">
        <v>83</v>
      </c>
      <c r="C3" s="47">
        <v>1989</v>
      </c>
      <c r="D3" s="47">
        <v>1999</v>
      </c>
      <c r="E3" s="47">
        <v>2005</v>
      </c>
      <c r="F3" s="47">
        <v>2010</v>
      </c>
      <c r="G3" s="47">
        <v>2013</v>
      </c>
      <c r="H3" s="47">
        <v>2014</v>
      </c>
      <c r="I3" s="47">
        <v>2015</v>
      </c>
      <c r="J3" s="47">
        <v>2016</v>
      </c>
    </row>
    <row r="4" spans="1:15" x14ac:dyDescent="0.25">
      <c r="A4" s="71" t="s">
        <v>148</v>
      </c>
      <c r="B4" s="59" t="s">
        <v>17</v>
      </c>
      <c r="C4" s="2">
        <v>9351</v>
      </c>
      <c r="D4" s="2">
        <v>4851</v>
      </c>
      <c r="E4" s="2">
        <v>2555</v>
      </c>
      <c r="F4" s="2">
        <v>2242</v>
      </c>
      <c r="G4" s="2">
        <v>2138</v>
      </c>
      <c r="H4" s="2">
        <v>2080</v>
      </c>
      <c r="I4" s="2">
        <v>1943</v>
      </c>
      <c r="J4" s="2">
        <v>1905</v>
      </c>
    </row>
    <row r="5" spans="1:15" x14ac:dyDescent="0.25">
      <c r="A5" s="71"/>
      <c r="B5" s="142" t="s">
        <v>18</v>
      </c>
      <c r="C5" s="2">
        <v>4309</v>
      </c>
      <c r="D5" s="2">
        <v>4071</v>
      </c>
      <c r="E5" s="2">
        <v>2983</v>
      </c>
      <c r="F5" s="2">
        <v>2292</v>
      </c>
      <c r="G5" s="2">
        <v>2070</v>
      </c>
      <c r="H5" s="2">
        <v>1994</v>
      </c>
      <c r="I5" s="2">
        <v>1945</v>
      </c>
      <c r="J5" s="2">
        <v>1851</v>
      </c>
    </row>
    <row r="6" spans="1:15" x14ac:dyDescent="0.25">
      <c r="A6" s="71"/>
      <c r="B6" s="142" t="s">
        <v>19</v>
      </c>
      <c r="C6" s="2">
        <v>960</v>
      </c>
      <c r="D6" s="2">
        <v>1703</v>
      </c>
      <c r="E6" s="2">
        <v>1814</v>
      </c>
      <c r="F6" s="2">
        <v>1537</v>
      </c>
      <c r="G6" s="2">
        <v>1375</v>
      </c>
      <c r="H6" s="2">
        <v>1331</v>
      </c>
      <c r="I6" s="2">
        <v>1277</v>
      </c>
      <c r="J6" s="2">
        <v>1231</v>
      </c>
    </row>
    <row r="7" spans="1:15" x14ac:dyDescent="0.25">
      <c r="A7" s="71"/>
      <c r="B7" s="142" t="s">
        <v>20</v>
      </c>
      <c r="C7" s="2">
        <v>194</v>
      </c>
      <c r="D7" s="2">
        <v>474</v>
      </c>
      <c r="E7" s="2">
        <v>942</v>
      </c>
      <c r="F7" s="2">
        <v>1033</v>
      </c>
      <c r="G7" s="2">
        <v>1000</v>
      </c>
      <c r="H7" s="2">
        <v>1001</v>
      </c>
      <c r="I7" s="2">
        <v>986</v>
      </c>
      <c r="J7" s="2">
        <v>1001</v>
      </c>
    </row>
    <row r="8" spans="1:15" x14ac:dyDescent="0.25">
      <c r="A8" s="71"/>
      <c r="B8" s="142" t="s">
        <v>21</v>
      </c>
      <c r="C8" s="2">
        <v>15</v>
      </c>
      <c r="D8" s="2">
        <v>34</v>
      </c>
      <c r="E8" s="2">
        <v>133</v>
      </c>
      <c r="F8" s="2">
        <v>235</v>
      </c>
      <c r="G8" s="2">
        <v>280</v>
      </c>
      <c r="H8" s="2">
        <v>298</v>
      </c>
      <c r="I8" s="2">
        <v>323</v>
      </c>
      <c r="J8" s="2">
        <v>336</v>
      </c>
    </row>
    <row r="9" spans="1:15" x14ac:dyDescent="0.25">
      <c r="A9" s="71"/>
      <c r="B9" s="143" t="s">
        <v>30</v>
      </c>
      <c r="C9" s="2">
        <v>2</v>
      </c>
      <c r="D9" s="2">
        <v>2</v>
      </c>
      <c r="E9" s="2">
        <v>16</v>
      </c>
      <c r="F9" s="2">
        <v>48</v>
      </c>
      <c r="G9" s="2">
        <v>63</v>
      </c>
      <c r="H9" s="2">
        <v>74</v>
      </c>
      <c r="I9" s="2">
        <v>89</v>
      </c>
      <c r="J9" s="2">
        <v>93</v>
      </c>
    </row>
    <row r="10" spans="1:15" x14ac:dyDescent="0.25">
      <c r="A10" s="110"/>
      <c r="B10" s="40" t="s">
        <v>40</v>
      </c>
      <c r="C10" s="51">
        <v>14831</v>
      </c>
      <c r="D10" s="51">
        <v>11135</v>
      </c>
      <c r="E10" s="51">
        <v>8443</v>
      </c>
      <c r="F10" s="51">
        <v>7387</v>
      </c>
      <c r="G10" s="51">
        <v>6926</v>
      </c>
      <c r="H10" s="51">
        <v>6778</v>
      </c>
      <c r="I10" s="51">
        <v>6563</v>
      </c>
      <c r="J10" s="51">
        <v>6417</v>
      </c>
    </row>
    <row r="11" spans="1:15" x14ac:dyDescent="0.25">
      <c r="A11" s="71" t="s">
        <v>149</v>
      </c>
      <c r="B11" s="59" t="s">
        <v>17</v>
      </c>
      <c r="C11" s="2">
        <v>9554</v>
      </c>
      <c r="D11" s="2">
        <v>5288</v>
      </c>
      <c r="E11" s="2">
        <v>3135</v>
      </c>
      <c r="F11" s="2">
        <v>2652</v>
      </c>
      <c r="G11" s="2">
        <v>2476</v>
      </c>
      <c r="H11" s="2">
        <v>2455</v>
      </c>
      <c r="I11" s="2">
        <v>2327</v>
      </c>
      <c r="J11" s="2">
        <v>2246</v>
      </c>
    </row>
    <row r="12" spans="1:15" x14ac:dyDescent="0.25">
      <c r="A12" s="71"/>
      <c r="B12" s="142" t="s">
        <v>18</v>
      </c>
      <c r="C12" s="2">
        <v>5335</v>
      </c>
      <c r="D12" s="2">
        <v>4814</v>
      </c>
      <c r="E12" s="2">
        <v>3552</v>
      </c>
      <c r="F12" s="2">
        <v>2846</v>
      </c>
      <c r="G12" s="2">
        <v>2473</v>
      </c>
      <c r="H12" s="2">
        <v>2397</v>
      </c>
      <c r="I12" s="2">
        <v>2344</v>
      </c>
      <c r="J12" s="2">
        <v>2235</v>
      </c>
    </row>
    <row r="13" spans="1:15" x14ac:dyDescent="0.25">
      <c r="A13" s="71"/>
      <c r="B13" s="142" t="s">
        <v>19</v>
      </c>
      <c r="C13" s="2">
        <v>1411</v>
      </c>
      <c r="D13" s="2">
        <v>2167</v>
      </c>
      <c r="E13" s="2">
        <v>2280</v>
      </c>
      <c r="F13" s="2">
        <v>1894</v>
      </c>
      <c r="G13" s="2">
        <v>1728</v>
      </c>
      <c r="H13" s="2">
        <v>1656</v>
      </c>
      <c r="I13" s="2">
        <v>1575</v>
      </c>
      <c r="J13" s="2">
        <v>1555</v>
      </c>
    </row>
    <row r="14" spans="1:15" x14ac:dyDescent="0.25">
      <c r="A14" s="71"/>
      <c r="B14" s="142" t="s">
        <v>20</v>
      </c>
      <c r="C14" s="2">
        <v>392</v>
      </c>
      <c r="D14" s="2">
        <v>767</v>
      </c>
      <c r="E14" s="2">
        <v>1187</v>
      </c>
      <c r="F14" s="2">
        <v>1339</v>
      </c>
      <c r="G14" s="2">
        <v>1304</v>
      </c>
      <c r="H14" s="2">
        <v>1324</v>
      </c>
      <c r="I14" s="2">
        <v>1318</v>
      </c>
      <c r="J14" s="2">
        <v>1297</v>
      </c>
    </row>
    <row r="15" spans="1:15" x14ac:dyDescent="0.25">
      <c r="A15" s="71"/>
      <c r="B15" s="142" t="s">
        <v>21</v>
      </c>
      <c r="C15" s="2">
        <v>65</v>
      </c>
      <c r="D15" s="2">
        <v>139</v>
      </c>
      <c r="E15" s="2">
        <v>263</v>
      </c>
      <c r="F15" s="2">
        <v>364</v>
      </c>
      <c r="G15" s="2">
        <v>439</v>
      </c>
      <c r="H15" s="2">
        <v>452</v>
      </c>
      <c r="I15" s="2">
        <v>475</v>
      </c>
      <c r="J15" s="2">
        <v>498</v>
      </c>
    </row>
    <row r="16" spans="1:15" x14ac:dyDescent="0.25">
      <c r="A16" s="15"/>
      <c r="B16" s="143" t="s">
        <v>30</v>
      </c>
      <c r="C16" s="2">
        <v>11</v>
      </c>
      <c r="D16" s="2">
        <v>22</v>
      </c>
      <c r="E16" s="2">
        <v>78</v>
      </c>
      <c r="F16" s="2">
        <v>130</v>
      </c>
      <c r="G16" s="2">
        <v>152</v>
      </c>
      <c r="H16" s="2">
        <v>165</v>
      </c>
      <c r="I16" s="2">
        <v>177</v>
      </c>
      <c r="J16" s="2">
        <v>183</v>
      </c>
    </row>
    <row r="17" spans="1:10" x14ac:dyDescent="0.25">
      <c r="A17" s="41"/>
      <c r="B17" s="40" t="s">
        <v>40</v>
      </c>
      <c r="C17" s="51">
        <v>16768</v>
      </c>
      <c r="D17" s="51">
        <v>13197</v>
      </c>
      <c r="E17" s="51">
        <v>10495</v>
      </c>
      <c r="F17" s="51">
        <v>9225</v>
      </c>
      <c r="G17" s="51">
        <v>8572</v>
      </c>
      <c r="H17" s="51">
        <v>8449</v>
      </c>
      <c r="I17" s="51">
        <v>8216</v>
      </c>
      <c r="J17" s="51">
        <v>8014</v>
      </c>
    </row>
    <row r="18" spans="1:10" x14ac:dyDescent="0.25">
      <c r="A18" s="71" t="s">
        <v>150</v>
      </c>
      <c r="B18" s="59" t="s">
        <v>17</v>
      </c>
      <c r="C18" s="2">
        <v>10570</v>
      </c>
      <c r="D18" s="2">
        <v>5491</v>
      </c>
      <c r="E18" s="2">
        <v>2896</v>
      </c>
      <c r="F18" s="2">
        <v>2436</v>
      </c>
      <c r="G18" s="2">
        <v>2307</v>
      </c>
      <c r="H18" s="2">
        <v>2291</v>
      </c>
      <c r="I18" s="2">
        <v>2232</v>
      </c>
      <c r="J18" s="2">
        <v>2211</v>
      </c>
    </row>
    <row r="19" spans="1:10" x14ac:dyDescent="0.25">
      <c r="A19" s="71"/>
      <c r="B19" s="142" t="s">
        <v>18</v>
      </c>
      <c r="C19" s="2">
        <v>3403</v>
      </c>
      <c r="D19" s="2">
        <v>3244</v>
      </c>
      <c r="E19" s="2">
        <v>2539</v>
      </c>
      <c r="F19" s="2">
        <v>1998</v>
      </c>
      <c r="G19" s="2">
        <v>1788</v>
      </c>
      <c r="H19" s="2">
        <v>1730</v>
      </c>
      <c r="I19" s="2">
        <v>1690</v>
      </c>
      <c r="J19" s="2">
        <v>1654</v>
      </c>
    </row>
    <row r="20" spans="1:10" x14ac:dyDescent="0.25">
      <c r="A20" s="71"/>
      <c r="B20" s="142" t="s">
        <v>19</v>
      </c>
      <c r="C20" s="2">
        <v>887</v>
      </c>
      <c r="D20" s="2">
        <v>1341</v>
      </c>
      <c r="E20" s="2">
        <v>1372</v>
      </c>
      <c r="F20" s="2">
        <v>1144</v>
      </c>
      <c r="G20" s="2">
        <v>1044</v>
      </c>
      <c r="H20" s="2">
        <v>1001</v>
      </c>
      <c r="I20" s="2">
        <v>973</v>
      </c>
      <c r="J20" s="2">
        <v>947</v>
      </c>
    </row>
    <row r="21" spans="1:10" x14ac:dyDescent="0.25">
      <c r="A21" s="71"/>
      <c r="B21" s="142" t="s">
        <v>20</v>
      </c>
      <c r="C21" s="2">
        <v>364</v>
      </c>
      <c r="D21" s="2">
        <v>629</v>
      </c>
      <c r="E21" s="2">
        <v>889</v>
      </c>
      <c r="F21" s="2">
        <v>937</v>
      </c>
      <c r="G21" s="2">
        <v>903</v>
      </c>
      <c r="H21" s="2">
        <v>912</v>
      </c>
      <c r="I21" s="2">
        <v>906</v>
      </c>
      <c r="J21" s="2">
        <v>904</v>
      </c>
    </row>
    <row r="22" spans="1:10" x14ac:dyDescent="0.25">
      <c r="A22" s="71"/>
      <c r="B22" s="142" t="s">
        <v>21</v>
      </c>
      <c r="C22" s="2">
        <v>101</v>
      </c>
      <c r="D22" s="2">
        <v>145</v>
      </c>
      <c r="E22" s="2">
        <v>238</v>
      </c>
      <c r="F22" s="2">
        <v>340</v>
      </c>
      <c r="G22" s="2">
        <v>376</v>
      </c>
      <c r="H22" s="2">
        <v>372</v>
      </c>
      <c r="I22" s="2">
        <v>366</v>
      </c>
      <c r="J22" s="2">
        <v>369</v>
      </c>
    </row>
    <row r="23" spans="1:10" x14ac:dyDescent="0.25">
      <c r="A23" s="15"/>
      <c r="B23" s="143" t="s">
        <v>30</v>
      </c>
      <c r="C23" s="2">
        <v>16</v>
      </c>
      <c r="D23" s="2">
        <v>38</v>
      </c>
      <c r="E23" s="2">
        <v>70</v>
      </c>
      <c r="F23" s="2">
        <v>116</v>
      </c>
      <c r="G23" s="2">
        <v>142</v>
      </c>
      <c r="H23" s="2">
        <v>157</v>
      </c>
      <c r="I23" s="2">
        <v>167</v>
      </c>
      <c r="J23" s="2">
        <v>175</v>
      </c>
    </row>
    <row r="24" spans="1:10" x14ac:dyDescent="0.25">
      <c r="A24" s="41"/>
      <c r="B24" s="40" t="s">
        <v>40</v>
      </c>
      <c r="C24" s="51">
        <v>15341</v>
      </c>
      <c r="D24" s="51">
        <v>10888</v>
      </c>
      <c r="E24" s="51">
        <v>8004</v>
      </c>
      <c r="F24" s="51">
        <v>6971</v>
      </c>
      <c r="G24" s="51">
        <v>6560</v>
      </c>
      <c r="H24" s="51">
        <v>6463</v>
      </c>
      <c r="I24" s="51">
        <v>6334</v>
      </c>
      <c r="J24" s="51">
        <v>6260</v>
      </c>
    </row>
    <row r="25" spans="1:10" x14ac:dyDescent="0.25">
      <c r="A25" s="71" t="s">
        <v>151</v>
      </c>
      <c r="B25" s="59" t="s">
        <v>17</v>
      </c>
      <c r="C25" s="2">
        <v>11367</v>
      </c>
      <c r="D25" s="2">
        <v>5545</v>
      </c>
      <c r="E25" s="2">
        <v>2637</v>
      </c>
      <c r="F25" s="2">
        <v>2195</v>
      </c>
      <c r="G25" s="2">
        <v>2150</v>
      </c>
      <c r="H25" s="2">
        <v>2136</v>
      </c>
      <c r="I25" s="2">
        <v>2037</v>
      </c>
      <c r="J25" s="2">
        <v>1983</v>
      </c>
    </row>
    <row r="26" spans="1:10" x14ac:dyDescent="0.25">
      <c r="A26" s="71"/>
      <c r="B26" s="142" t="s">
        <v>18</v>
      </c>
      <c r="C26" s="2">
        <v>3263</v>
      </c>
      <c r="D26" s="2">
        <v>3159</v>
      </c>
      <c r="E26" s="2">
        <v>2414</v>
      </c>
      <c r="F26" s="2">
        <v>1962</v>
      </c>
      <c r="G26" s="2">
        <v>1768</v>
      </c>
      <c r="H26" s="2">
        <v>1705</v>
      </c>
      <c r="I26" s="2">
        <v>1669</v>
      </c>
      <c r="J26" s="2">
        <v>1595</v>
      </c>
    </row>
    <row r="27" spans="1:10" x14ac:dyDescent="0.25">
      <c r="A27" s="71"/>
      <c r="B27" s="142" t="s">
        <v>19</v>
      </c>
      <c r="C27" s="2">
        <v>942</v>
      </c>
      <c r="D27" s="2">
        <v>1360</v>
      </c>
      <c r="E27" s="2">
        <v>1404</v>
      </c>
      <c r="F27" s="2">
        <v>1197</v>
      </c>
      <c r="G27" s="2">
        <v>1083</v>
      </c>
      <c r="H27" s="2">
        <v>1036</v>
      </c>
      <c r="I27" s="2">
        <v>1014</v>
      </c>
      <c r="J27" s="2">
        <v>990</v>
      </c>
    </row>
    <row r="28" spans="1:10" x14ac:dyDescent="0.25">
      <c r="A28" s="71"/>
      <c r="B28" s="142" t="s">
        <v>20</v>
      </c>
      <c r="C28" s="2">
        <v>317</v>
      </c>
      <c r="D28" s="2">
        <v>609</v>
      </c>
      <c r="E28" s="2">
        <v>926</v>
      </c>
      <c r="F28" s="2">
        <v>951</v>
      </c>
      <c r="G28" s="2">
        <v>885</v>
      </c>
      <c r="H28" s="2">
        <v>863</v>
      </c>
      <c r="I28" s="2">
        <v>843</v>
      </c>
      <c r="J28" s="2">
        <v>820</v>
      </c>
    </row>
    <row r="29" spans="1:10" x14ac:dyDescent="0.25">
      <c r="A29" s="71"/>
      <c r="B29" s="142" t="s">
        <v>21</v>
      </c>
      <c r="C29" s="2">
        <v>61</v>
      </c>
      <c r="D29" s="2">
        <v>126</v>
      </c>
      <c r="E29" s="2">
        <v>234</v>
      </c>
      <c r="F29" s="2">
        <v>314</v>
      </c>
      <c r="G29" s="2">
        <v>346</v>
      </c>
      <c r="H29" s="2">
        <v>378</v>
      </c>
      <c r="I29" s="2">
        <v>387</v>
      </c>
      <c r="J29" s="2">
        <v>406</v>
      </c>
    </row>
    <row r="30" spans="1:10" x14ac:dyDescent="0.25">
      <c r="A30" s="15"/>
      <c r="B30" s="143" t="s">
        <v>30</v>
      </c>
      <c r="C30" s="2">
        <v>11</v>
      </c>
      <c r="D30" s="2">
        <v>24</v>
      </c>
      <c r="E30" s="2">
        <v>54</v>
      </c>
      <c r="F30" s="2">
        <v>99</v>
      </c>
      <c r="G30" s="2">
        <v>126</v>
      </c>
      <c r="H30" s="2">
        <v>133</v>
      </c>
      <c r="I30" s="2">
        <v>142</v>
      </c>
      <c r="J30" s="2">
        <v>157</v>
      </c>
    </row>
    <row r="31" spans="1:10" x14ac:dyDescent="0.25">
      <c r="A31" s="41"/>
      <c r="B31" s="40" t="s">
        <v>40</v>
      </c>
      <c r="C31" s="51">
        <v>15961</v>
      </c>
      <c r="D31" s="51">
        <v>10823</v>
      </c>
      <c r="E31" s="51">
        <v>7669</v>
      </c>
      <c r="F31" s="51">
        <v>6718</v>
      </c>
      <c r="G31" s="51">
        <v>6358</v>
      </c>
      <c r="H31" s="51">
        <v>6251</v>
      </c>
      <c r="I31" s="51">
        <v>6092</v>
      </c>
      <c r="J31" s="51">
        <v>5951</v>
      </c>
    </row>
    <row r="32" spans="1:10" x14ac:dyDescent="0.25">
      <c r="A32" s="71" t="s">
        <v>152</v>
      </c>
      <c r="B32" s="59" t="s">
        <v>17</v>
      </c>
      <c r="C32" s="2">
        <v>15242</v>
      </c>
      <c r="D32" s="2">
        <v>7301</v>
      </c>
      <c r="E32" s="2">
        <v>3935</v>
      </c>
      <c r="F32" s="2">
        <v>3583</v>
      </c>
      <c r="G32" s="2">
        <v>3355</v>
      </c>
      <c r="H32" s="2">
        <v>3351</v>
      </c>
      <c r="I32" s="2">
        <v>3240</v>
      </c>
      <c r="J32" s="2">
        <v>3133</v>
      </c>
    </row>
    <row r="33" spans="1:10" x14ac:dyDescent="0.25">
      <c r="A33" s="71"/>
      <c r="B33" s="142" t="s">
        <v>18</v>
      </c>
      <c r="C33" s="2">
        <v>6552</v>
      </c>
      <c r="D33" s="2">
        <v>5117</v>
      </c>
      <c r="E33" s="2">
        <v>3786</v>
      </c>
      <c r="F33" s="2">
        <v>3106</v>
      </c>
      <c r="G33" s="2">
        <v>2842</v>
      </c>
      <c r="H33" s="2">
        <v>2773</v>
      </c>
      <c r="I33" s="2">
        <v>2732</v>
      </c>
      <c r="J33" s="2">
        <v>2605</v>
      </c>
    </row>
    <row r="34" spans="1:10" x14ac:dyDescent="0.25">
      <c r="A34" s="71"/>
      <c r="B34" s="142" t="s">
        <v>19</v>
      </c>
      <c r="C34" s="2">
        <v>2583</v>
      </c>
      <c r="D34" s="2">
        <v>2660</v>
      </c>
      <c r="E34" s="2">
        <v>2329</v>
      </c>
      <c r="F34" s="2">
        <v>1865</v>
      </c>
      <c r="G34" s="2">
        <v>1711</v>
      </c>
      <c r="H34" s="2">
        <v>1655</v>
      </c>
      <c r="I34" s="2">
        <v>1632</v>
      </c>
      <c r="J34" s="2">
        <v>1601</v>
      </c>
    </row>
    <row r="35" spans="1:10" x14ac:dyDescent="0.25">
      <c r="A35" s="71"/>
      <c r="B35" s="142" t="s">
        <v>20</v>
      </c>
      <c r="C35" s="2">
        <v>1414</v>
      </c>
      <c r="D35" s="2">
        <v>1920</v>
      </c>
      <c r="E35" s="2">
        <v>1962</v>
      </c>
      <c r="F35" s="2">
        <v>1778</v>
      </c>
      <c r="G35" s="2">
        <v>1693</v>
      </c>
      <c r="H35" s="2">
        <v>1649</v>
      </c>
      <c r="I35" s="2">
        <v>1610</v>
      </c>
      <c r="J35" s="2">
        <v>1559</v>
      </c>
    </row>
    <row r="36" spans="1:10" x14ac:dyDescent="0.25">
      <c r="A36" s="71"/>
      <c r="B36" s="142" t="s">
        <v>21</v>
      </c>
      <c r="C36" s="2">
        <v>322</v>
      </c>
      <c r="D36" s="2">
        <v>604</v>
      </c>
      <c r="E36" s="2">
        <v>827</v>
      </c>
      <c r="F36" s="2">
        <v>895</v>
      </c>
      <c r="G36" s="2">
        <v>872</v>
      </c>
      <c r="H36" s="2">
        <v>909</v>
      </c>
      <c r="I36" s="2">
        <v>930</v>
      </c>
      <c r="J36" s="2">
        <v>930</v>
      </c>
    </row>
    <row r="37" spans="1:10" x14ac:dyDescent="0.25">
      <c r="A37" s="15"/>
      <c r="B37" s="143" t="s">
        <v>30</v>
      </c>
      <c r="C37" s="2">
        <v>73</v>
      </c>
      <c r="D37" s="2">
        <v>134</v>
      </c>
      <c r="E37" s="2">
        <v>329</v>
      </c>
      <c r="F37" s="2">
        <v>459</v>
      </c>
      <c r="G37" s="2">
        <v>521</v>
      </c>
      <c r="H37" s="2">
        <v>533</v>
      </c>
      <c r="I37" s="2">
        <v>541</v>
      </c>
      <c r="J37" s="2">
        <v>563</v>
      </c>
    </row>
    <row r="38" spans="1:10" x14ac:dyDescent="0.25">
      <c r="A38" s="41"/>
      <c r="B38" s="40" t="s">
        <v>40</v>
      </c>
      <c r="C38" s="51">
        <v>26186</v>
      </c>
      <c r="D38" s="51">
        <v>17736</v>
      </c>
      <c r="E38" s="51">
        <v>13168</v>
      </c>
      <c r="F38" s="51">
        <v>11686</v>
      </c>
      <c r="G38" s="51">
        <v>10994</v>
      </c>
      <c r="H38" s="51">
        <v>10870</v>
      </c>
      <c r="I38" s="51">
        <v>10685</v>
      </c>
      <c r="J38" s="51">
        <v>10391</v>
      </c>
    </row>
    <row r="39" spans="1:10" x14ac:dyDescent="0.25">
      <c r="A39" s="71" t="s">
        <v>153</v>
      </c>
      <c r="B39" s="59" t="s">
        <v>17</v>
      </c>
      <c r="C39" s="2">
        <v>2466</v>
      </c>
      <c r="D39" s="2">
        <v>1111</v>
      </c>
      <c r="E39" s="2">
        <v>530</v>
      </c>
      <c r="F39" s="2">
        <v>471</v>
      </c>
      <c r="G39" s="2">
        <v>428</v>
      </c>
      <c r="H39" s="2">
        <v>445</v>
      </c>
      <c r="I39" s="2">
        <v>414</v>
      </c>
      <c r="J39" s="2">
        <v>395</v>
      </c>
    </row>
    <row r="40" spans="1:10" x14ac:dyDescent="0.25">
      <c r="A40" s="71"/>
      <c r="B40" s="142" t="s">
        <v>18</v>
      </c>
      <c r="C40" s="2">
        <v>989</v>
      </c>
      <c r="D40" s="2">
        <v>806</v>
      </c>
      <c r="E40" s="2">
        <v>569</v>
      </c>
      <c r="F40" s="2">
        <v>483</v>
      </c>
      <c r="G40" s="2">
        <v>413</v>
      </c>
      <c r="H40" s="2">
        <v>434</v>
      </c>
      <c r="I40" s="2">
        <v>428</v>
      </c>
      <c r="J40" s="2">
        <v>420</v>
      </c>
    </row>
    <row r="41" spans="1:10" x14ac:dyDescent="0.25">
      <c r="A41" s="71"/>
      <c r="B41" s="142" t="s">
        <v>19</v>
      </c>
      <c r="C41" s="2">
        <v>370</v>
      </c>
      <c r="D41" s="2">
        <v>471</v>
      </c>
      <c r="E41" s="2">
        <v>424</v>
      </c>
      <c r="F41" s="2">
        <v>333</v>
      </c>
      <c r="G41" s="2">
        <v>317</v>
      </c>
      <c r="H41" s="2">
        <v>309</v>
      </c>
      <c r="I41" s="2">
        <v>291</v>
      </c>
      <c r="J41" s="2">
        <v>264</v>
      </c>
    </row>
    <row r="42" spans="1:10" x14ac:dyDescent="0.25">
      <c r="A42" s="71"/>
      <c r="B42" s="142" t="s">
        <v>20</v>
      </c>
      <c r="C42" s="2">
        <v>63</v>
      </c>
      <c r="D42" s="2">
        <v>257</v>
      </c>
      <c r="E42" s="2">
        <v>356</v>
      </c>
      <c r="F42" s="2">
        <v>334</v>
      </c>
      <c r="G42" s="2">
        <v>321</v>
      </c>
      <c r="H42" s="2">
        <v>334</v>
      </c>
      <c r="I42" s="2">
        <v>318</v>
      </c>
      <c r="J42" s="2">
        <v>313</v>
      </c>
    </row>
    <row r="43" spans="1:10" x14ac:dyDescent="0.25">
      <c r="A43" s="71"/>
      <c r="B43" s="142" t="s">
        <v>21</v>
      </c>
      <c r="C43" s="2">
        <v>12</v>
      </c>
      <c r="D43" s="2">
        <v>28</v>
      </c>
      <c r="E43" s="2">
        <v>84</v>
      </c>
      <c r="F43" s="2">
        <v>101</v>
      </c>
      <c r="G43" s="2">
        <v>113</v>
      </c>
      <c r="H43" s="2">
        <v>124</v>
      </c>
      <c r="I43" s="2">
        <v>137</v>
      </c>
      <c r="J43" s="2">
        <v>131</v>
      </c>
    </row>
    <row r="44" spans="1:10" x14ac:dyDescent="0.25">
      <c r="A44" s="71"/>
      <c r="B44" s="143" t="s">
        <v>30</v>
      </c>
      <c r="C44" s="2">
        <v>5</v>
      </c>
      <c r="D44" s="2">
        <v>7</v>
      </c>
      <c r="E44" s="2">
        <v>15</v>
      </c>
      <c r="F44" s="2">
        <v>30</v>
      </c>
      <c r="G44" s="2">
        <v>36</v>
      </c>
      <c r="H44" s="2">
        <v>43</v>
      </c>
      <c r="I44" s="2">
        <v>48</v>
      </c>
      <c r="J44" s="2">
        <v>57</v>
      </c>
    </row>
    <row r="45" spans="1:10" x14ac:dyDescent="0.25">
      <c r="A45" s="110"/>
      <c r="B45" s="40" t="s">
        <v>40</v>
      </c>
      <c r="C45" s="51">
        <v>3905</v>
      </c>
      <c r="D45" s="51">
        <v>2680</v>
      </c>
      <c r="E45" s="51">
        <v>1978</v>
      </c>
      <c r="F45" s="51">
        <v>1752</v>
      </c>
      <c r="G45" s="51">
        <v>1628</v>
      </c>
      <c r="H45" s="51">
        <v>1689</v>
      </c>
      <c r="I45" s="51">
        <v>1636</v>
      </c>
      <c r="J45" s="51">
        <v>1580</v>
      </c>
    </row>
    <row r="46" spans="1:10" x14ac:dyDescent="0.25">
      <c r="A46" s="71" t="s">
        <v>154</v>
      </c>
      <c r="B46" s="59" t="s">
        <v>17</v>
      </c>
      <c r="C46" s="2">
        <v>3450</v>
      </c>
      <c r="D46" s="2">
        <v>1650</v>
      </c>
      <c r="E46" s="2">
        <v>864</v>
      </c>
      <c r="F46" s="2">
        <v>780</v>
      </c>
      <c r="G46" s="2">
        <v>710</v>
      </c>
      <c r="H46" s="2">
        <v>645</v>
      </c>
      <c r="I46" s="2">
        <v>645</v>
      </c>
      <c r="J46" s="2">
        <v>640</v>
      </c>
    </row>
    <row r="47" spans="1:10" x14ac:dyDescent="0.25">
      <c r="A47" s="71"/>
      <c r="B47" s="142" t="s">
        <v>18</v>
      </c>
      <c r="C47" s="2">
        <v>1479</v>
      </c>
      <c r="D47" s="2">
        <v>1075</v>
      </c>
      <c r="E47" s="2">
        <v>921</v>
      </c>
      <c r="F47" s="2">
        <v>753</v>
      </c>
      <c r="G47" s="2">
        <v>706</v>
      </c>
      <c r="H47" s="2">
        <v>646</v>
      </c>
      <c r="I47" s="2">
        <v>641</v>
      </c>
      <c r="J47" s="2">
        <v>630</v>
      </c>
    </row>
    <row r="48" spans="1:10" x14ac:dyDescent="0.25">
      <c r="A48" s="71"/>
      <c r="B48" s="142" t="s">
        <v>19</v>
      </c>
      <c r="C48" s="2">
        <v>775</v>
      </c>
      <c r="D48" s="2">
        <v>665</v>
      </c>
      <c r="E48" s="2">
        <v>563</v>
      </c>
      <c r="F48" s="2">
        <v>474</v>
      </c>
      <c r="G48" s="2">
        <v>434</v>
      </c>
      <c r="H48" s="2">
        <v>416</v>
      </c>
      <c r="I48" s="2">
        <v>395</v>
      </c>
      <c r="J48" s="2">
        <v>378</v>
      </c>
    </row>
    <row r="49" spans="1:10" x14ac:dyDescent="0.25">
      <c r="A49" s="71"/>
      <c r="B49" s="142" t="s">
        <v>20</v>
      </c>
      <c r="C49" s="2">
        <v>522</v>
      </c>
      <c r="D49" s="2">
        <v>617</v>
      </c>
      <c r="E49" s="2">
        <v>555</v>
      </c>
      <c r="F49" s="2">
        <v>485</v>
      </c>
      <c r="G49" s="2">
        <v>433</v>
      </c>
      <c r="H49" s="2">
        <v>407</v>
      </c>
      <c r="I49" s="2">
        <v>404</v>
      </c>
      <c r="J49" s="2">
        <v>400</v>
      </c>
    </row>
    <row r="50" spans="1:10" x14ac:dyDescent="0.25">
      <c r="A50" s="71"/>
      <c r="B50" s="142" t="s">
        <v>21</v>
      </c>
      <c r="C50" s="2">
        <v>138</v>
      </c>
      <c r="D50" s="2">
        <v>211</v>
      </c>
      <c r="E50" s="2">
        <v>234</v>
      </c>
      <c r="F50" s="2">
        <v>241</v>
      </c>
      <c r="G50" s="2">
        <v>233</v>
      </c>
      <c r="H50" s="2">
        <v>240</v>
      </c>
      <c r="I50" s="2">
        <v>226</v>
      </c>
      <c r="J50" s="2">
        <v>225</v>
      </c>
    </row>
    <row r="51" spans="1:10" x14ac:dyDescent="0.25">
      <c r="A51" s="71"/>
      <c r="B51" s="143" t="s">
        <v>30</v>
      </c>
      <c r="C51" s="2">
        <v>26</v>
      </c>
      <c r="D51" s="2">
        <v>63</v>
      </c>
      <c r="E51" s="2">
        <v>109</v>
      </c>
      <c r="F51" s="2">
        <v>152</v>
      </c>
      <c r="G51" s="2">
        <v>172</v>
      </c>
      <c r="H51" s="2">
        <v>168</v>
      </c>
      <c r="I51" s="2">
        <v>181</v>
      </c>
      <c r="J51" s="2">
        <v>178</v>
      </c>
    </row>
    <row r="52" spans="1:10" ht="15.75" thickBot="1" x14ac:dyDescent="0.3">
      <c r="A52" s="110"/>
      <c r="B52" s="40" t="s">
        <v>40</v>
      </c>
      <c r="C52" s="64">
        <v>6390</v>
      </c>
      <c r="D52" s="64">
        <v>4281</v>
      </c>
      <c r="E52" s="64">
        <v>3246</v>
      </c>
      <c r="F52" s="64">
        <v>2885</v>
      </c>
      <c r="G52" s="64">
        <v>2688</v>
      </c>
      <c r="H52" s="64">
        <v>2522</v>
      </c>
      <c r="I52" s="64">
        <v>2492</v>
      </c>
      <c r="J52" s="64">
        <v>2451</v>
      </c>
    </row>
    <row r="53" spans="1:10" x14ac:dyDescent="0.25">
      <c r="A53" s="95" t="s">
        <v>74</v>
      </c>
      <c r="B53" s="62" t="s">
        <v>17</v>
      </c>
      <c r="C53" s="2">
        <v>62000</v>
      </c>
      <c r="D53" s="2">
        <v>31237</v>
      </c>
      <c r="E53" s="2">
        <v>16552</v>
      </c>
      <c r="F53" s="2">
        <v>14359</v>
      </c>
      <c r="G53" s="2">
        <v>13564</v>
      </c>
      <c r="H53" s="2">
        <v>13403</v>
      </c>
      <c r="I53" s="2">
        <v>12838</v>
      </c>
      <c r="J53" s="2">
        <v>12513</v>
      </c>
    </row>
    <row r="54" spans="1:10" x14ac:dyDescent="0.25">
      <c r="A54" s="95"/>
      <c r="B54" s="193" t="s">
        <v>18</v>
      </c>
      <c r="C54" s="2">
        <v>25330</v>
      </c>
      <c r="D54" s="2">
        <v>22286</v>
      </c>
      <c r="E54" s="2">
        <v>16764</v>
      </c>
      <c r="F54" s="2">
        <v>13440</v>
      </c>
      <c r="G54" s="2">
        <v>12060</v>
      </c>
      <c r="H54" s="2">
        <v>11679</v>
      </c>
      <c r="I54" s="2">
        <v>11449</v>
      </c>
      <c r="J54" s="2">
        <v>10990</v>
      </c>
    </row>
    <row r="55" spans="1:10" x14ac:dyDescent="0.25">
      <c r="A55" s="95"/>
      <c r="B55" s="193" t="s">
        <v>19</v>
      </c>
      <c r="C55" s="2">
        <v>7928</v>
      </c>
      <c r="D55" s="2">
        <v>10367</v>
      </c>
      <c r="E55" s="2">
        <v>10186</v>
      </c>
      <c r="F55" s="2">
        <v>8444</v>
      </c>
      <c r="G55" s="2">
        <v>7692</v>
      </c>
      <c r="H55" s="2">
        <v>7404</v>
      </c>
      <c r="I55" s="2">
        <v>7157</v>
      </c>
      <c r="J55" s="2">
        <v>6966</v>
      </c>
    </row>
    <row r="56" spans="1:10" x14ac:dyDescent="0.25">
      <c r="A56" s="95"/>
      <c r="B56" s="193" t="s">
        <v>20</v>
      </c>
      <c r="C56" s="2">
        <v>3266</v>
      </c>
      <c r="D56" s="2">
        <v>5273</v>
      </c>
      <c r="E56" s="2">
        <v>6817</v>
      </c>
      <c r="F56" s="2">
        <v>6857</v>
      </c>
      <c r="G56" s="2">
        <v>6539</v>
      </c>
      <c r="H56" s="2">
        <v>6490</v>
      </c>
      <c r="I56" s="2">
        <v>6385</v>
      </c>
      <c r="J56" s="2">
        <v>6294</v>
      </c>
    </row>
    <row r="57" spans="1:10" x14ac:dyDescent="0.25">
      <c r="A57" s="95"/>
      <c r="B57" s="193" t="s">
        <v>21</v>
      </c>
      <c r="C57" s="2">
        <v>714</v>
      </c>
      <c r="D57" s="2">
        <v>1287</v>
      </c>
      <c r="E57" s="2">
        <v>2013</v>
      </c>
      <c r="F57" s="2">
        <v>2490</v>
      </c>
      <c r="G57" s="2">
        <v>2659</v>
      </c>
      <c r="H57" s="2">
        <v>2773</v>
      </c>
      <c r="I57" s="2">
        <v>2844</v>
      </c>
      <c r="J57" s="2">
        <v>2895</v>
      </c>
    </row>
    <row r="58" spans="1:10" x14ac:dyDescent="0.25">
      <c r="A58" s="95"/>
      <c r="B58" s="194" t="s">
        <v>30</v>
      </c>
      <c r="C58" s="2">
        <v>144</v>
      </c>
      <c r="D58" s="2">
        <v>290</v>
      </c>
      <c r="E58" s="2">
        <v>671</v>
      </c>
      <c r="F58" s="2">
        <v>1034</v>
      </c>
      <c r="G58" s="2">
        <v>1212</v>
      </c>
      <c r="H58" s="2">
        <v>1273</v>
      </c>
      <c r="I58" s="2">
        <v>1345</v>
      </c>
      <c r="J58" s="2">
        <v>1406</v>
      </c>
    </row>
    <row r="59" spans="1:10" ht="15.75" thickBot="1" x14ac:dyDescent="0.3">
      <c r="A59" s="96"/>
      <c r="B59" s="195" t="s">
        <v>40</v>
      </c>
      <c r="C59" s="64">
        <v>99382</v>
      </c>
      <c r="D59" s="64">
        <v>70740</v>
      </c>
      <c r="E59" s="64">
        <v>53003</v>
      </c>
      <c r="F59" s="64">
        <v>46624</v>
      </c>
      <c r="G59" s="64">
        <v>43726</v>
      </c>
      <c r="H59" s="64">
        <v>43022</v>
      </c>
      <c r="I59" s="64">
        <v>42018</v>
      </c>
      <c r="J59" s="64">
        <v>41064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3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A083A-61AE-4E53-9237-1A7F2090DAC3}">
  <sheetPr codeName="Ark29"/>
  <dimension ref="A1:R38"/>
  <sheetViews>
    <sheetView workbookViewId="0">
      <pane xSplit="2" ySplit="3" topLeftCell="D4" activePane="bottomRight" state="frozen"/>
      <selection activeCell="C5" sqref="C5:I5"/>
      <selection pane="topRight" activeCell="C5" sqref="C5:I5"/>
      <selection pane="bottomLeft" activeCell="C5" sqref="C5:I5"/>
      <selection pane="bottomRight" activeCell="L30" sqref="L30"/>
    </sheetView>
  </sheetViews>
  <sheetFormatPr baseColWidth="10" defaultRowHeight="15" x14ac:dyDescent="0.25"/>
  <cols>
    <col min="1" max="1" width="13.7109375" customWidth="1"/>
    <col min="2" max="2" width="17.7109375" customWidth="1"/>
    <col min="3" max="22" width="10.42578125" customWidth="1"/>
  </cols>
  <sheetData>
    <row r="1" spans="1:18" s="3" customFormat="1" ht="21" x14ac:dyDescent="0.35">
      <c r="A1" s="3" t="s">
        <v>536</v>
      </c>
    </row>
    <row r="2" spans="1:18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5.75" thickBot="1" x14ac:dyDescent="0.3">
      <c r="A3" s="46"/>
      <c r="B3" s="151" t="s">
        <v>83</v>
      </c>
      <c r="C3" s="58">
        <v>1979</v>
      </c>
      <c r="D3" s="58">
        <v>1989</v>
      </c>
      <c r="E3" s="58">
        <v>1999</v>
      </c>
      <c r="F3" s="58">
        <v>2000</v>
      </c>
      <c r="G3" s="58">
        <v>2001</v>
      </c>
      <c r="H3" s="58">
        <v>2002</v>
      </c>
      <c r="I3" s="58">
        <v>2003</v>
      </c>
      <c r="J3" s="58">
        <v>2004</v>
      </c>
      <c r="K3" s="58">
        <v>2005</v>
      </c>
      <c r="L3" s="58">
        <v>2007</v>
      </c>
      <c r="M3" s="58">
        <v>2008</v>
      </c>
      <c r="N3" s="58">
        <v>2009</v>
      </c>
      <c r="O3" s="58">
        <v>2010</v>
      </c>
      <c r="P3" s="58">
        <v>2011</v>
      </c>
      <c r="Q3" s="58">
        <v>2012</v>
      </c>
      <c r="R3" s="58">
        <v>2013</v>
      </c>
    </row>
    <row r="4" spans="1:18" x14ac:dyDescent="0.25">
      <c r="A4" s="71" t="s">
        <v>155</v>
      </c>
      <c r="B4" s="59" t="s">
        <v>17</v>
      </c>
      <c r="C4" s="33">
        <v>28102</v>
      </c>
      <c r="D4" s="212">
        <v>20295</v>
      </c>
      <c r="E4" s="212">
        <v>9834</v>
      </c>
      <c r="F4" s="212">
        <v>9266</v>
      </c>
      <c r="G4" s="212">
        <v>8357</v>
      </c>
      <c r="H4" s="212">
        <v>7539</v>
      </c>
      <c r="I4" s="212">
        <v>6621</v>
      </c>
      <c r="J4" s="212">
        <v>6028</v>
      </c>
      <c r="K4" s="212">
        <v>5551</v>
      </c>
      <c r="L4" s="212">
        <v>5038</v>
      </c>
      <c r="M4" s="212">
        <v>5016</v>
      </c>
      <c r="N4" s="212">
        <v>5025</v>
      </c>
      <c r="O4" s="212">
        <v>4952</v>
      </c>
      <c r="P4" s="212">
        <v>4868</v>
      </c>
      <c r="Q4" s="212">
        <v>4825</v>
      </c>
      <c r="R4" s="212">
        <v>4622</v>
      </c>
    </row>
    <row r="5" spans="1:18" x14ac:dyDescent="0.25">
      <c r="A5" s="71"/>
      <c r="B5" s="142" t="s">
        <v>18</v>
      </c>
      <c r="C5" s="33">
        <v>9481</v>
      </c>
      <c r="D5" s="212">
        <v>9586</v>
      </c>
      <c r="E5" s="212">
        <v>7343</v>
      </c>
      <c r="F5" s="212">
        <v>7042</v>
      </c>
      <c r="G5" s="212">
        <v>6792</v>
      </c>
      <c r="H5" s="212">
        <v>6476</v>
      </c>
      <c r="I5" s="212">
        <v>6149</v>
      </c>
      <c r="J5" s="212">
        <v>5876</v>
      </c>
      <c r="K5" s="212">
        <v>5519</v>
      </c>
      <c r="L5" s="212">
        <v>5056</v>
      </c>
      <c r="M5" s="212">
        <v>4798</v>
      </c>
      <c r="N5" s="212">
        <v>4581</v>
      </c>
      <c r="O5" s="212">
        <v>4422</v>
      </c>
      <c r="P5" s="212">
        <v>4251</v>
      </c>
      <c r="Q5" s="212">
        <v>4155</v>
      </c>
      <c r="R5" s="212">
        <v>4010</v>
      </c>
    </row>
    <row r="6" spans="1:18" x14ac:dyDescent="0.25">
      <c r="A6" s="71"/>
      <c r="B6" s="142" t="s">
        <v>19</v>
      </c>
      <c r="C6" s="33">
        <v>3362</v>
      </c>
      <c r="D6" s="212">
        <v>3993</v>
      </c>
      <c r="E6" s="212">
        <v>4177</v>
      </c>
      <c r="F6" s="212">
        <v>4103</v>
      </c>
      <c r="G6" s="212">
        <v>4049</v>
      </c>
      <c r="H6" s="212">
        <v>3898</v>
      </c>
      <c r="I6" s="212">
        <v>3745</v>
      </c>
      <c r="J6" s="212">
        <v>3674</v>
      </c>
      <c r="K6" s="212">
        <v>3583</v>
      </c>
      <c r="L6" s="212">
        <v>3264</v>
      </c>
      <c r="M6" s="212">
        <v>3128</v>
      </c>
      <c r="N6" s="212">
        <v>2955</v>
      </c>
      <c r="O6" s="212">
        <v>2845</v>
      </c>
      <c r="P6" s="212">
        <v>2801</v>
      </c>
      <c r="Q6" s="212">
        <v>2731</v>
      </c>
      <c r="R6" s="212">
        <v>2610</v>
      </c>
    </row>
    <row r="7" spans="1:18" x14ac:dyDescent="0.25">
      <c r="A7" s="71"/>
      <c r="B7" s="59" t="s">
        <v>20</v>
      </c>
      <c r="C7" s="33">
        <v>1864</v>
      </c>
      <c r="D7" s="212">
        <v>2220</v>
      </c>
      <c r="E7" s="212">
        <v>2972</v>
      </c>
      <c r="F7" s="212">
        <v>3014</v>
      </c>
      <c r="G7" s="212">
        <v>3025</v>
      </c>
      <c r="H7" s="212">
        <v>3057</v>
      </c>
      <c r="I7" s="212">
        <v>3016</v>
      </c>
      <c r="J7" s="212">
        <v>3017</v>
      </c>
      <c r="K7" s="212">
        <v>3031</v>
      </c>
      <c r="L7" s="212">
        <v>2971</v>
      </c>
      <c r="M7" s="212">
        <v>2914</v>
      </c>
      <c r="N7" s="212">
        <v>2877</v>
      </c>
      <c r="O7" s="212">
        <v>2797</v>
      </c>
      <c r="P7" s="212">
        <v>2780</v>
      </c>
      <c r="Q7" s="212">
        <v>2682</v>
      </c>
      <c r="R7" s="212">
        <v>2600</v>
      </c>
    </row>
    <row r="8" spans="1:18" x14ac:dyDescent="0.25">
      <c r="A8" s="71"/>
      <c r="B8" s="142" t="s">
        <v>21</v>
      </c>
      <c r="C8" s="33">
        <v>458</v>
      </c>
      <c r="D8" s="212">
        <v>561</v>
      </c>
      <c r="E8" s="212">
        <v>938</v>
      </c>
      <c r="F8" s="212">
        <v>993</v>
      </c>
      <c r="G8" s="212">
        <v>1082</v>
      </c>
      <c r="H8" s="212">
        <v>1118</v>
      </c>
      <c r="I8" s="212">
        <v>1168</v>
      </c>
      <c r="J8" s="212">
        <v>1189</v>
      </c>
      <c r="K8" s="212">
        <v>1235</v>
      </c>
      <c r="L8" s="212">
        <v>1293</v>
      </c>
      <c r="M8" s="212">
        <v>1305</v>
      </c>
      <c r="N8" s="212">
        <v>1355</v>
      </c>
      <c r="O8" s="212">
        <v>1385</v>
      </c>
      <c r="P8" s="212">
        <v>1359</v>
      </c>
      <c r="Q8" s="212">
        <v>1369</v>
      </c>
      <c r="R8" s="212">
        <v>1376</v>
      </c>
    </row>
    <row r="9" spans="1:18" x14ac:dyDescent="0.25">
      <c r="A9" s="71"/>
      <c r="B9" s="142" t="s">
        <v>30</v>
      </c>
      <c r="C9" s="33">
        <v>106</v>
      </c>
      <c r="D9" s="212">
        <v>117</v>
      </c>
      <c r="E9" s="212">
        <v>240</v>
      </c>
      <c r="F9" s="212">
        <v>271</v>
      </c>
      <c r="G9" s="212">
        <v>314</v>
      </c>
      <c r="H9" s="212">
        <v>374</v>
      </c>
      <c r="I9" s="212">
        <v>417</v>
      </c>
      <c r="J9" s="212">
        <v>479</v>
      </c>
      <c r="K9" s="212">
        <v>510</v>
      </c>
      <c r="L9" s="212">
        <v>615</v>
      </c>
      <c r="M9" s="212">
        <v>660</v>
      </c>
      <c r="N9" s="212">
        <v>674</v>
      </c>
      <c r="O9" s="212">
        <v>709</v>
      </c>
      <c r="P9" s="212">
        <v>740</v>
      </c>
      <c r="Q9" s="212">
        <v>769</v>
      </c>
      <c r="R9" s="212">
        <v>812</v>
      </c>
    </row>
    <row r="10" spans="1:18" x14ac:dyDescent="0.25">
      <c r="A10" s="71"/>
      <c r="B10" s="40" t="s">
        <v>40</v>
      </c>
      <c r="C10" s="37">
        <v>43373</v>
      </c>
      <c r="D10" s="246">
        <v>36772</v>
      </c>
      <c r="E10" s="246">
        <v>25504</v>
      </c>
      <c r="F10" s="246">
        <v>24689</v>
      </c>
      <c r="G10" s="246">
        <v>23619</v>
      </c>
      <c r="H10" s="246">
        <v>22462</v>
      </c>
      <c r="I10" s="246">
        <v>21116</v>
      </c>
      <c r="J10" s="246">
        <v>20263</v>
      </c>
      <c r="K10" s="246">
        <v>19429</v>
      </c>
      <c r="L10" s="246">
        <v>18237</v>
      </c>
      <c r="M10" s="246">
        <v>17821</v>
      </c>
      <c r="N10" s="246">
        <v>17467</v>
      </c>
      <c r="O10" s="246">
        <v>17110</v>
      </c>
      <c r="P10" s="246">
        <v>16799</v>
      </c>
      <c r="Q10" s="246">
        <v>16531</v>
      </c>
      <c r="R10" s="246">
        <v>16030</v>
      </c>
    </row>
    <row r="11" spans="1:18" x14ac:dyDescent="0.25">
      <c r="A11" s="71" t="s">
        <v>156</v>
      </c>
      <c r="B11" s="59" t="s">
        <v>17</v>
      </c>
      <c r="C11" s="33">
        <v>5060</v>
      </c>
      <c r="D11" s="212">
        <v>3273</v>
      </c>
      <c r="E11" s="212">
        <v>1688</v>
      </c>
      <c r="F11" s="212">
        <v>1580</v>
      </c>
      <c r="G11" s="212">
        <v>1482</v>
      </c>
      <c r="H11" s="212">
        <v>1269</v>
      </c>
      <c r="I11" s="212">
        <v>1114</v>
      </c>
      <c r="J11" s="212">
        <v>948</v>
      </c>
      <c r="K11" s="212">
        <v>839</v>
      </c>
      <c r="L11" s="212">
        <v>799</v>
      </c>
      <c r="M11" s="212">
        <v>795</v>
      </c>
      <c r="N11" s="212">
        <v>776</v>
      </c>
      <c r="O11" s="212">
        <v>786</v>
      </c>
      <c r="P11" s="212">
        <v>772</v>
      </c>
      <c r="Q11" s="212">
        <v>757</v>
      </c>
      <c r="R11" s="212">
        <v>718</v>
      </c>
    </row>
    <row r="12" spans="1:18" x14ac:dyDescent="0.25">
      <c r="A12" s="71"/>
      <c r="B12" s="142" t="s">
        <v>18</v>
      </c>
      <c r="C12" s="33">
        <v>948</v>
      </c>
      <c r="D12" s="212">
        <v>1133</v>
      </c>
      <c r="E12" s="212">
        <v>1070</v>
      </c>
      <c r="F12" s="212">
        <v>1021</v>
      </c>
      <c r="G12" s="212">
        <v>955</v>
      </c>
      <c r="H12" s="212">
        <v>920</v>
      </c>
      <c r="I12" s="212">
        <v>885</v>
      </c>
      <c r="J12" s="212">
        <v>845</v>
      </c>
      <c r="K12" s="212">
        <v>789</v>
      </c>
      <c r="L12" s="212">
        <v>713</v>
      </c>
      <c r="M12" s="212">
        <v>686</v>
      </c>
      <c r="N12" s="212">
        <v>665</v>
      </c>
      <c r="O12" s="212">
        <v>641</v>
      </c>
      <c r="P12" s="212">
        <v>607</v>
      </c>
      <c r="Q12" s="212">
        <v>602</v>
      </c>
      <c r="R12" s="212">
        <v>594</v>
      </c>
    </row>
    <row r="13" spans="1:18" x14ac:dyDescent="0.25">
      <c r="A13" s="71"/>
      <c r="B13" s="142" t="s">
        <v>19</v>
      </c>
      <c r="C13" s="33">
        <v>246</v>
      </c>
      <c r="D13" s="212">
        <v>371</v>
      </c>
      <c r="E13" s="212">
        <v>469</v>
      </c>
      <c r="F13" s="212">
        <v>487</v>
      </c>
      <c r="G13" s="212">
        <v>512</v>
      </c>
      <c r="H13" s="212">
        <v>481</v>
      </c>
      <c r="I13" s="212">
        <v>454</v>
      </c>
      <c r="J13" s="212">
        <v>473</v>
      </c>
      <c r="K13" s="212">
        <v>479</v>
      </c>
      <c r="L13" s="212">
        <v>432</v>
      </c>
      <c r="M13" s="212">
        <v>415</v>
      </c>
      <c r="N13" s="212">
        <v>404</v>
      </c>
      <c r="O13" s="212">
        <v>368</v>
      </c>
      <c r="P13" s="212">
        <v>365</v>
      </c>
      <c r="Q13" s="212">
        <v>373</v>
      </c>
      <c r="R13" s="212">
        <v>363</v>
      </c>
    </row>
    <row r="14" spans="1:18" x14ac:dyDescent="0.25">
      <c r="A14" s="71"/>
      <c r="B14" s="59" t="s">
        <v>20</v>
      </c>
      <c r="C14" s="33">
        <v>105</v>
      </c>
      <c r="D14" s="212">
        <v>140</v>
      </c>
      <c r="E14" s="212">
        <v>254</v>
      </c>
      <c r="F14" s="212">
        <v>279</v>
      </c>
      <c r="G14" s="212">
        <v>291</v>
      </c>
      <c r="H14" s="212">
        <v>314</v>
      </c>
      <c r="I14" s="212">
        <v>343</v>
      </c>
      <c r="J14" s="212">
        <v>336</v>
      </c>
      <c r="K14" s="212">
        <v>339</v>
      </c>
      <c r="L14" s="212">
        <v>364</v>
      </c>
      <c r="M14" s="212">
        <v>370</v>
      </c>
      <c r="N14" s="212">
        <v>366</v>
      </c>
      <c r="O14" s="212">
        <v>364</v>
      </c>
      <c r="P14" s="212">
        <v>350</v>
      </c>
      <c r="Q14" s="212">
        <v>347</v>
      </c>
      <c r="R14" s="212">
        <v>342</v>
      </c>
    </row>
    <row r="15" spans="1:18" x14ac:dyDescent="0.25">
      <c r="A15" s="71"/>
      <c r="B15" s="142" t="s">
        <v>21</v>
      </c>
      <c r="C15" s="33">
        <v>16</v>
      </c>
      <c r="D15" s="212">
        <v>19</v>
      </c>
      <c r="E15" s="212">
        <v>44</v>
      </c>
      <c r="F15" s="212">
        <v>44</v>
      </c>
      <c r="G15" s="212">
        <v>55</v>
      </c>
      <c r="H15" s="212">
        <v>66</v>
      </c>
      <c r="I15" s="212">
        <v>67</v>
      </c>
      <c r="J15" s="212">
        <v>84</v>
      </c>
      <c r="K15" s="212">
        <v>88</v>
      </c>
      <c r="L15" s="212">
        <v>106</v>
      </c>
      <c r="M15" s="212">
        <v>111</v>
      </c>
      <c r="N15" s="212">
        <v>118</v>
      </c>
      <c r="O15" s="212">
        <v>110</v>
      </c>
      <c r="P15" s="212">
        <v>122</v>
      </c>
      <c r="Q15" s="212">
        <v>117</v>
      </c>
      <c r="R15" s="212">
        <v>117</v>
      </c>
    </row>
    <row r="16" spans="1:18" x14ac:dyDescent="0.25">
      <c r="A16" s="15"/>
      <c r="B16" s="142" t="s">
        <v>30</v>
      </c>
      <c r="C16" s="33">
        <v>7</v>
      </c>
      <c r="D16" s="212">
        <v>5</v>
      </c>
      <c r="E16" s="212">
        <v>7</v>
      </c>
      <c r="F16" s="212">
        <v>8</v>
      </c>
      <c r="G16" s="212">
        <v>8</v>
      </c>
      <c r="H16" s="212">
        <v>12</v>
      </c>
      <c r="I16" s="212">
        <v>17</v>
      </c>
      <c r="J16" s="212">
        <v>16</v>
      </c>
      <c r="K16" s="212">
        <v>19</v>
      </c>
      <c r="L16" s="212">
        <v>21</v>
      </c>
      <c r="M16" s="212">
        <v>27</v>
      </c>
      <c r="N16" s="212">
        <v>28</v>
      </c>
      <c r="O16" s="212">
        <v>32</v>
      </c>
      <c r="P16" s="212">
        <v>33</v>
      </c>
      <c r="Q16" s="212">
        <v>33</v>
      </c>
      <c r="R16" s="212">
        <v>35</v>
      </c>
    </row>
    <row r="17" spans="1:18" x14ac:dyDescent="0.25">
      <c r="A17" s="15"/>
      <c r="B17" s="40" t="s">
        <v>40</v>
      </c>
      <c r="C17" s="37">
        <v>6382</v>
      </c>
      <c r="D17" s="246">
        <v>4941</v>
      </c>
      <c r="E17" s="246">
        <v>3532</v>
      </c>
      <c r="F17" s="246">
        <v>3419</v>
      </c>
      <c r="G17" s="246">
        <v>3303</v>
      </c>
      <c r="H17" s="246">
        <v>3062</v>
      </c>
      <c r="I17" s="246">
        <v>2880</v>
      </c>
      <c r="J17" s="246">
        <v>2702</v>
      </c>
      <c r="K17" s="246">
        <v>2553</v>
      </c>
      <c r="L17" s="246">
        <v>2435</v>
      </c>
      <c r="M17" s="246">
        <v>2404</v>
      </c>
      <c r="N17" s="246">
        <v>2357</v>
      </c>
      <c r="O17" s="246">
        <v>2301</v>
      </c>
      <c r="P17" s="246">
        <v>2249</v>
      </c>
      <c r="Q17" s="246">
        <v>2229</v>
      </c>
      <c r="R17" s="246">
        <v>2169</v>
      </c>
    </row>
    <row r="18" spans="1:18" x14ac:dyDescent="0.25">
      <c r="A18" s="71" t="s">
        <v>157</v>
      </c>
      <c r="B18" s="59" t="s">
        <v>17</v>
      </c>
      <c r="C18" s="33">
        <v>35996</v>
      </c>
      <c r="D18" s="212">
        <v>24595</v>
      </c>
      <c r="E18" s="212">
        <v>12830</v>
      </c>
      <c r="F18" s="212">
        <v>12011</v>
      </c>
      <c r="G18" s="212">
        <v>10901</v>
      </c>
      <c r="H18" s="212">
        <v>9636</v>
      </c>
      <c r="I18" s="212">
        <v>8403</v>
      </c>
      <c r="J18" s="212">
        <v>7520</v>
      </c>
      <c r="K18" s="212">
        <v>6732</v>
      </c>
      <c r="L18" s="212">
        <v>6019</v>
      </c>
      <c r="M18" s="212">
        <v>5913</v>
      </c>
      <c r="N18" s="212">
        <v>5728</v>
      </c>
      <c r="O18" s="212">
        <v>5562</v>
      </c>
      <c r="P18" s="212">
        <v>5485</v>
      </c>
      <c r="Q18" s="212">
        <v>5498</v>
      </c>
      <c r="R18" s="212">
        <v>5385</v>
      </c>
    </row>
    <row r="19" spans="1:18" x14ac:dyDescent="0.25">
      <c r="A19" s="71"/>
      <c r="B19" s="142" t="s">
        <v>18</v>
      </c>
      <c r="C19" s="33">
        <v>5729</v>
      </c>
      <c r="D19" s="212">
        <v>7939</v>
      </c>
      <c r="E19" s="212">
        <v>8026</v>
      </c>
      <c r="F19" s="212">
        <v>7765</v>
      </c>
      <c r="G19" s="212">
        <v>7520</v>
      </c>
      <c r="H19" s="212">
        <v>7174</v>
      </c>
      <c r="I19" s="212">
        <v>6904</v>
      </c>
      <c r="J19" s="212">
        <v>6640</v>
      </c>
      <c r="K19" s="212">
        <v>6360</v>
      </c>
      <c r="L19" s="212">
        <v>5810</v>
      </c>
      <c r="M19" s="212">
        <v>5527</v>
      </c>
      <c r="N19" s="212">
        <v>5291</v>
      </c>
      <c r="O19" s="212">
        <v>5157</v>
      </c>
      <c r="P19" s="212">
        <v>4958</v>
      </c>
      <c r="Q19" s="212">
        <v>4793</v>
      </c>
      <c r="R19" s="212">
        <v>4564</v>
      </c>
    </row>
    <row r="20" spans="1:18" x14ac:dyDescent="0.25">
      <c r="A20" s="71"/>
      <c r="B20" s="142" t="s">
        <v>19</v>
      </c>
      <c r="C20" s="33">
        <v>1014</v>
      </c>
      <c r="D20" s="212">
        <v>1575</v>
      </c>
      <c r="E20" s="212">
        <v>2654</v>
      </c>
      <c r="F20" s="212">
        <v>2837</v>
      </c>
      <c r="G20" s="212">
        <v>2977</v>
      </c>
      <c r="H20" s="212">
        <v>3067</v>
      </c>
      <c r="I20" s="212">
        <v>3131</v>
      </c>
      <c r="J20" s="212">
        <v>3148</v>
      </c>
      <c r="K20" s="212">
        <v>3121</v>
      </c>
      <c r="L20" s="212">
        <v>3027</v>
      </c>
      <c r="M20" s="212">
        <v>2985</v>
      </c>
      <c r="N20" s="212">
        <v>2887</v>
      </c>
      <c r="O20" s="212">
        <v>2805</v>
      </c>
      <c r="P20" s="212">
        <v>2724</v>
      </c>
      <c r="Q20" s="212">
        <v>2599</v>
      </c>
      <c r="R20" s="212">
        <v>2554</v>
      </c>
    </row>
    <row r="21" spans="1:18" x14ac:dyDescent="0.25">
      <c r="A21" s="71"/>
      <c r="B21" s="59" t="s">
        <v>20</v>
      </c>
      <c r="C21" s="33">
        <v>386</v>
      </c>
      <c r="D21" s="212">
        <v>506</v>
      </c>
      <c r="E21" s="212">
        <v>990</v>
      </c>
      <c r="F21" s="212">
        <v>1080</v>
      </c>
      <c r="G21" s="212">
        <v>1177</v>
      </c>
      <c r="H21" s="212">
        <v>1279</v>
      </c>
      <c r="I21" s="212">
        <v>1374</v>
      </c>
      <c r="J21" s="212">
        <v>1456</v>
      </c>
      <c r="K21" s="212">
        <v>1561</v>
      </c>
      <c r="L21" s="212">
        <v>1720</v>
      </c>
      <c r="M21" s="212">
        <v>1735</v>
      </c>
      <c r="N21" s="212">
        <v>1767</v>
      </c>
      <c r="O21" s="212">
        <v>1767</v>
      </c>
      <c r="P21" s="212">
        <v>1756</v>
      </c>
      <c r="Q21" s="212">
        <v>1759</v>
      </c>
      <c r="R21" s="212">
        <v>1732</v>
      </c>
    </row>
    <row r="22" spans="1:18" x14ac:dyDescent="0.25">
      <c r="A22" s="71"/>
      <c r="B22" s="142" t="s">
        <v>21</v>
      </c>
      <c r="C22" s="33">
        <v>78</v>
      </c>
      <c r="D22" s="212">
        <v>95</v>
      </c>
      <c r="E22" s="212">
        <v>206</v>
      </c>
      <c r="F22" s="212">
        <v>224</v>
      </c>
      <c r="G22" s="212">
        <v>242</v>
      </c>
      <c r="H22" s="212">
        <v>272</v>
      </c>
      <c r="I22" s="212">
        <v>300</v>
      </c>
      <c r="J22" s="212">
        <v>334</v>
      </c>
      <c r="K22" s="212">
        <v>365</v>
      </c>
      <c r="L22" s="212">
        <v>409</v>
      </c>
      <c r="M22" s="212">
        <v>438</v>
      </c>
      <c r="N22" s="212">
        <v>476</v>
      </c>
      <c r="O22" s="212">
        <v>472</v>
      </c>
      <c r="P22" s="212">
        <v>502</v>
      </c>
      <c r="Q22" s="212">
        <v>523</v>
      </c>
      <c r="R22" s="212">
        <v>556</v>
      </c>
    </row>
    <row r="23" spans="1:18" x14ac:dyDescent="0.25">
      <c r="A23" s="15"/>
      <c r="B23" s="142" t="s">
        <v>30</v>
      </c>
      <c r="C23" s="33">
        <v>19</v>
      </c>
      <c r="D23" s="212">
        <v>18</v>
      </c>
      <c r="E23" s="212">
        <v>35</v>
      </c>
      <c r="F23" s="212">
        <v>42</v>
      </c>
      <c r="G23" s="212">
        <v>49</v>
      </c>
      <c r="H23" s="212">
        <v>66</v>
      </c>
      <c r="I23" s="212">
        <v>79</v>
      </c>
      <c r="J23" s="212">
        <v>91</v>
      </c>
      <c r="K23" s="212">
        <v>104</v>
      </c>
      <c r="L23" s="212">
        <v>142</v>
      </c>
      <c r="M23" s="212">
        <v>163</v>
      </c>
      <c r="N23" s="212">
        <v>168</v>
      </c>
      <c r="O23" s="212">
        <v>190</v>
      </c>
      <c r="P23" s="212">
        <v>195</v>
      </c>
      <c r="Q23" s="212">
        <v>216</v>
      </c>
      <c r="R23" s="212">
        <v>220</v>
      </c>
    </row>
    <row r="24" spans="1:18" x14ac:dyDescent="0.25">
      <c r="A24" s="15"/>
      <c r="B24" s="40" t="s">
        <v>40</v>
      </c>
      <c r="C24" s="37">
        <v>43222</v>
      </c>
      <c r="D24" s="246">
        <v>34728</v>
      </c>
      <c r="E24" s="246">
        <v>24741</v>
      </c>
      <c r="F24" s="246">
        <v>23959</v>
      </c>
      <c r="G24" s="246">
        <v>22866</v>
      </c>
      <c r="H24" s="246">
        <v>21494</v>
      </c>
      <c r="I24" s="246">
        <v>20191</v>
      </c>
      <c r="J24" s="246">
        <v>19189</v>
      </c>
      <c r="K24" s="246">
        <v>18243</v>
      </c>
      <c r="L24" s="246">
        <v>17127</v>
      </c>
      <c r="M24" s="246">
        <v>16761</v>
      </c>
      <c r="N24" s="246">
        <v>16317</v>
      </c>
      <c r="O24" s="246">
        <v>15953</v>
      </c>
      <c r="P24" s="246">
        <v>15620</v>
      </c>
      <c r="Q24" s="246">
        <v>15388</v>
      </c>
      <c r="R24" s="246">
        <v>15011</v>
      </c>
    </row>
    <row r="25" spans="1:18" x14ac:dyDescent="0.25">
      <c r="A25" s="71" t="s">
        <v>158</v>
      </c>
      <c r="B25" s="59" t="s">
        <v>17</v>
      </c>
      <c r="C25" s="33">
        <v>25575</v>
      </c>
      <c r="D25" s="212">
        <v>13837</v>
      </c>
      <c r="E25" s="212">
        <v>6885</v>
      </c>
      <c r="F25" s="212">
        <v>6394</v>
      </c>
      <c r="G25" s="212">
        <v>5826</v>
      </c>
      <c r="H25" s="212">
        <v>5007</v>
      </c>
      <c r="I25" s="212">
        <v>4303</v>
      </c>
      <c r="J25" s="212">
        <v>3794</v>
      </c>
      <c r="K25" s="212">
        <v>3430</v>
      </c>
      <c r="L25" s="212">
        <v>3190</v>
      </c>
      <c r="M25" s="212">
        <v>3149</v>
      </c>
      <c r="N25" s="212">
        <v>3107</v>
      </c>
      <c r="O25" s="212">
        <v>3059</v>
      </c>
      <c r="P25" s="212">
        <v>2927</v>
      </c>
      <c r="Q25" s="212">
        <v>2869</v>
      </c>
      <c r="R25" s="212">
        <v>2754</v>
      </c>
    </row>
    <row r="26" spans="1:18" x14ac:dyDescent="0.25">
      <c r="A26" s="71"/>
      <c r="B26" s="142" t="s">
        <v>18</v>
      </c>
      <c r="C26" s="33">
        <v>5474</v>
      </c>
      <c r="D26" s="212">
        <v>6672</v>
      </c>
      <c r="E26" s="212">
        <v>5847</v>
      </c>
      <c r="F26" s="212">
        <v>5583</v>
      </c>
      <c r="G26" s="212">
        <v>5274</v>
      </c>
      <c r="H26" s="212">
        <v>4985</v>
      </c>
      <c r="I26" s="212">
        <v>4731</v>
      </c>
      <c r="J26" s="212">
        <v>4393</v>
      </c>
      <c r="K26" s="212">
        <v>4096</v>
      </c>
      <c r="L26" s="212">
        <v>3616</v>
      </c>
      <c r="M26" s="212">
        <v>3470</v>
      </c>
      <c r="N26" s="212">
        <v>3330</v>
      </c>
      <c r="O26" s="212">
        <v>3220</v>
      </c>
      <c r="P26" s="212">
        <v>3113</v>
      </c>
      <c r="Q26" s="212">
        <v>2954</v>
      </c>
      <c r="R26" s="212">
        <v>2838</v>
      </c>
    </row>
    <row r="27" spans="1:18" x14ac:dyDescent="0.25">
      <c r="A27" s="71"/>
      <c r="B27" s="142" t="s">
        <v>19</v>
      </c>
      <c r="C27" s="33">
        <v>1030</v>
      </c>
      <c r="D27" s="212">
        <v>1989</v>
      </c>
      <c r="E27" s="212">
        <v>3067</v>
      </c>
      <c r="F27" s="212">
        <v>3129</v>
      </c>
      <c r="G27" s="212">
        <v>3188</v>
      </c>
      <c r="H27" s="212">
        <v>3117</v>
      </c>
      <c r="I27" s="212">
        <v>3074</v>
      </c>
      <c r="J27" s="212">
        <v>3059</v>
      </c>
      <c r="K27" s="212">
        <v>3003</v>
      </c>
      <c r="L27" s="212">
        <v>2811</v>
      </c>
      <c r="M27" s="212">
        <v>2670</v>
      </c>
      <c r="N27" s="212">
        <v>2551</v>
      </c>
      <c r="O27" s="212">
        <v>2426</v>
      </c>
      <c r="P27" s="212">
        <v>2354</v>
      </c>
      <c r="Q27" s="212">
        <v>2249</v>
      </c>
      <c r="R27" s="212">
        <v>2127</v>
      </c>
    </row>
    <row r="28" spans="1:18" x14ac:dyDescent="0.25">
      <c r="A28" s="71"/>
      <c r="B28" s="59" t="s">
        <v>20</v>
      </c>
      <c r="C28" s="33">
        <v>221</v>
      </c>
      <c r="D28" s="212">
        <v>400</v>
      </c>
      <c r="E28" s="212">
        <v>1057</v>
      </c>
      <c r="F28" s="212">
        <v>1240</v>
      </c>
      <c r="G28" s="212">
        <v>1385</v>
      </c>
      <c r="H28" s="212">
        <v>1559</v>
      </c>
      <c r="I28" s="212">
        <v>1691</v>
      </c>
      <c r="J28" s="212">
        <v>1822</v>
      </c>
      <c r="K28" s="212">
        <v>1886</v>
      </c>
      <c r="L28" s="212">
        <v>2009</v>
      </c>
      <c r="M28" s="212">
        <v>2012</v>
      </c>
      <c r="N28" s="212">
        <v>1978</v>
      </c>
      <c r="O28" s="212">
        <v>1929</v>
      </c>
      <c r="P28" s="212">
        <v>1884</v>
      </c>
      <c r="Q28" s="212">
        <v>1886</v>
      </c>
      <c r="R28" s="212">
        <v>1860</v>
      </c>
    </row>
    <row r="29" spans="1:18" x14ac:dyDescent="0.25">
      <c r="A29" s="71"/>
      <c r="B29" s="142" t="s">
        <v>21</v>
      </c>
      <c r="C29" s="33">
        <v>23</v>
      </c>
      <c r="D29" s="212">
        <v>39</v>
      </c>
      <c r="E29" s="212">
        <v>99</v>
      </c>
      <c r="F29" s="212">
        <v>117</v>
      </c>
      <c r="G29" s="212">
        <v>135</v>
      </c>
      <c r="H29" s="212">
        <v>186</v>
      </c>
      <c r="I29" s="212">
        <v>222</v>
      </c>
      <c r="J29" s="212">
        <v>261</v>
      </c>
      <c r="K29" s="212">
        <v>325</v>
      </c>
      <c r="L29" s="212">
        <v>443</v>
      </c>
      <c r="M29" s="212">
        <v>461</v>
      </c>
      <c r="N29" s="212">
        <v>494</v>
      </c>
      <c r="O29" s="212">
        <v>523</v>
      </c>
      <c r="P29" s="212">
        <v>558</v>
      </c>
      <c r="Q29" s="212">
        <v>559</v>
      </c>
      <c r="R29" s="212">
        <v>596</v>
      </c>
    </row>
    <row r="30" spans="1:18" x14ac:dyDescent="0.25">
      <c r="A30" s="15"/>
      <c r="B30" s="142" t="s">
        <v>30</v>
      </c>
      <c r="C30" s="123" t="s">
        <v>304</v>
      </c>
      <c r="D30" s="212">
        <v>4</v>
      </c>
      <c r="E30" s="212">
        <v>8</v>
      </c>
      <c r="F30" s="212">
        <v>9</v>
      </c>
      <c r="G30" s="212">
        <v>11</v>
      </c>
      <c r="H30" s="212">
        <v>18</v>
      </c>
      <c r="I30" s="212">
        <v>23</v>
      </c>
      <c r="J30" s="212">
        <v>24</v>
      </c>
      <c r="K30" s="212">
        <v>38</v>
      </c>
      <c r="L30" s="212">
        <v>67</v>
      </c>
      <c r="M30" s="212">
        <v>77</v>
      </c>
      <c r="N30" s="212">
        <v>87</v>
      </c>
      <c r="O30" s="212">
        <v>103</v>
      </c>
      <c r="P30" s="212">
        <v>108</v>
      </c>
      <c r="Q30" s="212">
        <v>129</v>
      </c>
      <c r="R30" s="212">
        <v>140</v>
      </c>
    </row>
    <row r="31" spans="1:18" x14ac:dyDescent="0.25">
      <c r="A31" s="41"/>
      <c r="B31" s="40" t="s">
        <v>40</v>
      </c>
      <c r="C31" s="37">
        <v>32325</v>
      </c>
      <c r="D31" s="246">
        <v>22941</v>
      </c>
      <c r="E31" s="246">
        <v>16963</v>
      </c>
      <c r="F31" s="246">
        <v>16472</v>
      </c>
      <c r="G31" s="246">
        <v>15819</v>
      </c>
      <c r="H31" s="246">
        <v>14872</v>
      </c>
      <c r="I31" s="246">
        <v>14044</v>
      </c>
      <c r="J31" s="246">
        <v>13353</v>
      </c>
      <c r="K31" s="246">
        <v>12778</v>
      </c>
      <c r="L31" s="246">
        <v>12136</v>
      </c>
      <c r="M31" s="246">
        <v>11839</v>
      </c>
      <c r="N31" s="246">
        <v>11547</v>
      </c>
      <c r="O31" s="246">
        <v>11260</v>
      </c>
      <c r="P31" s="246">
        <v>10944</v>
      </c>
      <c r="Q31" s="246">
        <v>10646</v>
      </c>
      <c r="R31" s="246">
        <v>10315</v>
      </c>
    </row>
    <row r="32" spans="1:18" x14ac:dyDescent="0.25">
      <c r="A32" s="95" t="s">
        <v>74</v>
      </c>
      <c r="B32" s="59" t="s">
        <v>17</v>
      </c>
      <c r="C32" s="33">
        <v>94733</v>
      </c>
      <c r="D32" s="212">
        <v>62000</v>
      </c>
      <c r="E32" s="212">
        <v>31237</v>
      </c>
      <c r="F32" s="212">
        <v>29251</v>
      </c>
      <c r="G32" s="212">
        <v>26566</v>
      </c>
      <c r="H32" s="212">
        <v>23451</v>
      </c>
      <c r="I32" s="212">
        <v>20441</v>
      </c>
      <c r="J32" s="212">
        <v>18290</v>
      </c>
      <c r="K32" s="212">
        <v>16552</v>
      </c>
      <c r="L32" s="212">
        <v>15046</v>
      </c>
      <c r="M32" s="212">
        <v>14873</v>
      </c>
      <c r="N32" s="212">
        <v>14636</v>
      </c>
      <c r="O32" s="212">
        <v>14359</v>
      </c>
      <c r="P32" s="212">
        <v>14052</v>
      </c>
      <c r="Q32" s="212">
        <v>13949</v>
      </c>
      <c r="R32" s="212">
        <v>13479</v>
      </c>
    </row>
    <row r="33" spans="1:18" x14ac:dyDescent="0.25">
      <c r="A33" s="95"/>
      <c r="B33" s="142" t="s">
        <v>18</v>
      </c>
      <c r="C33" s="33">
        <v>21632</v>
      </c>
      <c r="D33" s="212">
        <v>25330</v>
      </c>
      <c r="E33" s="212">
        <v>22286</v>
      </c>
      <c r="F33" s="212">
        <v>21411</v>
      </c>
      <c r="G33" s="212">
        <v>20541</v>
      </c>
      <c r="H33" s="212">
        <v>19555</v>
      </c>
      <c r="I33" s="212">
        <v>18669</v>
      </c>
      <c r="J33" s="212">
        <v>17754</v>
      </c>
      <c r="K33" s="212">
        <v>16764</v>
      </c>
      <c r="L33" s="212">
        <v>15195</v>
      </c>
      <c r="M33" s="212">
        <v>14481</v>
      </c>
      <c r="N33" s="212">
        <v>13867</v>
      </c>
      <c r="O33" s="212">
        <v>13440</v>
      </c>
      <c r="P33" s="212">
        <v>12929</v>
      </c>
      <c r="Q33" s="212">
        <v>12504</v>
      </c>
      <c r="R33" s="212">
        <v>12006</v>
      </c>
    </row>
    <row r="34" spans="1:18" x14ac:dyDescent="0.25">
      <c r="A34" s="95"/>
      <c r="B34" s="142" t="s">
        <v>19</v>
      </c>
      <c r="C34" s="33">
        <v>5652</v>
      </c>
      <c r="D34" s="212">
        <v>7928</v>
      </c>
      <c r="E34" s="212">
        <v>10367</v>
      </c>
      <c r="F34" s="212">
        <v>10556</v>
      </c>
      <c r="G34" s="212">
        <v>10726</v>
      </c>
      <c r="H34" s="212">
        <v>10563</v>
      </c>
      <c r="I34" s="212">
        <v>10404</v>
      </c>
      <c r="J34" s="212">
        <v>10354</v>
      </c>
      <c r="K34" s="212">
        <v>10186</v>
      </c>
      <c r="L34" s="212">
        <v>9534</v>
      </c>
      <c r="M34" s="212">
        <v>9198</v>
      </c>
      <c r="N34" s="212">
        <v>8797</v>
      </c>
      <c r="O34" s="212">
        <v>8444</v>
      </c>
      <c r="P34" s="212">
        <v>8244</v>
      </c>
      <c r="Q34" s="212">
        <v>7952</v>
      </c>
      <c r="R34" s="212">
        <v>7654</v>
      </c>
    </row>
    <row r="35" spans="1:18" x14ac:dyDescent="0.25">
      <c r="A35" s="95"/>
      <c r="B35" s="59" t="s">
        <v>20</v>
      </c>
      <c r="C35" s="33">
        <v>2576</v>
      </c>
      <c r="D35" s="212">
        <v>3266</v>
      </c>
      <c r="E35" s="212">
        <v>5273</v>
      </c>
      <c r="F35" s="212">
        <v>5613</v>
      </c>
      <c r="G35" s="212">
        <v>5878</v>
      </c>
      <c r="H35" s="212">
        <v>6209</v>
      </c>
      <c r="I35" s="212">
        <v>6424</v>
      </c>
      <c r="J35" s="212">
        <v>6631</v>
      </c>
      <c r="K35" s="212">
        <v>6817</v>
      </c>
      <c r="L35" s="212">
        <v>7064</v>
      </c>
      <c r="M35" s="212">
        <v>7031</v>
      </c>
      <c r="N35" s="212">
        <v>6988</v>
      </c>
      <c r="O35" s="212">
        <v>6857</v>
      </c>
      <c r="P35" s="212">
        <v>6770</v>
      </c>
      <c r="Q35" s="212">
        <v>6674</v>
      </c>
      <c r="R35" s="212">
        <v>6534</v>
      </c>
    </row>
    <row r="36" spans="1:18" x14ac:dyDescent="0.25">
      <c r="A36" s="95"/>
      <c r="B36" s="142" t="s">
        <v>21</v>
      </c>
      <c r="C36" s="33">
        <v>575</v>
      </c>
      <c r="D36" s="212">
        <v>714</v>
      </c>
      <c r="E36" s="212">
        <v>1287</v>
      </c>
      <c r="F36" s="212">
        <v>1378</v>
      </c>
      <c r="G36" s="212">
        <v>1514</v>
      </c>
      <c r="H36" s="212">
        <v>1642</v>
      </c>
      <c r="I36" s="212">
        <v>1757</v>
      </c>
      <c r="J36" s="212">
        <v>1868</v>
      </c>
      <c r="K36" s="212">
        <v>2013</v>
      </c>
      <c r="L36" s="212">
        <v>2251</v>
      </c>
      <c r="M36" s="212">
        <v>2315</v>
      </c>
      <c r="N36" s="212">
        <v>2443</v>
      </c>
      <c r="O36" s="212">
        <v>2490</v>
      </c>
      <c r="P36" s="212">
        <v>2541</v>
      </c>
      <c r="Q36" s="212">
        <v>2568</v>
      </c>
      <c r="R36" s="212">
        <v>2645</v>
      </c>
    </row>
    <row r="37" spans="1:18" x14ac:dyDescent="0.25">
      <c r="A37" s="95"/>
      <c r="B37" s="142" t="s">
        <v>30</v>
      </c>
      <c r="C37" s="35">
        <v>134</v>
      </c>
      <c r="D37" s="213">
        <v>144</v>
      </c>
      <c r="E37" s="213">
        <v>290</v>
      </c>
      <c r="F37" s="213">
        <v>330</v>
      </c>
      <c r="G37" s="213">
        <v>382</v>
      </c>
      <c r="H37" s="213">
        <v>470</v>
      </c>
      <c r="I37" s="213">
        <v>536</v>
      </c>
      <c r="J37" s="213">
        <v>610</v>
      </c>
      <c r="K37" s="213">
        <v>671</v>
      </c>
      <c r="L37" s="213">
        <v>845</v>
      </c>
      <c r="M37" s="213">
        <v>927</v>
      </c>
      <c r="N37" s="213">
        <v>957</v>
      </c>
      <c r="O37" s="213">
        <v>1034</v>
      </c>
      <c r="P37" s="213">
        <v>1076</v>
      </c>
      <c r="Q37" s="213">
        <v>1147</v>
      </c>
      <c r="R37" s="213">
        <v>1207</v>
      </c>
    </row>
    <row r="38" spans="1:18" ht="15.75" thickBot="1" x14ac:dyDescent="0.3">
      <c r="A38" s="96"/>
      <c r="B38" s="196" t="s">
        <v>40</v>
      </c>
      <c r="C38" s="38">
        <v>125302</v>
      </c>
      <c r="D38" s="214">
        <v>99382</v>
      </c>
      <c r="E38" s="214">
        <v>70740</v>
      </c>
      <c r="F38" s="214">
        <v>68539</v>
      </c>
      <c r="G38" s="214">
        <v>65607</v>
      </c>
      <c r="H38" s="214">
        <v>61890</v>
      </c>
      <c r="I38" s="214">
        <v>58231</v>
      </c>
      <c r="J38" s="214">
        <v>55507</v>
      </c>
      <c r="K38" s="214">
        <v>53003</v>
      </c>
      <c r="L38" s="214">
        <v>49935</v>
      </c>
      <c r="M38" s="214">
        <v>48825</v>
      </c>
      <c r="N38" s="214">
        <v>47688</v>
      </c>
      <c r="O38" s="214">
        <v>46624</v>
      </c>
      <c r="P38" s="214">
        <v>45612</v>
      </c>
      <c r="Q38" s="214">
        <v>44794</v>
      </c>
      <c r="R38" s="214">
        <v>43525</v>
      </c>
    </row>
  </sheetData>
  <sheetProtection sheet="1" objects="1" scenarios="1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6" r:id="rId3" name="Button 2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52489-B634-4508-9132-B881A0673C63}">
  <sheetPr codeName="Ark39"/>
  <dimension ref="A1:O61"/>
  <sheetViews>
    <sheetView workbookViewId="0">
      <pane xSplit="2" ySplit="1" topLeftCell="C2" activePane="bottomRight" state="frozen"/>
      <selection activeCell="C5" sqref="C5:I5"/>
      <selection pane="topRight" activeCell="C5" sqref="C5:I5"/>
      <selection pane="bottomLeft" activeCell="C5" sqref="C5:I5"/>
      <selection pane="bottomRight" activeCell="M22" sqref="M22"/>
    </sheetView>
  </sheetViews>
  <sheetFormatPr baseColWidth="10" defaultRowHeight="15" x14ac:dyDescent="0.25"/>
  <cols>
    <col min="1" max="1" width="13.7109375" customWidth="1"/>
    <col min="2" max="2" width="17.7109375" customWidth="1"/>
    <col min="3" max="18" width="10.42578125" customWidth="1"/>
  </cols>
  <sheetData>
    <row r="1" spans="1:13" ht="21" x14ac:dyDescent="0.35">
      <c r="A1" s="3" t="s">
        <v>537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75" thickBot="1" x14ac:dyDescent="0.3">
      <c r="A3" s="46"/>
      <c r="B3" s="151" t="s">
        <v>83</v>
      </c>
      <c r="C3" s="58">
        <v>1999</v>
      </c>
      <c r="D3" s="58">
        <v>2005</v>
      </c>
      <c r="E3" s="58">
        <v>2010</v>
      </c>
      <c r="F3" s="58">
        <v>2017</v>
      </c>
      <c r="G3" s="58">
        <v>2018</v>
      </c>
      <c r="H3" s="58">
        <v>2019</v>
      </c>
      <c r="I3" s="58">
        <v>2020</v>
      </c>
      <c r="J3" s="58">
        <v>2021</v>
      </c>
      <c r="K3" s="58">
        <v>2022</v>
      </c>
      <c r="L3" s="58">
        <v>2023</v>
      </c>
      <c r="M3" s="58" t="s">
        <v>675</v>
      </c>
    </row>
    <row r="4" spans="1:13" ht="17.25" x14ac:dyDescent="0.25">
      <c r="A4" s="71" t="s">
        <v>155</v>
      </c>
      <c r="B4" s="98" t="s">
        <v>665</v>
      </c>
      <c r="C4" s="100">
        <v>116</v>
      </c>
      <c r="D4" s="123"/>
      <c r="E4" s="123">
        <v>866</v>
      </c>
      <c r="F4" s="123"/>
      <c r="G4" s="123"/>
      <c r="H4" s="123"/>
      <c r="I4" s="123">
        <v>714</v>
      </c>
      <c r="J4" s="123">
        <v>679</v>
      </c>
      <c r="K4" s="123">
        <v>795</v>
      </c>
      <c r="L4" s="123">
        <v>694</v>
      </c>
      <c r="M4" s="123">
        <v>714</v>
      </c>
    </row>
    <row r="5" spans="1:13" x14ac:dyDescent="0.25">
      <c r="A5" s="95"/>
      <c r="B5" s="59" t="s">
        <v>17</v>
      </c>
      <c r="C5" s="2">
        <f>11633-C4</f>
        <v>11517</v>
      </c>
      <c r="D5" s="2">
        <v>6531</v>
      </c>
      <c r="E5" s="2">
        <v>4989</v>
      </c>
      <c r="F5" s="2">
        <v>5104</v>
      </c>
      <c r="G5" s="2">
        <v>5041</v>
      </c>
      <c r="H5" s="2">
        <v>5033</v>
      </c>
      <c r="I5" s="2">
        <v>4040</v>
      </c>
      <c r="J5" s="2">
        <v>3996</v>
      </c>
      <c r="K5" s="2">
        <v>4041</v>
      </c>
      <c r="L5" s="2">
        <v>3960</v>
      </c>
      <c r="M5" s="2">
        <v>3826</v>
      </c>
    </row>
    <row r="6" spans="1:13" x14ac:dyDescent="0.25">
      <c r="A6" s="71"/>
      <c r="B6" s="142" t="s">
        <v>18</v>
      </c>
      <c r="C6" s="2">
        <v>8525</v>
      </c>
      <c r="D6" s="2">
        <v>6380</v>
      </c>
      <c r="E6" s="2">
        <v>5125</v>
      </c>
      <c r="F6" s="2">
        <v>4237</v>
      </c>
      <c r="G6" s="2">
        <v>4092</v>
      </c>
      <c r="H6" s="2">
        <v>3994</v>
      </c>
      <c r="I6" s="2">
        <v>3653</v>
      </c>
      <c r="J6" s="2">
        <v>3532</v>
      </c>
      <c r="K6" s="2">
        <v>3440</v>
      </c>
      <c r="L6" s="2">
        <v>3397</v>
      </c>
      <c r="M6" s="2">
        <v>3267</v>
      </c>
    </row>
    <row r="7" spans="1:13" x14ac:dyDescent="0.25">
      <c r="A7" s="71"/>
      <c r="B7" s="142" t="s">
        <v>19</v>
      </c>
      <c r="C7" s="2">
        <v>4644</v>
      </c>
      <c r="D7" s="2">
        <v>4115</v>
      </c>
      <c r="E7" s="2">
        <v>3272</v>
      </c>
      <c r="F7" s="2">
        <v>2730</v>
      </c>
      <c r="G7" s="2">
        <v>2670</v>
      </c>
      <c r="H7" s="2">
        <v>2568</v>
      </c>
      <c r="I7" s="2">
        <v>2386</v>
      </c>
      <c r="J7" s="2">
        <v>2352</v>
      </c>
      <c r="K7" s="2">
        <v>2310</v>
      </c>
      <c r="L7" s="2">
        <v>2255</v>
      </c>
      <c r="M7" s="2">
        <v>2168</v>
      </c>
    </row>
    <row r="8" spans="1:13" x14ac:dyDescent="0.25">
      <c r="A8" s="71"/>
      <c r="B8" s="59" t="s">
        <v>20</v>
      </c>
      <c r="C8" s="2">
        <v>3176</v>
      </c>
      <c r="D8" s="2">
        <v>3338</v>
      </c>
      <c r="E8" s="2">
        <v>3139</v>
      </c>
      <c r="F8" s="2">
        <v>2777</v>
      </c>
      <c r="G8" s="2">
        <v>2704</v>
      </c>
      <c r="H8" s="2">
        <v>2691</v>
      </c>
      <c r="I8" s="2">
        <v>2518</v>
      </c>
      <c r="J8" s="2">
        <v>2507</v>
      </c>
      <c r="K8" s="2">
        <v>2468</v>
      </c>
      <c r="L8" s="2">
        <v>2403</v>
      </c>
      <c r="M8" s="2">
        <v>2291</v>
      </c>
    </row>
    <row r="9" spans="1:13" x14ac:dyDescent="0.25">
      <c r="A9" s="71"/>
      <c r="B9" s="142" t="s">
        <v>21</v>
      </c>
      <c r="C9" s="2">
        <v>949</v>
      </c>
      <c r="D9" s="2">
        <v>1291</v>
      </c>
      <c r="E9" s="2">
        <v>1462</v>
      </c>
      <c r="F9" s="2">
        <v>1519</v>
      </c>
      <c r="G9" s="2">
        <v>1559</v>
      </c>
      <c r="H9" s="2">
        <v>1561</v>
      </c>
      <c r="I9" s="2">
        <v>1498</v>
      </c>
      <c r="J9" s="2">
        <v>1475</v>
      </c>
      <c r="K9" s="2">
        <v>1481</v>
      </c>
      <c r="L9" s="2">
        <v>1497</v>
      </c>
      <c r="M9" s="2">
        <v>1517</v>
      </c>
    </row>
    <row r="10" spans="1:13" x14ac:dyDescent="0.25">
      <c r="A10" s="110"/>
      <c r="B10" s="142" t="s">
        <v>30</v>
      </c>
      <c r="C10" s="2">
        <v>238</v>
      </c>
      <c r="D10" s="2">
        <v>513</v>
      </c>
      <c r="E10" s="2">
        <v>721</v>
      </c>
      <c r="F10" s="2">
        <v>930</v>
      </c>
      <c r="G10" s="2">
        <v>973</v>
      </c>
      <c r="H10" s="2">
        <v>1006</v>
      </c>
      <c r="I10" s="2">
        <v>979</v>
      </c>
      <c r="J10" s="2">
        <v>1018</v>
      </c>
      <c r="K10" s="2">
        <v>1055</v>
      </c>
      <c r="L10" s="2">
        <v>1078</v>
      </c>
      <c r="M10" s="2">
        <v>1115</v>
      </c>
    </row>
    <row r="11" spans="1:13" x14ac:dyDescent="0.25">
      <c r="A11" s="110"/>
      <c r="B11" s="40" t="s">
        <v>40</v>
      </c>
      <c r="C11" s="246">
        <v>29165</v>
      </c>
      <c r="D11" s="246">
        <f>SUM(D5:D10)</f>
        <v>22168</v>
      </c>
      <c r="E11" s="246">
        <v>19574</v>
      </c>
      <c r="F11" s="246">
        <v>17297</v>
      </c>
      <c r="G11" s="246">
        <v>17039</v>
      </c>
      <c r="H11" s="246">
        <v>16853</v>
      </c>
      <c r="I11" s="246">
        <v>15788</v>
      </c>
      <c r="J11" s="246">
        <v>15559</v>
      </c>
      <c r="K11" s="246">
        <v>15590</v>
      </c>
      <c r="L11" s="246">
        <v>15284</v>
      </c>
      <c r="M11" s="246">
        <v>14898</v>
      </c>
    </row>
    <row r="12" spans="1:13" ht="17.25" x14ac:dyDescent="0.25">
      <c r="A12" s="71" t="s">
        <v>156</v>
      </c>
      <c r="B12" s="98" t="s">
        <v>665</v>
      </c>
      <c r="C12" s="215">
        <v>282</v>
      </c>
      <c r="D12" s="215"/>
      <c r="E12" s="215">
        <v>949</v>
      </c>
      <c r="F12" s="215"/>
      <c r="G12" s="215"/>
      <c r="H12" s="215"/>
      <c r="I12" s="215">
        <v>499</v>
      </c>
      <c r="J12" s="215">
        <v>448</v>
      </c>
      <c r="K12" s="215">
        <v>581</v>
      </c>
      <c r="L12" s="215">
        <v>461</v>
      </c>
      <c r="M12" s="215">
        <v>500</v>
      </c>
    </row>
    <row r="13" spans="1:13" x14ac:dyDescent="0.25">
      <c r="A13" s="95"/>
      <c r="B13" s="59" t="s">
        <v>17</v>
      </c>
      <c r="C13" s="212">
        <v>19322</v>
      </c>
      <c r="D13" s="212">
        <v>10021</v>
      </c>
      <c r="E13" s="212">
        <v>7555</v>
      </c>
      <c r="F13" s="212">
        <v>7055</v>
      </c>
      <c r="G13" s="212">
        <v>6912</v>
      </c>
      <c r="H13" s="212">
        <v>6802</v>
      </c>
      <c r="I13" s="212">
        <v>6614</v>
      </c>
      <c r="J13" s="212">
        <v>6542</v>
      </c>
      <c r="K13" s="212">
        <v>6525</v>
      </c>
      <c r="L13" s="212">
        <v>6461</v>
      </c>
      <c r="M13" s="212">
        <v>6576</v>
      </c>
    </row>
    <row r="14" spans="1:13" x14ac:dyDescent="0.25">
      <c r="A14" s="71"/>
      <c r="B14" s="142" t="s">
        <v>18</v>
      </c>
      <c r="C14" s="212">
        <v>13761</v>
      </c>
      <c r="D14" s="212">
        <v>10384</v>
      </c>
      <c r="E14" s="212">
        <v>8315</v>
      </c>
      <c r="F14" s="212">
        <v>6416</v>
      </c>
      <c r="G14" s="212">
        <v>6212</v>
      </c>
      <c r="H14" s="212">
        <v>5983</v>
      </c>
      <c r="I14" s="212">
        <v>6111</v>
      </c>
      <c r="J14" s="212">
        <v>5888</v>
      </c>
      <c r="K14" s="212">
        <v>5705</v>
      </c>
      <c r="L14" s="212">
        <v>5550</v>
      </c>
      <c r="M14" s="212">
        <v>5488</v>
      </c>
    </row>
    <row r="15" spans="1:13" x14ac:dyDescent="0.25">
      <c r="A15" s="71"/>
      <c r="B15" s="142" t="s">
        <v>19</v>
      </c>
      <c r="C15" s="212">
        <v>5723</v>
      </c>
      <c r="D15" s="212">
        <v>6071</v>
      </c>
      <c r="E15" s="212">
        <v>5172</v>
      </c>
      <c r="F15" s="212">
        <v>4046</v>
      </c>
      <c r="G15" s="212">
        <v>3892</v>
      </c>
      <c r="H15" s="212">
        <v>3758</v>
      </c>
      <c r="I15" s="212">
        <v>3734</v>
      </c>
      <c r="J15" s="212">
        <v>3646</v>
      </c>
      <c r="K15" s="212">
        <v>3500</v>
      </c>
      <c r="L15" s="212">
        <v>3369</v>
      </c>
      <c r="M15" s="212">
        <v>3294</v>
      </c>
    </row>
    <row r="16" spans="1:13" x14ac:dyDescent="0.25">
      <c r="A16" s="71"/>
      <c r="B16" s="59" t="s">
        <v>20</v>
      </c>
      <c r="C16" s="212">
        <v>2097</v>
      </c>
      <c r="D16" s="212">
        <v>3479</v>
      </c>
      <c r="E16" s="212">
        <v>3718</v>
      </c>
      <c r="F16" s="212">
        <v>3503</v>
      </c>
      <c r="G16" s="212">
        <v>3497</v>
      </c>
      <c r="H16" s="212">
        <v>3488</v>
      </c>
      <c r="I16" s="212">
        <v>3506</v>
      </c>
      <c r="J16" s="212">
        <v>3470</v>
      </c>
      <c r="K16" s="212">
        <v>3413</v>
      </c>
      <c r="L16" s="212">
        <v>3353</v>
      </c>
      <c r="M16" s="212">
        <v>3256</v>
      </c>
    </row>
    <row r="17" spans="1:15" x14ac:dyDescent="0.25">
      <c r="A17" s="71"/>
      <c r="B17" s="142" t="s">
        <v>21</v>
      </c>
      <c r="C17" s="212">
        <v>338</v>
      </c>
      <c r="D17" s="212">
        <v>722</v>
      </c>
      <c r="E17" s="212">
        <v>1028</v>
      </c>
      <c r="F17" s="212">
        <v>1466</v>
      </c>
      <c r="G17" s="212">
        <v>1510</v>
      </c>
      <c r="H17" s="212">
        <v>1556</v>
      </c>
      <c r="I17" s="212">
        <v>1722</v>
      </c>
      <c r="J17" s="212">
        <v>1736</v>
      </c>
      <c r="K17" s="212">
        <v>1762</v>
      </c>
      <c r="L17" s="212">
        <v>1770</v>
      </c>
      <c r="M17" s="212">
        <v>1834</v>
      </c>
    </row>
    <row r="18" spans="1:15" x14ac:dyDescent="0.25">
      <c r="A18" s="41"/>
      <c r="B18" s="142" t="s">
        <v>30</v>
      </c>
      <c r="C18" s="212">
        <v>52</v>
      </c>
      <c r="D18" s="212">
        <v>158</v>
      </c>
      <c r="E18" s="212">
        <v>313</v>
      </c>
      <c r="F18" s="212">
        <v>555</v>
      </c>
      <c r="G18" s="212">
        <v>616</v>
      </c>
      <c r="H18" s="212">
        <v>650</v>
      </c>
      <c r="I18" s="212">
        <v>739</v>
      </c>
      <c r="J18" s="212">
        <v>790</v>
      </c>
      <c r="K18" s="212">
        <v>845</v>
      </c>
      <c r="L18" s="212">
        <v>907</v>
      </c>
      <c r="M18" s="212">
        <v>944</v>
      </c>
    </row>
    <row r="19" spans="1:15" x14ac:dyDescent="0.25">
      <c r="A19" s="41"/>
      <c r="B19" s="40" t="s">
        <v>40</v>
      </c>
      <c r="C19" s="246">
        <v>41575</v>
      </c>
      <c r="D19" s="246">
        <f>SUM(D13:D18)</f>
        <v>30835</v>
      </c>
      <c r="E19" s="246">
        <v>27050</v>
      </c>
      <c r="F19" s="246">
        <v>23041</v>
      </c>
      <c r="G19" s="246">
        <v>22639</v>
      </c>
      <c r="H19" s="246">
        <v>22237</v>
      </c>
      <c r="I19" s="246">
        <v>22925</v>
      </c>
      <c r="J19" s="246">
        <v>22520</v>
      </c>
      <c r="K19" s="246">
        <v>22331</v>
      </c>
      <c r="L19" s="246">
        <v>21871</v>
      </c>
      <c r="M19" s="246">
        <v>21892</v>
      </c>
    </row>
    <row r="20" spans="1:15" ht="17.25" x14ac:dyDescent="0.25">
      <c r="A20" s="95" t="s">
        <v>74</v>
      </c>
      <c r="B20" s="98" t="s">
        <v>665</v>
      </c>
      <c r="C20" s="215">
        <v>398</v>
      </c>
      <c r="D20" s="215"/>
      <c r="E20" s="215">
        <v>1815</v>
      </c>
      <c r="F20" s="215"/>
      <c r="G20" s="215"/>
      <c r="H20" s="215"/>
      <c r="I20" s="215">
        <v>1213</v>
      </c>
      <c r="J20" s="215">
        <v>1127</v>
      </c>
      <c r="K20" s="215">
        <v>1376</v>
      </c>
      <c r="L20" s="215">
        <v>1155</v>
      </c>
      <c r="M20" s="215">
        <v>1214</v>
      </c>
    </row>
    <row r="21" spans="1:15" x14ac:dyDescent="0.25">
      <c r="A21" s="95"/>
      <c r="B21" s="59" t="s">
        <v>17</v>
      </c>
      <c r="C21" s="212">
        <v>30939</v>
      </c>
      <c r="D21" s="212">
        <f t="shared" ref="D21:E27" si="0">D5+D13</f>
        <v>16552</v>
      </c>
      <c r="E21" s="212">
        <f t="shared" si="0"/>
        <v>12544</v>
      </c>
      <c r="F21" s="212">
        <v>12159</v>
      </c>
      <c r="G21" s="212">
        <v>11953</v>
      </c>
      <c r="H21" s="212">
        <v>11835</v>
      </c>
      <c r="I21" s="212">
        <v>10654</v>
      </c>
      <c r="J21" s="212">
        <v>10538</v>
      </c>
      <c r="K21" s="212">
        <v>10566</v>
      </c>
      <c r="L21" s="212">
        <v>10421</v>
      </c>
      <c r="M21" s="212">
        <v>10402</v>
      </c>
    </row>
    <row r="22" spans="1:15" x14ac:dyDescent="0.25">
      <c r="A22" s="95"/>
      <c r="B22" s="142" t="s">
        <v>18</v>
      </c>
      <c r="C22" s="212">
        <f t="shared" ref="C22:C27" si="1">C6+C14</f>
        <v>22286</v>
      </c>
      <c r="D22" s="212">
        <f t="shared" si="0"/>
        <v>16764</v>
      </c>
      <c r="E22" s="212">
        <f t="shared" si="0"/>
        <v>13440</v>
      </c>
      <c r="F22" s="212">
        <v>10653</v>
      </c>
      <c r="G22" s="212">
        <v>10304</v>
      </c>
      <c r="H22" s="212">
        <v>9977</v>
      </c>
      <c r="I22" s="212">
        <v>9764</v>
      </c>
      <c r="J22" s="212">
        <v>9420</v>
      </c>
      <c r="K22" s="212">
        <v>9145</v>
      </c>
      <c r="L22" s="212">
        <v>8947</v>
      </c>
      <c r="M22" s="212">
        <v>8755</v>
      </c>
    </row>
    <row r="23" spans="1:15" x14ac:dyDescent="0.25">
      <c r="A23" s="95"/>
      <c r="B23" s="142" t="s">
        <v>19</v>
      </c>
      <c r="C23" s="212">
        <f t="shared" si="1"/>
        <v>10367</v>
      </c>
      <c r="D23" s="212">
        <f t="shared" si="0"/>
        <v>10186</v>
      </c>
      <c r="E23" s="212">
        <f t="shared" si="0"/>
        <v>8444</v>
      </c>
      <c r="F23" s="212">
        <v>6776</v>
      </c>
      <c r="G23" s="212">
        <v>6562</v>
      </c>
      <c r="H23" s="212">
        <v>6326</v>
      </c>
      <c r="I23" s="212">
        <v>6120</v>
      </c>
      <c r="J23" s="212">
        <v>5998</v>
      </c>
      <c r="K23" s="212">
        <v>5810</v>
      </c>
      <c r="L23" s="212">
        <v>5624</v>
      </c>
      <c r="M23" s="212">
        <v>5462</v>
      </c>
    </row>
    <row r="24" spans="1:15" x14ac:dyDescent="0.25">
      <c r="A24" s="95"/>
      <c r="B24" s="59" t="s">
        <v>20</v>
      </c>
      <c r="C24" s="212">
        <f t="shared" si="1"/>
        <v>5273</v>
      </c>
      <c r="D24" s="212">
        <f t="shared" si="0"/>
        <v>6817</v>
      </c>
      <c r="E24" s="212">
        <f t="shared" si="0"/>
        <v>6857</v>
      </c>
      <c r="F24" s="212">
        <v>6280</v>
      </c>
      <c r="G24" s="212">
        <v>6201</v>
      </c>
      <c r="H24" s="212">
        <v>6179</v>
      </c>
      <c r="I24" s="212">
        <v>6024</v>
      </c>
      <c r="J24" s="212">
        <v>5977</v>
      </c>
      <c r="K24" s="212">
        <v>5881</v>
      </c>
      <c r="L24" s="212">
        <v>5756</v>
      </c>
      <c r="M24" s="212">
        <v>5547</v>
      </c>
    </row>
    <row r="25" spans="1:15" x14ac:dyDescent="0.25">
      <c r="A25" s="95"/>
      <c r="B25" s="142" t="s">
        <v>21</v>
      </c>
      <c r="C25" s="212">
        <f t="shared" si="1"/>
        <v>1287</v>
      </c>
      <c r="D25" s="212">
        <f t="shared" si="0"/>
        <v>2013</v>
      </c>
      <c r="E25" s="212">
        <f t="shared" si="0"/>
        <v>2490</v>
      </c>
      <c r="F25" s="212">
        <v>2985</v>
      </c>
      <c r="G25" s="212">
        <v>3069</v>
      </c>
      <c r="H25" s="212">
        <v>3117</v>
      </c>
      <c r="I25" s="212">
        <v>3220</v>
      </c>
      <c r="J25" s="212">
        <v>3211</v>
      </c>
      <c r="K25" s="212">
        <v>3243</v>
      </c>
      <c r="L25" s="212">
        <v>3267</v>
      </c>
      <c r="M25" s="212">
        <v>3351</v>
      </c>
    </row>
    <row r="26" spans="1:15" x14ac:dyDescent="0.25">
      <c r="A26" s="322"/>
      <c r="B26" s="142" t="s">
        <v>30</v>
      </c>
      <c r="C26" s="213">
        <f t="shared" si="1"/>
        <v>290</v>
      </c>
      <c r="D26" s="213">
        <f t="shared" si="0"/>
        <v>671</v>
      </c>
      <c r="E26" s="213">
        <f t="shared" si="0"/>
        <v>1034</v>
      </c>
      <c r="F26" s="213">
        <v>1485</v>
      </c>
      <c r="G26" s="213">
        <v>1589</v>
      </c>
      <c r="H26" s="213">
        <v>1656</v>
      </c>
      <c r="I26" s="213">
        <v>1718</v>
      </c>
      <c r="J26" s="213">
        <v>1808</v>
      </c>
      <c r="K26" s="213">
        <v>1900</v>
      </c>
      <c r="L26" s="213">
        <v>1985</v>
      </c>
      <c r="M26" s="213">
        <v>2059</v>
      </c>
    </row>
    <row r="27" spans="1:15" ht="15.75" thickBot="1" x14ac:dyDescent="0.3">
      <c r="A27" s="96"/>
      <c r="B27" s="196" t="s">
        <v>40</v>
      </c>
      <c r="C27" s="214">
        <f t="shared" si="1"/>
        <v>70740</v>
      </c>
      <c r="D27" s="214">
        <f t="shared" si="0"/>
        <v>53003</v>
      </c>
      <c r="E27" s="214">
        <f t="shared" si="0"/>
        <v>46624</v>
      </c>
      <c r="F27" s="214">
        <v>40338</v>
      </c>
      <c r="G27" s="214">
        <v>39678</v>
      </c>
      <c r="H27" s="214">
        <v>39090</v>
      </c>
      <c r="I27" s="214">
        <v>38713</v>
      </c>
      <c r="J27" s="214">
        <v>38079</v>
      </c>
      <c r="K27" s="214">
        <v>37921</v>
      </c>
      <c r="L27" s="214">
        <v>37155</v>
      </c>
      <c r="M27" s="214">
        <v>36790</v>
      </c>
    </row>
    <row r="28" spans="1:15" x14ac:dyDescent="0.25">
      <c r="A28" t="s">
        <v>666</v>
      </c>
    </row>
    <row r="29" spans="1:15" x14ac:dyDescent="0.25">
      <c r="A29" t="s">
        <v>605</v>
      </c>
    </row>
    <row r="31" spans="1:15" ht="21" x14ac:dyDescent="0.35">
      <c r="A31" s="3" t="s">
        <v>687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.75" thickBo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5.75" thickBot="1" x14ac:dyDescent="0.3">
      <c r="A33" s="46"/>
      <c r="B33" s="151" t="s">
        <v>83</v>
      </c>
      <c r="C33" s="58">
        <v>1989</v>
      </c>
      <c r="D33" s="58">
        <v>1999</v>
      </c>
      <c r="E33" s="58">
        <v>2005</v>
      </c>
      <c r="F33" s="58">
        <v>2010</v>
      </c>
      <c r="G33" s="58">
        <v>2013</v>
      </c>
      <c r="H33" s="58">
        <v>2014</v>
      </c>
      <c r="I33" s="58">
        <v>2015</v>
      </c>
      <c r="J33" s="58">
        <v>2016</v>
      </c>
      <c r="K33" s="58">
        <v>2017</v>
      </c>
      <c r="L33" s="58">
        <v>2018</v>
      </c>
    </row>
    <row r="34" spans="1:12" x14ac:dyDescent="0.25">
      <c r="A34" s="71" t="s">
        <v>155</v>
      </c>
      <c r="B34" s="59" t="s">
        <v>17</v>
      </c>
      <c r="C34" s="212">
        <v>19467</v>
      </c>
      <c r="D34" s="212">
        <v>9422</v>
      </c>
      <c r="E34" s="212">
        <v>5312</v>
      </c>
      <c r="F34" s="212">
        <v>4753</v>
      </c>
      <c r="G34" s="212">
        <v>4459</v>
      </c>
      <c r="H34" s="212">
        <v>4419</v>
      </c>
      <c r="I34" s="212">
        <v>4284</v>
      </c>
      <c r="J34" s="212">
        <v>4178</v>
      </c>
      <c r="K34" s="212">
        <v>4109</v>
      </c>
      <c r="L34" s="212">
        <v>4110</v>
      </c>
    </row>
    <row r="35" spans="1:12" x14ac:dyDescent="0.25">
      <c r="A35" s="71"/>
      <c r="B35" s="142" t="s">
        <v>18</v>
      </c>
      <c r="C35" s="212">
        <v>9147</v>
      </c>
      <c r="D35" s="212">
        <v>7037</v>
      </c>
      <c r="E35" s="212">
        <v>5279</v>
      </c>
      <c r="F35" s="212">
        <v>4235</v>
      </c>
      <c r="G35" s="212">
        <v>3892</v>
      </c>
      <c r="H35" s="212">
        <v>3785</v>
      </c>
      <c r="I35" s="212">
        <v>3712</v>
      </c>
      <c r="J35" s="212">
        <v>3588</v>
      </c>
      <c r="K35" s="212">
        <v>3517</v>
      </c>
      <c r="L35" s="212">
        <v>3518</v>
      </c>
    </row>
    <row r="36" spans="1:12" x14ac:dyDescent="0.25">
      <c r="A36" s="71"/>
      <c r="B36" s="142" t="s">
        <v>19</v>
      </c>
      <c r="C36" s="212">
        <v>3726</v>
      </c>
      <c r="D36" s="212">
        <v>3943</v>
      </c>
      <c r="E36" s="212">
        <v>3416</v>
      </c>
      <c r="F36" s="212">
        <v>2724</v>
      </c>
      <c r="G36" s="212">
        <v>2507</v>
      </c>
      <c r="H36" s="212">
        <v>2430</v>
      </c>
      <c r="I36" s="212">
        <v>2375</v>
      </c>
      <c r="J36" s="212">
        <v>2329</v>
      </c>
      <c r="K36" s="212">
        <v>2257</v>
      </c>
      <c r="L36" s="212">
        <v>2258</v>
      </c>
    </row>
    <row r="37" spans="1:12" x14ac:dyDescent="0.25">
      <c r="A37" s="71"/>
      <c r="B37" s="59" t="s">
        <v>20</v>
      </c>
      <c r="C37" s="212">
        <v>2011</v>
      </c>
      <c r="D37" s="212">
        <v>2767</v>
      </c>
      <c r="E37" s="212">
        <v>2826</v>
      </c>
      <c r="F37" s="212">
        <v>2619</v>
      </c>
      <c r="G37" s="212">
        <v>2453</v>
      </c>
      <c r="H37" s="212">
        <v>2419</v>
      </c>
      <c r="I37" s="212">
        <v>2396</v>
      </c>
      <c r="J37" s="212">
        <v>2332</v>
      </c>
      <c r="K37" s="212">
        <v>2319</v>
      </c>
      <c r="L37" s="212">
        <v>2320</v>
      </c>
    </row>
    <row r="38" spans="1:12" x14ac:dyDescent="0.25">
      <c r="A38" s="71"/>
      <c r="B38" s="142" t="s">
        <v>21</v>
      </c>
      <c r="C38" s="212">
        <v>478</v>
      </c>
      <c r="D38" s="212">
        <v>830</v>
      </c>
      <c r="E38" s="212">
        <v>1123</v>
      </c>
      <c r="F38" s="212">
        <v>1265</v>
      </c>
      <c r="G38" s="212">
        <v>1249</v>
      </c>
      <c r="H38" s="212">
        <v>1281</v>
      </c>
      <c r="I38" s="212">
        <v>1293</v>
      </c>
      <c r="J38" s="212">
        <v>1289</v>
      </c>
      <c r="K38" s="212">
        <v>1291</v>
      </c>
      <c r="L38" s="212">
        <v>1292</v>
      </c>
    </row>
    <row r="39" spans="1:12" x14ac:dyDescent="0.25">
      <c r="A39" s="71"/>
      <c r="B39" s="142" t="s">
        <v>30</v>
      </c>
      <c r="C39" s="212">
        <v>101</v>
      </c>
      <c r="D39" s="212">
        <v>207</v>
      </c>
      <c r="E39" s="212">
        <v>457</v>
      </c>
      <c r="F39" s="212">
        <v>643</v>
      </c>
      <c r="G39" s="212">
        <v>739</v>
      </c>
      <c r="H39" s="212">
        <v>753</v>
      </c>
      <c r="I39" s="212">
        <v>770</v>
      </c>
      <c r="J39" s="212">
        <v>791</v>
      </c>
      <c r="K39" s="212">
        <v>811</v>
      </c>
      <c r="L39" s="212">
        <v>812</v>
      </c>
    </row>
    <row r="40" spans="1:12" x14ac:dyDescent="0.25">
      <c r="A40" s="71"/>
      <c r="B40" s="40" t="s">
        <v>40</v>
      </c>
      <c r="C40" s="246">
        <v>34930</v>
      </c>
      <c r="D40" s="246">
        <v>24206</v>
      </c>
      <c r="E40" s="246">
        <v>18413</v>
      </c>
      <c r="F40" s="246">
        <v>16239</v>
      </c>
      <c r="G40" s="246">
        <v>15299</v>
      </c>
      <c r="H40" s="246">
        <v>15087</v>
      </c>
      <c r="I40" s="246">
        <v>14830</v>
      </c>
      <c r="J40" s="246">
        <v>14507</v>
      </c>
      <c r="K40" s="246">
        <v>14304</v>
      </c>
      <c r="L40" s="246">
        <v>14305</v>
      </c>
    </row>
    <row r="41" spans="1:12" x14ac:dyDescent="0.25">
      <c r="A41" s="71" t="s">
        <v>156</v>
      </c>
      <c r="B41" s="59" t="s">
        <v>17</v>
      </c>
      <c r="C41" s="212">
        <v>37972</v>
      </c>
      <c r="D41" s="212">
        <v>2327</v>
      </c>
      <c r="E41" s="212">
        <v>1274</v>
      </c>
      <c r="F41" s="212">
        <v>1102</v>
      </c>
      <c r="G41" s="212">
        <v>1064</v>
      </c>
      <c r="H41" s="212">
        <v>1118</v>
      </c>
      <c r="I41" s="212">
        <v>1066</v>
      </c>
      <c r="J41" s="212">
        <v>1045</v>
      </c>
      <c r="K41" s="212">
        <v>1030</v>
      </c>
      <c r="L41" s="212">
        <v>1031</v>
      </c>
    </row>
    <row r="42" spans="1:12" x14ac:dyDescent="0.25">
      <c r="A42" s="71"/>
      <c r="B42" s="142" t="s">
        <v>18</v>
      </c>
      <c r="C42" s="212">
        <v>14415</v>
      </c>
      <c r="D42" s="212">
        <v>1591</v>
      </c>
      <c r="E42" s="212">
        <v>1172</v>
      </c>
      <c r="F42" s="212">
        <v>890</v>
      </c>
      <c r="G42" s="212">
        <v>806</v>
      </c>
      <c r="H42" s="212">
        <v>820</v>
      </c>
      <c r="I42" s="212">
        <v>821</v>
      </c>
      <c r="J42" s="212">
        <v>782</v>
      </c>
      <c r="K42" s="212">
        <v>759</v>
      </c>
      <c r="L42" s="212">
        <v>760</v>
      </c>
    </row>
    <row r="43" spans="1:12" x14ac:dyDescent="0.25">
      <c r="A43" s="71"/>
      <c r="B43" s="142" t="s">
        <v>19</v>
      </c>
      <c r="C43" s="212">
        <v>3627</v>
      </c>
      <c r="D43" s="212">
        <v>742</v>
      </c>
      <c r="E43" s="212">
        <v>749</v>
      </c>
      <c r="F43" s="212">
        <v>548</v>
      </c>
      <c r="G43" s="212">
        <v>505</v>
      </c>
      <c r="H43" s="212">
        <v>532</v>
      </c>
      <c r="I43" s="212">
        <v>531</v>
      </c>
      <c r="J43" s="212">
        <v>518</v>
      </c>
      <c r="K43" s="212">
        <v>507</v>
      </c>
      <c r="L43" s="212">
        <v>508</v>
      </c>
    </row>
    <row r="44" spans="1:12" x14ac:dyDescent="0.25">
      <c r="A44" s="71"/>
      <c r="B44" s="59" t="s">
        <v>20</v>
      </c>
      <c r="C44" s="212">
        <v>961</v>
      </c>
      <c r="D44" s="212">
        <v>421</v>
      </c>
      <c r="E44" s="212">
        <v>532</v>
      </c>
      <c r="F44" s="212">
        <v>520</v>
      </c>
      <c r="G44" s="212">
        <v>488</v>
      </c>
      <c r="H44" s="212">
        <v>523</v>
      </c>
      <c r="I44" s="212">
        <v>509</v>
      </c>
      <c r="J44" s="212">
        <v>503</v>
      </c>
      <c r="K44" s="212">
        <v>487</v>
      </c>
      <c r="L44" s="212">
        <v>488</v>
      </c>
    </row>
    <row r="45" spans="1:12" x14ac:dyDescent="0.25">
      <c r="A45" s="71"/>
      <c r="B45" s="142" t="s">
        <v>21</v>
      </c>
      <c r="C45" s="212">
        <v>155</v>
      </c>
      <c r="D45" s="212">
        <v>120</v>
      </c>
      <c r="E45" s="212">
        <v>174</v>
      </c>
      <c r="F45" s="212">
        <v>197</v>
      </c>
      <c r="G45" s="212">
        <v>216</v>
      </c>
      <c r="H45" s="212">
        <v>220</v>
      </c>
      <c r="I45" s="212">
        <v>215</v>
      </c>
      <c r="J45" s="212">
        <v>222</v>
      </c>
      <c r="K45" s="212">
        <v>237</v>
      </c>
      <c r="L45" s="212">
        <v>238</v>
      </c>
    </row>
    <row r="46" spans="1:12" x14ac:dyDescent="0.25">
      <c r="A46" s="15"/>
      <c r="B46" s="142" t="s">
        <v>30</v>
      </c>
      <c r="C46" s="212">
        <v>27</v>
      </c>
      <c r="D46" s="212">
        <v>31</v>
      </c>
      <c r="E46" s="212">
        <v>56</v>
      </c>
      <c r="F46" s="212">
        <v>78</v>
      </c>
      <c r="G46" s="212">
        <v>90</v>
      </c>
      <c r="H46" s="212">
        <v>99</v>
      </c>
      <c r="I46" s="212">
        <v>106</v>
      </c>
      <c r="J46" s="212">
        <v>114</v>
      </c>
      <c r="K46" s="212">
        <v>123</v>
      </c>
      <c r="L46" s="212">
        <v>124</v>
      </c>
    </row>
    <row r="47" spans="1:12" x14ac:dyDescent="0.25">
      <c r="A47" s="15"/>
      <c r="B47" s="40" t="s">
        <v>40</v>
      </c>
      <c r="C47" s="246">
        <v>57157</v>
      </c>
      <c r="D47" s="246">
        <v>5232</v>
      </c>
      <c r="E47" s="246">
        <v>3957</v>
      </c>
      <c r="F47" s="246">
        <v>3335</v>
      </c>
      <c r="G47" s="246">
        <v>3169</v>
      </c>
      <c r="H47" s="246">
        <v>3312</v>
      </c>
      <c r="I47" s="246">
        <v>3248</v>
      </c>
      <c r="J47" s="246">
        <v>3184</v>
      </c>
      <c r="K47" s="246">
        <v>3143</v>
      </c>
      <c r="L47" s="246">
        <v>3144</v>
      </c>
    </row>
    <row r="48" spans="1:12" x14ac:dyDescent="0.25">
      <c r="A48" s="71" t="s">
        <v>157</v>
      </c>
      <c r="B48" s="59" t="s">
        <v>17</v>
      </c>
      <c r="C48" s="212">
        <v>4561</v>
      </c>
      <c r="D48" s="212">
        <v>19488</v>
      </c>
      <c r="E48" s="212">
        <v>9966</v>
      </c>
      <c r="F48" s="212">
        <v>8504</v>
      </c>
      <c r="G48" s="212">
        <v>8041</v>
      </c>
      <c r="H48" s="212">
        <v>7866</v>
      </c>
      <c r="I48" s="212">
        <v>7488</v>
      </c>
      <c r="J48" s="212">
        <v>7292</v>
      </c>
      <c r="K48" s="212">
        <v>7020</v>
      </c>
      <c r="L48" s="212">
        <v>7021</v>
      </c>
    </row>
    <row r="49" spans="1:12" x14ac:dyDescent="0.25">
      <c r="A49" s="71"/>
      <c r="B49" s="142" t="s">
        <v>18</v>
      </c>
      <c r="C49" s="212">
        <v>1768</v>
      </c>
      <c r="D49" s="212">
        <v>13658</v>
      </c>
      <c r="E49" s="212">
        <v>10313</v>
      </c>
      <c r="F49" s="212">
        <v>8315</v>
      </c>
      <c r="G49" s="212">
        <v>7362</v>
      </c>
      <c r="H49" s="212">
        <v>7074</v>
      </c>
      <c r="I49" s="212">
        <v>6916</v>
      </c>
      <c r="J49" s="212">
        <v>6658</v>
      </c>
      <c r="K49" s="212">
        <v>6377</v>
      </c>
      <c r="L49" s="212">
        <v>6378</v>
      </c>
    </row>
    <row r="50" spans="1:12" x14ac:dyDescent="0.25">
      <c r="A50" s="71"/>
      <c r="B50" s="142" t="s">
        <v>19</v>
      </c>
      <c r="C50" s="212">
        <v>575</v>
      </c>
      <c r="D50" s="212">
        <v>5682</v>
      </c>
      <c r="E50" s="212">
        <v>6021</v>
      </c>
      <c r="F50" s="212">
        <v>5172</v>
      </c>
      <c r="G50" s="212">
        <v>4680</v>
      </c>
      <c r="H50" s="212">
        <v>4442</v>
      </c>
      <c r="I50" s="212">
        <v>4251</v>
      </c>
      <c r="J50" s="212">
        <v>4120</v>
      </c>
      <c r="K50" s="212">
        <v>4012</v>
      </c>
      <c r="L50" s="212">
        <v>4013</v>
      </c>
    </row>
    <row r="51" spans="1:12" x14ac:dyDescent="0.25">
      <c r="A51" s="71"/>
      <c r="B51" s="59" t="s">
        <v>20</v>
      </c>
      <c r="C51" s="212">
        <v>294</v>
      </c>
      <c r="D51" s="212">
        <v>2085</v>
      </c>
      <c r="E51" s="212">
        <v>3459</v>
      </c>
      <c r="F51" s="212">
        <v>3718</v>
      </c>
      <c r="G51" s="212">
        <v>3598</v>
      </c>
      <c r="H51" s="212">
        <v>3548</v>
      </c>
      <c r="I51" s="212">
        <v>3480</v>
      </c>
      <c r="J51" s="212">
        <v>3470</v>
      </c>
      <c r="K51" s="212">
        <v>3474</v>
      </c>
      <c r="L51" s="212">
        <v>3475</v>
      </c>
    </row>
    <row r="52" spans="1:12" x14ac:dyDescent="0.25">
      <c r="A52" s="71"/>
      <c r="B52" s="142" t="s">
        <v>21</v>
      </c>
      <c r="C52" s="212">
        <v>81</v>
      </c>
      <c r="D52" s="212">
        <v>337</v>
      </c>
      <c r="E52" s="212">
        <v>716</v>
      </c>
      <c r="F52" s="212">
        <v>1028</v>
      </c>
      <c r="G52" s="212">
        <v>1194</v>
      </c>
      <c r="H52" s="212">
        <v>1272</v>
      </c>
      <c r="I52" s="212">
        <v>1336</v>
      </c>
      <c r="J52" s="212">
        <v>1386</v>
      </c>
      <c r="K52" s="212">
        <v>1457</v>
      </c>
      <c r="L52" s="212">
        <v>1458</v>
      </c>
    </row>
    <row r="53" spans="1:12" x14ac:dyDescent="0.25">
      <c r="A53" s="15"/>
      <c r="B53" s="142" t="s">
        <v>30</v>
      </c>
      <c r="C53" s="212">
        <v>16</v>
      </c>
      <c r="D53" s="212">
        <v>52</v>
      </c>
      <c r="E53" s="212">
        <v>158</v>
      </c>
      <c r="F53" s="212">
        <v>313</v>
      </c>
      <c r="G53" s="212">
        <v>383</v>
      </c>
      <c r="H53" s="212">
        <v>421</v>
      </c>
      <c r="I53" s="212">
        <v>469</v>
      </c>
      <c r="J53" s="212">
        <v>504</v>
      </c>
      <c r="K53" s="212">
        <v>551</v>
      </c>
      <c r="L53" s="212">
        <v>552</v>
      </c>
    </row>
    <row r="54" spans="1:12" x14ac:dyDescent="0.25">
      <c r="A54" s="15"/>
      <c r="B54" s="40" t="s">
        <v>40</v>
      </c>
      <c r="C54" s="246">
        <v>7295</v>
      </c>
      <c r="D54" s="246">
        <v>41302</v>
      </c>
      <c r="E54" s="246">
        <v>30633</v>
      </c>
      <c r="F54" s="246">
        <v>27050</v>
      </c>
      <c r="G54" s="246">
        <v>25258</v>
      </c>
      <c r="H54" s="246">
        <v>24623</v>
      </c>
      <c r="I54" s="246">
        <v>23940</v>
      </c>
      <c r="J54" s="246">
        <v>23430</v>
      </c>
      <c r="K54" s="246">
        <v>22891</v>
      </c>
      <c r="L54" s="246">
        <v>22892</v>
      </c>
    </row>
    <row r="55" spans="1:12" x14ac:dyDescent="0.25">
      <c r="A55" s="95" t="s">
        <v>74</v>
      </c>
      <c r="B55" s="59" t="s">
        <v>17</v>
      </c>
      <c r="C55" s="212">
        <v>62000</v>
      </c>
      <c r="D55" s="212">
        <v>31237</v>
      </c>
      <c r="E55" s="212">
        <v>16552</v>
      </c>
      <c r="F55" s="212">
        <v>14359</v>
      </c>
      <c r="G55" s="212">
        <v>13564</v>
      </c>
      <c r="H55" s="212">
        <v>13403</v>
      </c>
      <c r="I55" s="212">
        <v>12838</v>
      </c>
      <c r="J55" s="212">
        <v>12515</v>
      </c>
      <c r="K55" s="212">
        <v>12159</v>
      </c>
      <c r="L55" s="212">
        <v>12160</v>
      </c>
    </row>
    <row r="56" spans="1:12" x14ac:dyDescent="0.25">
      <c r="A56" s="95"/>
      <c r="B56" s="142" t="s">
        <v>18</v>
      </c>
      <c r="C56" s="212">
        <v>25330</v>
      </c>
      <c r="D56" s="212">
        <v>22286</v>
      </c>
      <c r="E56" s="212">
        <v>16764</v>
      </c>
      <c r="F56" s="212">
        <v>13440</v>
      </c>
      <c r="G56" s="212">
        <v>12060</v>
      </c>
      <c r="H56" s="212">
        <v>11679</v>
      </c>
      <c r="I56" s="212">
        <v>11449</v>
      </c>
      <c r="J56" s="212">
        <v>11028</v>
      </c>
      <c r="K56" s="212">
        <v>10653</v>
      </c>
      <c r="L56" s="212">
        <v>10654</v>
      </c>
    </row>
    <row r="57" spans="1:12" x14ac:dyDescent="0.25">
      <c r="A57" s="95"/>
      <c r="B57" s="142" t="s">
        <v>19</v>
      </c>
      <c r="C57" s="212">
        <v>7928</v>
      </c>
      <c r="D57" s="212">
        <v>10367</v>
      </c>
      <c r="E57" s="212">
        <v>10186</v>
      </c>
      <c r="F57" s="212">
        <v>8444</v>
      </c>
      <c r="G57" s="212">
        <v>7692</v>
      </c>
      <c r="H57" s="212">
        <v>7404</v>
      </c>
      <c r="I57" s="212">
        <v>7157</v>
      </c>
      <c r="J57" s="212">
        <v>6967</v>
      </c>
      <c r="K57" s="212">
        <v>6776</v>
      </c>
      <c r="L57" s="212">
        <v>6777</v>
      </c>
    </row>
    <row r="58" spans="1:12" x14ac:dyDescent="0.25">
      <c r="A58" s="95"/>
      <c r="B58" s="59" t="s">
        <v>20</v>
      </c>
      <c r="C58" s="212">
        <v>3266</v>
      </c>
      <c r="D58" s="212">
        <v>5273</v>
      </c>
      <c r="E58" s="212">
        <v>6817</v>
      </c>
      <c r="F58" s="212">
        <v>6857</v>
      </c>
      <c r="G58" s="212">
        <v>6539</v>
      </c>
      <c r="H58" s="212">
        <v>6490</v>
      </c>
      <c r="I58" s="212">
        <v>6385</v>
      </c>
      <c r="J58" s="212">
        <v>6305</v>
      </c>
      <c r="K58" s="212">
        <v>6280</v>
      </c>
      <c r="L58" s="212">
        <v>6281</v>
      </c>
    </row>
    <row r="59" spans="1:12" x14ac:dyDescent="0.25">
      <c r="A59" s="95"/>
      <c r="B59" s="142" t="s">
        <v>21</v>
      </c>
      <c r="C59" s="212">
        <v>714</v>
      </c>
      <c r="D59" s="212">
        <v>1287</v>
      </c>
      <c r="E59" s="212">
        <v>2013</v>
      </c>
      <c r="F59" s="212">
        <v>2490</v>
      </c>
      <c r="G59" s="212">
        <v>2659</v>
      </c>
      <c r="H59" s="212">
        <v>2773</v>
      </c>
      <c r="I59" s="212">
        <v>2844</v>
      </c>
      <c r="J59" s="212">
        <v>2897</v>
      </c>
      <c r="K59" s="212">
        <v>2985</v>
      </c>
      <c r="L59" s="212">
        <v>2986</v>
      </c>
    </row>
    <row r="60" spans="1:12" x14ac:dyDescent="0.25">
      <c r="A60" s="95"/>
      <c r="B60" s="142" t="s">
        <v>30</v>
      </c>
      <c r="C60" s="213">
        <v>144</v>
      </c>
      <c r="D60" s="213">
        <v>290</v>
      </c>
      <c r="E60" s="213">
        <v>671</v>
      </c>
      <c r="F60" s="213">
        <v>1034</v>
      </c>
      <c r="G60" s="213">
        <v>1212</v>
      </c>
      <c r="H60" s="213">
        <v>1273</v>
      </c>
      <c r="I60" s="213">
        <v>1345</v>
      </c>
      <c r="J60" s="213">
        <v>1409</v>
      </c>
      <c r="K60" s="213">
        <v>1485</v>
      </c>
      <c r="L60" s="213">
        <v>1486</v>
      </c>
    </row>
    <row r="61" spans="1:12" ht="15.75" thickBot="1" x14ac:dyDescent="0.3">
      <c r="A61" s="96"/>
      <c r="B61" s="196" t="s">
        <v>40</v>
      </c>
      <c r="C61" s="214">
        <v>99382</v>
      </c>
      <c r="D61" s="214">
        <v>70740</v>
      </c>
      <c r="E61" s="214">
        <v>53003</v>
      </c>
      <c r="F61" s="214">
        <v>46624</v>
      </c>
      <c r="G61" s="214">
        <v>43726</v>
      </c>
      <c r="H61" s="214">
        <v>43022</v>
      </c>
      <c r="I61" s="214">
        <v>42018</v>
      </c>
      <c r="J61" s="214">
        <v>41121</v>
      </c>
      <c r="K61" s="214">
        <v>40338</v>
      </c>
      <c r="L61" s="214">
        <v>40339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31</xdr:row>
                    <xdr:rowOff>19050</xdr:rowOff>
                  </from>
                  <to>
                    <xdr:col>0</xdr:col>
                    <xdr:colOff>638175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5" name="Button 2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2BC2C-D0AD-4F02-B45C-D36EBF5377CB}">
  <sheetPr codeName="Ark30"/>
  <dimension ref="A1:AF134"/>
  <sheetViews>
    <sheetView workbookViewId="0">
      <pane xSplit="2" ySplit="3" topLeftCell="I4" activePane="bottomRight" state="frozen"/>
      <selection activeCell="C5" sqref="C5:I5"/>
      <selection pane="topRight" activeCell="C5" sqref="C5:I5"/>
      <selection pane="bottomLeft" activeCell="C5" sqref="C5:I5"/>
      <selection pane="bottomRight" activeCell="AB13" sqref="AB13"/>
    </sheetView>
  </sheetViews>
  <sheetFormatPr baseColWidth="10" defaultRowHeight="15" x14ac:dyDescent="0.25"/>
  <cols>
    <col min="1" max="1" width="23" customWidth="1"/>
    <col min="2" max="2" width="16.5703125" customWidth="1"/>
    <col min="3" max="15" width="9.140625" customWidth="1"/>
    <col min="16" max="16" width="9.42578125" customWidth="1"/>
    <col min="17" max="32" width="9.140625" customWidth="1"/>
  </cols>
  <sheetData>
    <row r="1" spans="1:32" ht="21" x14ac:dyDescent="0.35">
      <c r="A1" s="3" t="s">
        <v>319</v>
      </c>
    </row>
    <row r="2" spans="1:32" ht="15.75" thickBot="1" x14ac:dyDescent="0.3"/>
    <row r="3" spans="1:32" ht="15.75" thickBot="1" x14ac:dyDescent="0.3">
      <c r="A3" s="87"/>
      <c r="B3" s="150" t="s">
        <v>379</v>
      </c>
      <c r="C3" s="36">
        <v>1979</v>
      </c>
      <c r="D3" s="36">
        <v>1989</v>
      </c>
      <c r="E3" s="36">
        <v>1997</v>
      </c>
      <c r="F3" s="36">
        <v>1998</v>
      </c>
      <c r="G3" s="36">
        <v>1999</v>
      </c>
      <c r="H3" s="36">
        <v>2000</v>
      </c>
      <c r="I3" s="36">
        <v>2001</v>
      </c>
      <c r="J3" s="36">
        <v>2002</v>
      </c>
      <c r="K3" s="36">
        <v>2003</v>
      </c>
      <c r="L3" s="36">
        <v>2004</v>
      </c>
      <c r="M3" s="36">
        <v>2005</v>
      </c>
      <c r="N3" s="36">
        <v>2006</v>
      </c>
      <c r="O3" s="36">
        <v>2007</v>
      </c>
      <c r="P3" s="36">
        <v>2008</v>
      </c>
      <c r="Q3" s="36">
        <v>2009</v>
      </c>
      <c r="R3" s="36">
        <v>2010</v>
      </c>
      <c r="S3" s="36">
        <v>2011</v>
      </c>
      <c r="T3" s="36">
        <v>2012</v>
      </c>
      <c r="U3" s="36">
        <v>2013</v>
      </c>
      <c r="V3" s="36">
        <v>2014</v>
      </c>
      <c r="W3" s="36">
        <v>2015</v>
      </c>
      <c r="X3" s="36">
        <v>2016</v>
      </c>
      <c r="Y3" s="36">
        <v>2017</v>
      </c>
      <c r="Z3" s="36">
        <v>2018</v>
      </c>
      <c r="AA3" s="36">
        <v>2019</v>
      </c>
      <c r="AB3" s="36">
        <v>2020</v>
      </c>
      <c r="AC3" s="36">
        <v>2021</v>
      </c>
      <c r="AD3" s="36">
        <v>2022</v>
      </c>
      <c r="AE3" s="36">
        <v>2023</v>
      </c>
      <c r="AF3" s="36" t="s">
        <v>675</v>
      </c>
    </row>
    <row r="4" spans="1:32" x14ac:dyDescent="0.25">
      <c r="A4" s="48" t="s">
        <v>0</v>
      </c>
      <c r="B4" s="49">
        <v>-39</v>
      </c>
      <c r="C4" s="2">
        <v>1439</v>
      </c>
      <c r="D4" s="2">
        <v>1447</v>
      </c>
      <c r="E4" s="2">
        <v>876</v>
      </c>
      <c r="F4" s="2">
        <v>801</v>
      </c>
      <c r="G4" s="2">
        <v>881</v>
      </c>
      <c r="H4" s="2">
        <v>822</v>
      </c>
      <c r="I4" s="2">
        <v>784</v>
      </c>
      <c r="J4" s="2">
        <v>735</v>
      </c>
      <c r="K4" s="2">
        <v>688</v>
      </c>
      <c r="L4" s="2">
        <v>645</v>
      </c>
      <c r="M4" s="2">
        <v>608</v>
      </c>
      <c r="N4" s="2">
        <v>565</v>
      </c>
      <c r="O4" s="2">
        <v>553</v>
      </c>
      <c r="P4" s="2">
        <v>529</v>
      </c>
      <c r="Q4" s="2">
        <v>477</v>
      </c>
      <c r="R4" s="2">
        <v>472</v>
      </c>
      <c r="S4" s="2">
        <v>429</v>
      </c>
      <c r="T4" s="2">
        <v>367</v>
      </c>
      <c r="U4" s="2">
        <v>410</v>
      </c>
      <c r="V4" s="2">
        <v>370</v>
      </c>
      <c r="W4" s="2">
        <v>360</v>
      </c>
      <c r="X4" s="2">
        <v>350</v>
      </c>
      <c r="Y4" s="2">
        <v>351</v>
      </c>
      <c r="Z4" s="2">
        <v>330</v>
      </c>
      <c r="AA4" s="2">
        <v>290</v>
      </c>
      <c r="AB4" s="2"/>
      <c r="AC4" s="2"/>
      <c r="AD4" s="2"/>
      <c r="AE4" s="2"/>
      <c r="AF4" s="2">
        <v>376</v>
      </c>
    </row>
    <row r="5" spans="1:32" x14ac:dyDescent="0.25">
      <c r="A5" s="48"/>
      <c r="B5" s="49" t="s">
        <v>78</v>
      </c>
      <c r="C5" s="2">
        <v>1105</v>
      </c>
      <c r="D5" s="2">
        <v>1334</v>
      </c>
      <c r="E5" s="2">
        <v>1148</v>
      </c>
      <c r="F5" s="2">
        <v>1092</v>
      </c>
      <c r="G5" s="2">
        <v>1105</v>
      </c>
      <c r="H5" s="2">
        <v>1058</v>
      </c>
      <c r="I5" s="2">
        <v>1016</v>
      </c>
      <c r="J5" s="2">
        <v>940</v>
      </c>
      <c r="K5" s="2">
        <v>887</v>
      </c>
      <c r="L5" s="2">
        <v>859</v>
      </c>
      <c r="M5" s="2">
        <v>833</v>
      </c>
      <c r="N5" s="2">
        <v>810</v>
      </c>
      <c r="O5" s="2">
        <v>768</v>
      </c>
      <c r="P5" s="2">
        <v>753</v>
      </c>
      <c r="Q5" s="2">
        <v>724</v>
      </c>
      <c r="R5" s="2">
        <v>718</v>
      </c>
      <c r="S5" s="2">
        <v>697</v>
      </c>
      <c r="T5" s="2">
        <v>654</v>
      </c>
      <c r="U5" s="2">
        <v>644</v>
      </c>
      <c r="V5" s="2">
        <v>612</v>
      </c>
      <c r="W5" s="2">
        <v>578</v>
      </c>
      <c r="X5" s="2">
        <v>567</v>
      </c>
      <c r="Y5" s="2">
        <v>564</v>
      </c>
      <c r="Z5" s="2">
        <v>513</v>
      </c>
      <c r="AA5" s="2">
        <v>469</v>
      </c>
      <c r="AB5" s="2"/>
      <c r="AC5" s="2"/>
      <c r="AD5" s="2"/>
      <c r="AE5" s="2"/>
      <c r="AF5" s="2">
        <v>441</v>
      </c>
    </row>
    <row r="6" spans="1:32" x14ac:dyDescent="0.25">
      <c r="A6" s="48"/>
      <c r="B6" s="49" t="s">
        <v>79</v>
      </c>
      <c r="C6" s="2">
        <v>1388</v>
      </c>
      <c r="D6" s="2">
        <v>991</v>
      </c>
      <c r="E6" s="2">
        <v>1173</v>
      </c>
      <c r="F6" s="2">
        <v>1192</v>
      </c>
      <c r="G6" s="2">
        <v>1024</v>
      </c>
      <c r="H6" s="2">
        <v>1029</v>
      </c>
      <c r="I6" s="2">
        <v>989</v>
      </c>
      <c r="J6" s="2">
        <v>928</v>
      </c>
      <c r="K6" s="2">
        <v>874</v>
      </c>
      <c r="L6" s="2">
        <v>837</v>
      </c>
      <c r="M6" s="2">
        <v>794</v>
      </c>
      <c r="N6" s="2">
        <v>777</v>
      </c>
      <c r="O6" s="2">
        <v>762</v>
      </c>
      <c r="P6" s="2">
        <v>736</v>
      </c>
      <c r="Q6" s="2">
        <v>729</v>
      </c>
      <c r="R6" s="2">
        <v>712</v>
      </c>
      <c r="S6" s="2">
        <v>716</v>
      </c>
      <c r="T6" s="2">
        <v>705</v>
      </c>
      <c r="U6" s="2">
        <v>682</v>
      </c>
      <c r="V6" s="2">
        <v>668</v>
      </c>
      <c r="W6" s="2">
        <v>672</v>
      </c>
      <c r="X6" s="2">
        <v>665</v>
      </c>
      <c r="Y6" s="2">
        <v>640</v>
      </c>
      <c r="Z6" s="2">
        <v>620</v>
      </c>
      <c r="AA6" s="2">
        <v>596</v>
      </c>
      <c r="AB6" s="2"/>
      <c r="AC6" s="2"/>
      <c r="AD6" s="2"/>
      <c r="AE6" s="2"/>
      <c r="AF6" s="2">
        <v>561</v>
      </c>
    </row>
    <row r="7" spans="1:32" x14ac:dyDescent="0.25">
      <c r="A7" s="48"/>
      <c r="B7" s="49" t="s">
        <v>80</v>
      </c>
      <c r="C7" s="2">
        <v>721</v>
      </c>
      <c r="D7" s="2">
        <v>596</v>
      </c>
      <c r="E7" s="2">
        <v>570</v>
      </c>
      <c r="F7" s="2">
        <v>572</v>
      </c>
      <c r="G7" s="2">
        <v>311</v>
      </c>
      <c r="H7" s="2">
        <v>312</v>
      </c>
      <c r="I7" s="2">
        <v>310</v>
      </c>
      <c r="J7" s="2">
        <v>306</v>
      </c>
      <c r="K7" s="2">
        <v>298</v>
      </c>
      <c r="L7" s="2">
        <v>320</v>
      </c>
      <c r="M7" s="2">
        <v>321</v>
      </c>
      <c r="N7" s="2">
        <v>344</v>
      </c>
      <c r="O7" s="2">
        <v>369</v>
      </c>
      <c r="P7" s="2">
        <v>367</v>
      </c>
      <c r="Q7" s="2">
        <v>351</v>
      </c>
      <c r="R7" s="2">
        <v>324</v>
      </c>
      <c r="S7" s="2">
        <v>315</v>
      </c>
      <c r="T7" s="2">
        <v>321</v>
      </c>
      <c r="U7" s="2">
        <v>287</v>
      </c>
      <c r="V7" s="2">
        <v>293</v>
      </c>
      <c r="W7" s="2">
        <v>287</v>
      </c>
      <c r="X7" s="2">
        <v>277</v>
      </c>
      <c r="Y7" s="2">
        <v>282</v>
      </c>
      <c r="Z7" s="2">
        <v>295</v>
      </c>
      <c r="AA7" s="2">
        <v>322</v>
      </c>
      <c r="AB7" s="2"/>
      <c r="AC7" s="2"/>
      <c r="AD7" s="2"/>
      <c r="AE7" s="2"/>
      <c r="AF7" s="2">
        <v>288</v>
      </c>
    </row>
    <row r="8" spans="1:32" x14ac:dyDescent="0.25">
      <c r="A8" s="48"/>
      <c r="B8" s="49" t="s">
        <v>81</v>
      </c>
      <c r="C8" s="2">
        <v>311</v>
      </c>
      <c r="D8" s="2">
        <v>267</v>
      </c>
      <c r="E8" s="2"/>
      <c r="F8" s="2"/>
      <c r="G8" s="2">
        <v>145</v>
      </c>
      <c r="H8" s="2">
        <v>130</v>
      </c>
      <c r="I8" s="2">
        <v>102</v>
      </c>
      <c r="J8" s="2">
        <v>107</v>
      </c>
      <c r="K8" s="2">
        <v>85</v>
      </c>
      <c r="L8" s="2">
        <v>74</v>
      </c>
      <c r="M8" s="2">
        <v>75</v>
      </c>
      <c r="N8" s="2">
        <v>76</v>
      </c>
      <c r="O8" s="2">
        <v>81</v>
      </c>
      <c r="P8" s="2">
        <v>79</v>
      </c>
      <c r="Q8" s="2">
        <v>98</v>
      </c>
      <c r="R8" s="2">
        <v>102</v>
      </c>
      <c r="S8" s="2">
        <v>126</v>
      </c>
      <c r="T8" s="2">
        <v>163</v>
      </c>
      <c r="U8" s="2">
        <v>144</v>
      </c>
      <c r="V8" s="2">
        <v>139</v>
      </c>
      <c r="W8" s="2">
        <v>136</v>
      </c>
      <c r="X8" s="2">
        <v>138</v>
      </c>
      <c r="Y8" s="2">
        <v>130</v>
      </c>
      <c r="Z8" s="2">
        <v>137</v>
      </c>
      <c r="AA8" s="2">
        <v>149</v>
      </c>
      <c r="AB8" s="2"/>
      <c r="AC8" s="2"/>
      <c r="AD8" s="2"/>
      <c r="AE8" s="2"/>
      <c r="AF8" s="2">
        <v>125</v>
      </c>
    </row>
    <row r="9" spans="1:32" x14ac:dyDescent="0.25">
      <c r="A9" s="48"/>
      <c r="B9" s="49" t="s">
        <v>82</v>
      </c>
      <c r="C9" s="2">
        <v>413.798</v>
      </c>
      <c r="D9" s="2">
        <v>267</v>
      </c>
      <c r="E9" s="2">
        <v>196</v>
      </c>
      <c r="F9" s="2">
        <v>239</v>
      </c>
      <c r="G9" s="2">
        <v>110</v>
      </c>
      <c r="H9" s="2">
        <v>95</v>
      </c>
      <c r="I9" s="2">
        <v>90</v>
      </c>
      <c r="J9" s="2">
        <v>74</v>
      </c>
      <c r="K9" s="2">
        <v>66</v>
      </c>
      <c r="L9" s="2">
        <v>62</v>
      </c>
      <c r="M9" s="2">
        <v>43</v>
      </c>
      <c r="N9" s="2">
        <v>42</v>
      </c>
      <c r="O9" s="2">
        <v>41</v>
      </c>
      <c r="P9" s="2">
        <v>39</v>
      </c>
      <c r="Q9" s="2">
        <v>52</v>
      </c>
      <c r="R9" s="2">
        <v>61</v>
      </c>
      <c r="S9" s="2">
        <v>68</v>
      </c>
      <c r="T9" s="2">
        <v>88</v>
      </c>
      <c r="U9" s="2">
        <v>81</v>
      </c>
      <c r="V9" s="2">
        <v>103</v>
      </c>
      <c r="W9" s="2">
        <v>117</v>
      </c>
      <c r="X9" s="2">
        <v>125</v>
      </c>
      <c r="Y9" s="2">
        <v>132</v>
      </c>
      <c r="Z9" s="2">
        <v>154</v>
      </c>
      <c r="AA9" s="2">
        <v>193</v>
      </c>
      <c r="AB9" s="2"/>
      <c r="AC9" s="2"/>
      <c r="AD9" s="2"/>
      <c r="AE9" s="2"/>
      <c r="AF9" s="2">
        <v>142</v>
      </c>
    </row>
    <row r="10" spans="1:32" x14ac:dyDescent="0.25">
      <c r="A10" s="48"/>
      <c r="B10" s="77" t="s">
        <v>40</v>
      </c>
      <c r="C10" s="51">
        <v>5377.7979999999998</v>
      </c>
      <c r="D10" s="51">
        <v>4902</v>
      </c>
      <c r="E10" s="51">
        <v>3963</v>
      </c>
      <c r="F10" s="51">
        <v>3896</v>
      </c>
      <c r="G10" s="51">
        <v>3576</v>
      </c>
      <c r="H10" s="51">
        <v>3446</v>
      </c>
      <c r="I10" s="51">
        <v>3291</v>
      </c>
      <c r="J10" s="51">
        <v>3090</v>
      </c>
      <c r="K10" s="51">
        <v>2898</v>
      </c>
      <c r="L10" s="51">
        <v>2797</v>
      </c>
      <c r="M10" s="51">
        <v>2674</v>
      </c>
      <c r="N10" s="51">
        <v>2614</v>
      </c>
      <c r="O10" s="51">
        <v>2574</v>
      </c>
      <c r="P10" s="51">
        <v>2503</v>
      </c>
      <c r="Q10" s="51">
        <v>2431</v>
      </c>
      <c r="R10" s="51">
        <v>2389</v>
      </c>
      <c r="S10" s="51">
        <v>2351</v>
      </c>
      <c r="T10" s="51">
        <v>2298</v>
      </c>
      <c r="U10" s="51">
        <v>2248</v>
      </c>
      <c r="V10" s="51">
        <v>2185</v>
      </c>
      <c r="W10" s="51">
        <v>2150</v>
      </c>
      <c r="X10" s="51">
        <v>2122</v>
      </c>
      <c r="Y10" s="51">
        <v>2099</v>
      </c>
      <c r="Z10" s="51">
        <v>2049</v>
      </c>
      <c r="AA10" s="51">
        <v>2019</v>
      </c>
      <c r="AB10" s="51"/>
      <c r="AC10" s="51"/>
      <c r="AD10" s="51"/>
      <c r="AE10" s="51"/>
      <c r="AF10" s="51">
        <v>1933</v>
      </c>
    </row>
    <row r="11" spans="1:32" x14ac:dyDescent="0.25">
      <c r="A11" s="48" t="s">
        <v>676</v>
      </c>
      <c r="B11" s="49">
        <v>-39</v>
      </c>
      <c r="C11" s="2">
        <v>1491</v>
      </c>
      <c r="D11" s="2">
        <v>1326</v>
      </c>
      <c r="E11" s="2">
        <v>817</v>
      </c>
      <c r="F11" s="2">
        <v>790</v>
      </c>
      <c r="G11" s="2">
        <v>817</v>
      </c>
      <c r="H11" s="2">
        <v>762</v>
      </c>
      <c r="I11" s="2">
        <v>727</v>
      </c>
      <c r="J11" s="2">
        <v>658</v>
      </c>
      <c r="K11" s="2">
        <v>631</v>
      </c>
      <c r="L11" s="2">
        <v>589</v>
      </c>
      <c r="M11" s="2">
        <v>543</v>
      </c>
      <c r="N11" s="2">
        <v>498</v>
      </c>
      <c r="O11" s="2">
        <v>459</v>
      </c>
      <c r="P11" s="2">
        <v>434</v>
      </c>
      <c r="Q11" s="2">
        <v>407</v>
      </c>
      <c r="R11" s="2">
        <v>408</v>
      </c>
      <c r="S11" s="2">
        <v>392</v>
      </c>
      <c r="T11" s="2">
        <v>322</v>
      </c>
      <c r="U11" s="2">
        <v>353</v>
      </c>
      <c r="V11" s="2">
        <v>358</v>
      </c>
      <c r="W11" s="2">
        <v>346</v>
      </c>
      <c r="X11" s="2">
        <v>348</v>
      </c>
      <c r="Y11" s="2">
        <v>348</v>
      </c>
      <c r="Z11" s="2">
        <v>319</v>
      </c>
      <c r="AA11" s="2">
        <v>259</v>
      </c>
      <c r="AB11" s="2"/>
      <c r="AC11" s="2"/>
      <c r="AD11" s="2"/>
      <c r="AE11" s="2"/>
      <c r="AF11" s="2">
        <v>378</v>
      </c>
    </row>
    <row r="12" spans="1:32" x14ac:dyDescent="0.25">
      <c r="A12" s="15"/>
      <c r="B12" s="49" t="s">
        <v>78</v>
      </c>
      <c r="C12" s="2">
        <v>1122</v>
      </c>
      <c r="D12" s="2">
        <v>1421</v>
      </c>
      <c r="E12" s="2">
        <v>1130</v>
      </c>
      <c r="F12" s="2">
        <v>1074</v>
      </c>
      <c r="G12" s="2">
        <v>1035</v>
      </c>
      <c r="H12" s="2">
        <v>1007</v>
      </c>
      <c r="I12" s="2">
        <v>966</v>
      </c>
      <c r="J12" s="2">
        <v>937</v>
      </c>
      <c r="K12" s="2">
        <v>850</v>
      </c>
      <c r="L12" s="2">
        <v>822</v>
      </c>
      <c r="M12" s="2">
        <v>785</v>
      </c>
      <c r="N12" s="2">
        <v>763</v>
      </c>
      <c r="O12" s="2">
        <v>750</v>
      </c>
      <c r="P12" s="2">
        <v>733</v>
      </c>
      <c r="Q12" s="2">
        <v>715</v>
      </c>
      <c r="R12" s="2">
        <v>686</v>
      </c>
      <c r="S12" s="2">
        <v>641</v>
      </c>
      <c r="T12" s="2">
        <v>584</v>
      </c>
      <c r="U12" s="2">
        <v>563</v>
      </c>
      <c r="V12" s="2">
        <v>529</v>
      </c>
      <c r="W12" s="2">
        <v>504</v>
      </c>
      <c r="X12" s="2">
        <v>468</v>
      </c>
      <c r="Y12" s="2">
        <v>464</v>
      </c>
      <c r="Z12" s="2">
        <v>435</v>
      </c>
      <c r="AA12" s="2">
        <v>404</v>
      </c>
      <c r="AB12" s="2"/>
      <c r="AC12" s="2"/>
      <c r="AD12" s="2"/>
      <c r="AE12" s="2"/>
      <c r="AF12" s="2">
        <v>436</v>
      </c>
    </row>
    <row r="13" spans="1:32" x14ac:dyDescent="0.25">
      <c r="A13" s="48"/>
      <c r="B13" s="49" t="s">
        <v>79</v>
      </c>
      <c r="C13" s="2">
        <v>1440</v>
      </c>
      <c r="D13" s="2">
        <v>1012</v>
      </c>
      <c r="E13" s="2">
        <v>1063</v>
      </c>
      <c r="F13" s="2">
        <v>1029</v>
      </c>
      <c r="G13" s="2">
        <v>994</v>
      </c>
      <c r="H13" s="2">
        <v>1004</v>
      </c>
      <c r="I13" s="2">
        <v>980</v>
      </c>
      <c r="J13" s="2">
        <v>923</v>
      </c>
      <c r="K13" s="2">
        <v>898</v>
      </c>
      <c r="L13" s="2">
        <v>875</v>
      </c>
      <c r="M13" s="2">
        <v>841</v>
      </c>
      <c r="N13" s="2">
        <v>814</v>
      </c>
      <c r="O13" s="2">
        <v>757</v>
      </c>
      <c r="P13" s="2">
        <v>739</v>
      </c>
      <c r="Q13" s="2">
        <v>712</v>
      </c>
      <c r="R13" s="2">
        <v>703</v>
      </c>
      <c r="S13" s="2">
        <v>700</v>
      </c>
      <c r="T13" s="2">
        <v>715</v>
      </c>
      <c r="U13" s="2">
        <v>695</v>
      </c>
      <c r="V13" s="2">
        <v>650</v>
      </c>
      <c r="W13" s="2">
        <v>625</v>
      </c>
      <c r="X13" s="2">
        <v>612</v>
      </c>
      <c r="Y13" s="2">
        <v>584</v>
      </c>
      <c r="Z13" s="2">
        <v>581</v>
      </c>
      <c r="AA13" s="2">
        <v>570</v>
      </c>
      <c r="AB13" s="2"/>
      <c r="AC13" s="2"/>
      <c r="AD13" s="2"/>
      <c r="AE13" s="2"/>
      <c r="AF13" s="2">
        <v>566</v>
      </c>
    </row>
    <row r="14" spans="1:32" x14ac:dyDescent="0.25">
      <c r="A14" s="48"/>
      <c r="B14" s="49" t="s">
        <v>80</v>
      </c>
      <c r="C14" s="2">
        <v>755</v>
      </c>
      <c r="D14" s="2">
        <v>630</v>
      </c>
      <c r="E14" s="2">
        <v>559</v>
      </c>
      <c r="F14" s="2">
        <v>511</v>
      </c>
      <c r="G14" s="2">
        <v>330</v>
      </c>
      <c r="H14" s="2">
        <v>323</v>
      </c>
      <c r="I14" s="2">
        <v>301</v>
      </c>
      <c r="J14" s="2">
        <v>295</v>
      </c>
      <c r="K14" s="2">
        <v>290</v>
      </c>
      <c r="L14" s="2">
        <v>302</v>
      </c>
      <c r="M14" s="2">
        <v>307</v>
      </c>
      <c r="N14" s="2">
        <v>329</v>
      </c>
      <c r="O14" s="2">
        <v>360</v>
      </c>
      <c r="P14" s="2">
        <v>361</v>
      </c>
      <c r="Q14" s="2">
        <v>359</v>
      </c>
      <c r="R14" s="2">
        <v>342</v>
      </c>
      <c r="S14" s="2">
        <v>326</v>
      </c>
      <c r="T14" s="2">
        <v>322</v>
      </c>
      <c r="U14" s="2">
        <v>289</v>
      </c>
      <c r="V14" s="2">
        <v>310</v>
      </c>
      <c r="W14" s="2">
        <v>309</v>
      </c>
      <c r="X14" s="2">
        <v>292</v>
      </c>
      <c r="Y14" s="2">
        <v>284</v>
      </c>
      <c r="Z14" s="2">
        <v>307</v>
      </c>
      <c r="AA14" s="2">
        <v>291</v>
      </c>
      <c r="AB14" s="2"/>
      <c r="AC14" s="2"/>
      <c r="AD14" s="2"/>
      <c r="AE14" s="2"/>
      <c r="AF14" s="2">
        <v>293</v>
      </c>
    </row>
    <row r="15" spans="1:32" x14ac:dyDescent="0.25">
      <c r="A15" s="48"/>
      <c r="B15" s="49" t="s">
        <v>81</v>
      </c>
      <c r="C15" s="2">
        <v>386</v>
      </c>
      <c r="D15" s="2">
        <v>273</v>
      </c>
      <c r="E15" s="2"/>
      <c r="F15" s="2"/>
      <c r="G15" s="2">
        <v>126</v>
      </c>
      <c r="H15" s="2">
        <v>134</v>
      </c>
      <c r="I15" s="2">
        <v>104</v>
      </c>
      <c r="J15" s="2">
        <v>100</v>
      </c>
      <c r="K15" s="2">
        <v>101</v>
      </c>
      <c r="L15" s="2">
        <v>97</v>
      </c>
      <c r="M15" s="2">
        <v>101</v>
      </c>
      <c r="N15" s="2">
        <v>89</v>
      </c>
      <c r="O15" s="2">
        <v>80</v>
      </c>
      <c r="P15" s="2">
        <v>92</v>
      </c>
      <c r="Q15" s="2">
        <v>119</v>
      </c>
      <c r="R15" s="2">
        <v>128</v>
      </c>
      <c r="S15" s="2">
        <v>142</v>
      </c>
      <c r="T15" s="2">
        <v>155</v>
      </c>
      <c r="U15" s="2">
        <v>137</v>
      </c>
      <c r="V15" s="2">
        <v>133</v>
      </c>
      <c r="W15" s="2">
        <v>153</v>
      </c>
      <c r="X15" s="2">
        <v>151</v>
      </c>
      <c r="Y15" s="2">
        <v>134</v>
      </c>
      <c r="Z15" s="2">
        <v>128</v>
      </c>
      <c r="AA15" s="2">
        <v>151</v>
      </c>
      <c r="AB15" s="2"/>
      <c r="AC15" s="2"/>
      <c r="AD15" s="2"/>
      <c r="AE15" s="2"/>
      <c r="AF15" s="2">
        <v>131</v>
      </c>
    </row>
    <row r="16" spans="1:32" x14ac:dyDescent="0.25">
      <c r="A16" s="48"/>
      <c r="B16" s="49" t="s">
        <v>82</v>
      </c>
      <c r="C16" s="2">
        <v>536</v>
      </c>
      <c r="D16" s="2">
        <v>344</v>
      </c>
      <c r="E16" s="2">
        <v>243</v>
      </c>
      <c r="F16" s="2">
        <v>278</v>
      </c>
      <c r="G16" s="2">
        <v>146</v>
      </c>
      <c r="H16" s="2">
        <v>135</v>
      </c>
      <c r="I16" s="2">
        <v>117</v>
      </c>
      <c r="J16" s="2">
        <v>109</v>
      </c>
      <c r="K16" s="2">
        <v>88</v>
      </c>
      <c r="L16" s="2">
        <v>75</v>
      </c>
      <c r="M16" s="2">
        <v>65</v>
      </c>
      <c r="N16" s="2">
        <v>56</v>
      </c>
      <c r="O16" s="2">
        <v>63</v>
      </c>
      <c r="P16" s="2">
        <v>70</v>
      </c>
      <c r="Q16" s="2">
        <v>71</v>
      </c>
      <c r="R16" s="2">
        <v>73</v>
      </c>
      <c r="S16" s="2">
        <v>82</v>
      </c>
      <c r="T16" s="2">
        <v>118</v>
      </c>
      <c r="U16" s="2">
        <v>103</v>
      </c>
      <c r="V16" s="2">
        <v>131</v>
      </c>
      <c r="W16" s="2">
        <v>135</v>
      </c>
      <c r="X16" s="2">
        <v>153</v>
      </c>
      <c r="Y16" s="2">
        <v>158</v>
      </c>
      <c r="Z16" s="2">
        <v>166</v>
      </c>
      <c r="AA16" s="2">
        <v>220</v>
      </c>
      <c r="AB16" s="2"/>
      <c r="AC16" s="2"/>
      <c r="AD16" s="2"/>
      <c r="AE16" s="2"/>
      <c r="AF16" s="2">
        <v>172</v>
      </c>
    </row>
    <row r="17" spans="1:32" x14ac:dyDescent="0.25">
      <c r="A17" s="48"/>
      <c r="B17" s="77" t="s">
        <v>40</v>
      </c>
      <c r="C17" s="51">
        <v>5730</v>
      </c>
      <c r="D17" s="51">
        <v>5006</v>
      </c>
      <c r="E17" s="51">
        <v>3812</v>
      </c>
      <c r="F17" s="51">
        <v>3682</v>
      </c>
      <c r="G17" s="51">
        <v>3448</v>
      </c>
      <c r="H17" s="51">
        <v>3365</v>
      </c>
      <c r="I17" s="51">
        <v>3195</v>
      </c>
      <c r="J17" s="51">
        <v>3022</v>
      </c>
      <c r="K17" s="51">
        <v>2858</v>
      </c>
      <c r="L17" s="51">
        <v>2760</v>
      </c>
      <c r="M17" s="51">
        <v>2642</v>
      </c>
      <c r="N17" s="51">
        <v>2549</v>
      </c>
      <c r="O17" s="51">
        <v>2469</v>
      </c>
      <c r="P17" s="51">
        <v>2429</v>
      </c>
      <c r="Q17" s="51">
        <v>2383</v>
      </c>
      <c r="R17" s="51">
        <v>2340</v>
      </c>
      <c r="S17" s="51">
        <v>2283</v>
      </c>
      <c r="T17" s="51">
        <v>2216</v>
      </c>
      <c r="U17" s="51">
        <v>2140</v>
      </c>
      <c r="V17" s="51">
        <v>2111</v>
      </c>
      <c r="W17" s="51">
        <v>2072</v>
      </c>
      <c r="X17" s="51">
        <v>2024</v>
      </c>
      <c r="Y17" s="51">
        <v>1972</v>
      </c>
      <c r="Z17" s="51">
        <v>1936</v>
      </c>
      <c r="AA17" s="51">
        <v>1895</v>
      </c>
      <c r="AB17" s="51"/>
      <c r="AC17" s="51"/>
      <c r="AD17" s="51"/>
      <c r="AE17" s="51"/>
      <c r="AF17" s="51">
        <v>1976</v>
      </c>
    </row>
    <row r="18" spans="1:32" x14ac:dyDescent="0.25">
      <c r="A18" s="48" t="s">
        <v>9</v>
      </c>
      <c r="B18" s="49">
        <v>-39</v>
      </c>
      <c r="C18" s="2">
        <v>1519</v>
      </c>
      <c r="D18" s="2">
        <v>1518</v>
      </c>
      <c r="E18" s="2">
        <v>1230</v>
      </c>
      <c r="F18" s="2">
        <v>1197</v>
      </c>
      <c r="G18" s="2">
        <v>979</v>
      </c>
      <c r="H18" s="2">
        <v>918</v>
      </c>
      <c r="I18" s="2">
        <v>834</v>
      </c>
      <c r="J18" s="2">
        <v>748</v>
      </c>
      <c r="K18" s="2">
        <v>698</v>
      </c>
      <c r="L18" s="2">
        <v>616</v>
      </c>
      <c r="M18" s="2">
        <v>565</v>
      </c>
      <c r="N18" s="2">
        <v>502</v>
      </c>
      <c r="O18" s="2">
        <v>451</v>
      </c>
      <c r="P18" s="2">
        <v>417</v>
      </c>
      <c r="Q18" s="2">
        <v>391</v>
      </c>
      <c r="R18" s="2">
        <v>389</v>
      </c>
      <c r="S18" s="2">
        <v>366</v>
      </c>
      <c r="T18" s="2">
        <v>284</v>
      </c>
      <c r="U18" s="2">
        <v>305</v>
      </c>
      <c r="V18" s="2">
        <v>311</v>
      </c>
      <c r="W18" s="2">
        <v>302</v>
      </c>
      <c r="X18" s="2">
        <v>304</v>
      </c>
      <c r="Y18" s="2">
        <v>322</v>
      </c>
      <c r="Z18" s="2">
        <v>295</v>
      </c>
      <c r="AA18" s="2">
        <v>264</v>
      </c>
      <c r="AB18" s="2"/>
      <c r="AC18" s="2"/>
      <c r="AD18" s="2"/>
      <c r="AE18" s="2"/>
      <c r="AF18" s="2">
        <v>345</v>
      </c>
    </row>
    <row r="19" spans="1:32" x14ac:dyDescent="0.25">
      <c r="A19" s="48"/>
      <c r="B19" s="49" t="s">
        <v>78</v>
      </c>
      <c r="C19" s="2">
        <v>1234</v>
      </c>
      <c r="D19" s="2">
        <v>1474</v>
      </c>
      <c r="E19" s="2">
        <v>1281</v>
      </c>
      <c r="F19" s="2">
        <v>1255</v>
      </c>
      <c r="G19" s="2">
        <v>1111</v>
      </c>
      <c r="H19" s="2">
        <v>1047</v>
      </c>
      <c r="I19" s="2">
        <v>1012</v>
      </c>
      <c r="J19" s="2">
        <v>949</v>
      </c>
      <c r="K19" s="2">
        <v>887</v>
      </c>
      <c r="L19" s="2">
        <v>863</v>
      </c>
      <c r="M19" s="2">
        <v>809</v>
      </c>
      <c r="N19" s="2">
        <v>756</v>
      </c>
      <c r="O19" s="2">
        <v>745</v>
      </c>
      <c r="P19" s="2">
        <v>705</v>
      </c>
      <c r="Q19" s="2">
        <v>686</v>
      </c>
      <c r="R19" s="2">
        <v>675</v>
      </c>
      <c r="S19" s="2">
        <v>664</v>
      </c>
      <c r="T19" s="2">
        <v>631</v>
      </c>
      <c r="U19" s="2">
        <v>635</v>
      </c>
      <c r="V19" s="2">
        <v>592</v>
      </c>
      <c r="W19" s="2">
        <v>579</v>
      </c>
      <c r="X19" s="2">
        <v>543</v>
      </c>
      <c r="Y19" s="2">
        <v>528</v>
      </c>
      <c r="Z19" s="2">
        <v>501</v>
      </c>
      <c r="AA19" s="2">
        <v>448</v>
      </c>
      <c r="AB19" s="2"/>
      <c r="AC19" s="2"/>
      <c r="AD19" s="2"/>
      <c r="AE19" s="2"/>
      <c r="AF19" s="2">
        <v>388</v>
      </c>
    </row>
    <row r="20" spans="1:32" x14ac:dyDescent="0.25">
      <c r="A20" s="48"/>
      <c r="B20" s="49" t="s">
        <v>79</v>
      </c>
      <c r="C20" s="2">
        <v>1652</v>
      </c>
      <c r="D20" s="2">
        <v>1137</v>
      </c>
      <c r="E20" s="2">
        <v>1128</v>
      </c>
      <c r="F20" s="2">
        <v>1120</v>
      </c>
      <c r="G20" s="2">
        <v>1031</v>
      </c>
      <c r="H20" s="2">
        <v>1045</v>
      </c>
      <c r="I20" s="2">
        <v>1020</v>
      </c>
      <c r="J20" s="2">
        <v>973</v>
      </c>
      <c r="K20" s="2">
        <v>927</v>
      </c>
      <c r="L20" s="2">
        <v>889</v>
      </c>
      <c r="M20" s="2">
        <v>831</v>
      </c>
      <c r="N20" s="2">
        <v>800</v>
      </c>
      <c r="O20" s="2">
        <v>743</v>
      </c>
      <c r="P20" s="2">
        <v>734</v>
      </c>
      <c r="Q20" s="2">
        <v>708</v>
      </c>
      <c r="R20" s="2">
        <v>691</v>
      </c>
      <c r="S20" s="2">
        <v>677</v>
      </c>
      <c r="T20" s="2">
        <v>683</v>
      </c>
      <c r="U20" s="2">
        <v>662</v>
      </c>
      <c r="V20" s="2">
        <v>689</v>
      </c>
      <c r="W20" s="2">
        <v>673</v>
      </c>
      <c r="X20" s="2">
        <v>639</v>
      </c>
      <c r="Y20" s="2">
        <v>631</v>
      </c>
      <c r="Z20" s="2">
        <v>621</v>
      </c>
      <c r="AA20" s="2">
        <v>600</v>
      </c>
      <c r="AB20" s="2"/>
      <c r="AC20" s="2"/>
      <c r="AD20" s="2"/>
      <c r="AE20" s="2"/>
      <c r="AF20" s="2">
        <v>517</v>
      </c>
    </row>
    <row r="21" spans="1:32" x14ac:dyDescent="0.25">
      <c r="A21" s="48"/>
      <c r="B21" s="49" t="s">
        <v>80</v>
      </c>
      <c r="C21" s="2">
        <v>970</v>
      </c>
      <c r="D21" s="2">
        <v>713</v>
      </c>
      <c r="E21" s="2">
        <v>736</v>
      </c>
      <c r="F21" s="2">
        <v>791</v>
      </c>
      <c r="G21" s="2">
        <v>373</v>
      </c>
      <c r="H21" s="2">
        <v>375</v>
      </c>
      <c r="I21" s="2">
        <v>351</v>
      </c>
      <c r="J21" s="2">
        <v>335</v>
      </c>
      <c r="K21" s="2">
        <v>337</v>
      </c>
      <c r="L21" s="2">
        <v>321</v>
      </c>
      <c r="M21" s="2">
        <v>351</v>
      </c>
      <c r="N21" s="2">
        <v>371</v>
      </c>
      <c r="O21" s="2">
        <v>375</v>
      </c>
      <c r="P21" s="2">
        <v>380</v>
      </c>
      <c r="Q21" s="2">
        <v>360</v>
      </c>
      <c r="R21" s="2">
        <v>346</v>
      </c>
      <c r="S21" s="2">
        <v>340</v>
      </c>
      <c r="T21" s="2">
        <v>348</v>
      </c>
      <c r="U21" s="2">
        <v>330</v>
      </c>
      <c r="V21" s="2">
        <v>299</v>
      </c>
      <c r="W21" s="2">
        <v>308</v>
      </c>
      <c r="X21" s="2">
        <v>304</v>
      </c>
      <c r="Y21" s="2">
        <v>283</v>
      </c>
      <c r="Z21" s="2">
        <v>308</v>
      </c>
      <c r="AA21" s="2">
        <v>331</v>
      </c>
      <c r="AB21" s="2"/>
      <c r="AC21" s="2"/>
      <c r="AD21" s="2"/>
      <c r="AE21" s="2"/>
      <c r="AF21" s="2">
        <v>263</v>
      </c>
    </row>
    <row r="22" spans="1:32" x14ac:dyDescent="0.25">
      <c r="A22" s="48"/>
      <c r="B22" s="49" t="s">
        <v>81</v>
      </c>
      <c r="C22" s="2">
        <v>539</v>
      </c>
      <c r="D22" s="2">
        <v>332</v>
      </c>
      <c r="E22" s="2"/>
      <c r="F22" s="2"/>
      <c r="G22" s="2">
        <v>162</v>
      </c>
      <c r="H22" s="2">
        <v>154</v>
      </c>
      <c r="I22" s="2">
        <v>131</v>
      </c>
      <c r="J22" s="2">
        <v>111</v>
      </c>
      <c r="K22" s="2">
        <v>97</v>
      </c>
      <c r="L22" s="2">
        <v>98</v>
      </c>
      <c r="M22" s="2">
        <v>91</v>
      </c>
      <c r="N22" s="2">
        <v>92</v>
      </c>
      <c r="O22" s="2">
        <v>106</v>
      </c>
      <c r="P22" s="2">
        <v>102</v>
      </c>
      <c r="Q22" s="2">
        <v>118</v>
      </c>
      <c r="R22" s="2">
        <v>123</v>
      </c>
      <c r="S22" s="2">
        <v>128</v>
      </c>
      <c r="T22" s="2">
        <v>181</v>
      </c>
      <c r="U22" s="2">
        <v>167</v>
      </c>
      <c r="V22" s="2">
        <v>167</v>
      </c>
      <c r="W22" s="2">
        <v>160</v>
      </c>
      <c r="X22" s="2">
        <v>156</v>
      </c>
      <c r="Y22" s="2">
        <v>143</v>
      </c>
      <c r="Z22" s="2">
        <v>145</v>
      </c>
      <c r="AA22" s="2">
        <v>142</v>
      </c>
      <c r="AB22" s="2"/>
      <c r="AC22" s="2"/>
      <c r="AD22" s="2"/>
      <c r="AE22" s="2"/>
      <c r="AF22" s="2">
        <v>113</v>
      </c>
    </row>
    <row r="23" spans="1:32" x14ac:dyDescent="0.25">
      <c r="A23" s="48"/>
      <c r="B23" s="49" t="s">
        <v>82</v>
      </c>
      <c r="C23" s="2">
        <v>734</v>
      </c>
      <c r="D23" s="2">
        <v>532</v>
      </c>
      <c r="E23" s="2">
        <v>324</v>
      </c>
      <c r="F23" s="2">
        <v>361</v>
      </c>
      <c r="G23" s="2">
        <v>143</v>
      </c>
      <c r="H23" s="2">
        <v>130</v>
      </c>
      <c r="I23" s="2">
        <v>110</v>
      </c>
      <c r="J23" s="2">
        <v>118</v>
      </c>
      <c r="K23" s="2">
        <v>100</v>
      </c>
      <c r="L23" s="2">
        <v>93</v>
      </c>
      <c r="M23" s="2">
        <v>69</v>
      </c>
      <c r="N23" s="2">
        <v>56</v>
      </c>
      <c r="O23" s="2">
        <v>48</v>
      </c>
      <c r="P23" s="2">
        <v>46</v>
      </c>
      <c r="Q23" s="2">
        <v>53</v>
      </c>
      <c r="R23" s="2">
        <v>53</v>
      </c>
      <c r="S23" s="2">
        <v>72</v>
      </c>
      <c r="T23" s="2">
        <v>96</v>
      </c>
      <c r="U23" s="2">
        <v>85</v>
      </c>
      <c r="V23" s="2">
        <v>122</v>
      </c>
      <c r="W23" s="2">
        <v>134</v>
      </c>
      <c r="X23" s="2">
        <v>146</v>
      </c>
      <c r="Y23" s="2">
        <v>158</v>
      </c>
      <c r="Z23" s="2">
        <v>180</v>
      </c>
      <c r="AA23" s="2">
        <v>219</v>
      </c>
      <c r="AB23" s="2"/>
      <c r="AC23" s="2"/>
      <c r="AD23" s="2"/>
      <c r="AE23" s="2"/>
      <c r="AF23" s="2">
        <v>148</v>
      </c>
    </row>
    <row r="24" spans="1:32" x14ac:dyDescent="0.25">
      <c r="A24" s="48"/>
      <c r="B24" s="77" t="s">
        <v>40</v>
      </c>
      <c r="C24" s="51">
        <v>6648</v>
      </c>
      <c r="D24" s="51">
        <v>5706</v>
      </c>
      <c r="E24" s="51">
        <v>4699</v>
      </c>
      <c r="F24" s="51">
        <v>4724</v>
      </c>
      <c r="G24" s="51">
        <v>3799</v>
      </c>
      <c r="H24" s="51">
        <v>3669</v>
      </c>
      <c r="I24" s="51">
        <v>3458</v>
      </c>
      <c r="J24" s="51">
        <v>3234</v>
      </c>
      <c r="K24" s="51">
        <v>3046</v>
      </c>
      <c r="L24" s="51">
        <v>2880</v>
      </c>
      <c r="M24" s="51">
        <v>2716</v>
      </c>
      <c r="N24" s="51">
        <v>2577</v>
      </c>
      <c r="O24" s="51">
        <v>2468</v>
      </c>
      <c r="P24" s="51">
        <v>2384</v>
      </c>
      <c r="Q24" s="51">
        <v>2316</v>
      </c>
      <c r="R24" s="51">
        <v>2277</v>
      </c>
      <c r="S24" s="51">
        <v>2247</v>
      </c>
      <c r="T24" s="51">
        <v>2223</v>
      </c>
      <c r="U24" s="51">
        <v>2184</v>
      </c>
      <c r="V24" s="51">
        <v>2180</v>
      </c>
      <c r="W24" s="51">
        <v>2156</v>
      </c>
      <c r="X24" s="51">
        <v>2092</v>
      </c>
      <c r="Y24" s="51">
        <v>2065</v>
      </c>
      <c r="Z24" s="51">
        <v>2050</v>
      </c>
      <c r="AA24" s="51">
        <v>2004</v>
      </c>
      <c r="AB24" s="51"/>
      <c r="AC24" s="51"/>
      <c r="AD24" s="51"/>
      <c r="AE24" s="51"/>
      <c r="AF24" s="51">
        <v>1774</v>
      </c>
    </row>
    <row r="25" spans="1:32" x14ac:dyDescent="0.25">
      <c r="A25" s="48" t="s">
        <v>548</v>
      </c>
      <c r="B25" s="49">
        <v>-39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>
        <v>933</v>
      </c>
      <c r="AC25" s="2">
        <v>934</v>
      </c>
      <c r="AD25" s="2">
        <v>925</v>
      </c>
      <c r="AE25" s="2">
        <v>1012</v>
      </c>
      <c r="AF25" s="2"/>
    </row>
    <row r="26" spans="1:32" x14ac:dyDescent="0.25">
      <c r="A26" s="48"/>
      <c r="B26" s="49" t="s">
        <v>78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>
        <v>1383</v>
      </c>
      <c r="AC26" s="2">
        <v>1291</v>
      </c>
      <c r="AD26" s="2">
        <v>1254</v>
      </c>
      <c r="AE26" s="2">
        <v>1249</v>
      </c>
      <c r="AF26" s="2"/>
    </row>
    <row r="27" spans="1:32" x14ac:dyDescent="0.25">
      <c r="A27" s="48"/>
      <c r="B27" s="49" t="s">
        <v>79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>
        <v>1812</v>
      </c>
      <c r="AC27" s="2">
        <v>1791</v>
      </c>
      <c r="AD27" s="2">
        <v>1729</v>
      </c>
      <c r="AE27" s="2">
        <v>1690</v>
      </c>
      <c r="AF27" s="2"/>
    </row>
    <row r="28" spans="1:32" x14ac:dyDescent="0.25">
      <c r="A28" s="48"/>
      <c r="B28" s="49" t="s">
        <v>80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>
        <v>929</v>
      </c>
      <c r="AC28" s="2">
        <v>919</v>
      </c>
      <c r="AD28" s="2">
        <v>939</v>
      </c>
      <c r="AE28" s="2">
        <v>887</v>
      </c>
      <c r="AF28" s="2"/>
    </row>
    <row r="29" spans="1:32" x14ac:dyDescent="0.25">
      <c r="A29" s="48"/>
      <c r="B29" s="49" t="s">
        <v>81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>
        <v>404</v>
      </c>
      <c r="AC29" s="2">
        <v>423</v>
      </c>
      <c r="AD29" s="2">
        <v>422</v>
      </c>
      <c r="AE29" s="2">
        <v>399</v>
      </c>
      <c r="AF29" s="2"/>
    </row>
    <row r="30" spans="1:32" x14ac:dyDescent="0.25">
      <c r="A30" s="48"/>
      <c r="B30" s="49" t="s">
        <v>82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>
        <v>580</v>
      </c>
      <c r="AC30" s="2">
        <v>582</v>
      </c>
      <c r="AD30" s="2">
        <v>616</v>
      </c>
      <c r="AE30" s="2">
        <v>530</v>
      </c>
      <c r="AF30" s="2"/>
    </row>
    <row r="31" spans="1:32" x14ac:dyDescent="0.25">
      <c r="A31" s="48"/>
      <c r="B31" s="77" t="s">
        <v>40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>
        <v>6041</v>
      </c>
      <c r="AC31" s="51">
        <v>5940</v>
      </c>
      <c r="AD31" s="51">
        <v>5885</v>
      </c>
      <c r="AE31" s="51">
        <v>5767</v>
      </c>
      <c r="AF31" s="51"/>
    </row>
    <row r="32" spans="1:32" x14ac:dyDescent="0.25">
      <c r="A32" s="48" t="s">
        <v>549</v>
      </c>
      <c r="B32" s="49">
        <v>-39</v>
      </c>
      <c r="C32" s="2">
        <v>4855</v>
      </c>
      <c r="D32" s="2">
        <v>4777</v>
      </c>
      <c r="E32" s="2">
        <v>3475</v>
      </c>
      <c r="F32" s="2">
        <v>3311</v>
      </c>
      <c r="G32" s="2">
        <v>3395</v>
      </c>
      <c r="H32" s="2">
        <v>3218</v>
      </c>
      <c r="I32" s="2">
        <v>3027</v>
      </c>
      <c r="J32" s="2">
        <v>2717</v>
      </c>
      <c r="K32" s="2">
        <v>2499</v>
      </c>
      <c r="L32" s="2">
        <v>2327</v>
      </c>
      <c r="M32" s="2">
        <v>2171</v>
      </c>
      <c r="N32" s="2">
        <v>2014</v>
      </c>
      <c r="O32" s="2">
        <v>1844</v>
      </c>
      <c r="P32" s="2">
        <v>1731</v>
      </c>
      <c r="Q32" s="2">
        <v>1591</v>
      </c>
      <c r="R32" s="2">
        <v>1556</v>
      </c>
      <c r="S32" s="2">
        <v>1499</v>
      </c>
      <c r="T32" s="2">
        <v>1249</v>
      </c>
      <c r="U32" s="2">
        <v>1360</v>
      </c>
      <c r="V32" s="2">
        <v>1307</v>
      </c>
      <c r="W32" s="2">
        <v>1242</v>
      </c>
      <c r="X32" s="2">
        <v>1235</v>
      </c>
      <c r="Y32" s="2">
        <v>1296</v>
      </c>
      <c r="Z32" s="2">
        <v>1230</v>
      </c>
      <c r="AA32" s="2">
        <v>1080</v>
      </c>
      <c r="AB32" s="2">
        <v>1192</v>
      </c>
      <c r="AC32" s="2">
        <v>1213</v>
      </c>
      <c r="AD32" s="2">
        <v>1233</v>
      </c>
      <c r="AE32" s="2">
        <v>1330</v>
      </c>
      <c r="AF32" s="2">
        <v>1457</v>
      </c>
    </row>
    <row r="33" spans="1:32" x14ac:dyDescent="0.25">
      <c r="A33" s="15"/>
      <c r="B33" s="49" t="s">
        <v>78</v>
      </c>
      <c r="C33" s="2">
        <v>4310.4320000000007</v>
      </c>
      <c r="D33" s="2">
        <v>4733</v>
      </c>
      <c r="E33" s="2">
        <v>4141</v>
      </c>
      <c r="F33" s="2">
        <v>4019</v>
      </c>
      <c r="G33" s="2">
        <v>3750</v>
      </c>
      <c r="H33" s="2">
        <v>3596</v>
      </c>
      <c r="I33" s="2">
        <v>3421</v>
      </c>
      <c r="J33" s="2">
        <v>3242</v>
      </c>
      <c r="K33" s="2">
        <v>3084</v>
      </c>
      <c r="L33" s="2">
        <v>3022</v>
      </c>
      <c r="M33" s="2">
        <v>2894</v>
      </c>
      <c r="N33" s="2">
        <v>2787</v>
      </c>
      <c r="O33" s="2">
        <v>2685</v>
      </c>
      <c r="P33" s="2">
        <v>2618</v>
      </c>
      <c r="Q33" s="2">
        <v>2572</v>
      </c>
      <c r="R33" s="2">
        <v>2559</v>
      </c>
      <c r="S33" s="2">
        <v>2477</v>
      </c>
      <c r="T33" s="2">
        <v>2312</v>
      </c>
      <c r="U33" s="2">
        <v>2293</v>
      </c>
      <c r="V33" s="2">
        <v>2182</v>
      </c>
      <c r="W33" s="2">
        <v>2052</v>
      </c>
      <c r="X33" s="2">
        <v>1925</v>
      </c>
      <c r="Y33" s="2">
        <v>1875</v>
      </c>
      <c r="Z33" s="2">
        <v>1738</v>
      </c>
      <c r="AA33" s="2">
        <v>1570</v>
      </c>
      <c r="AB33" s="2">
        <v>1549</v>
      </c>
      <c r="AC33" s="2">
        <v>1457</v>
      </c>
      <c r="AD33" s="2">
        <v>1368</v>
      </c>
      <c r="AE33" s="2">
        <v>1371</v>
      </c>
      <c r="AF33" s="2">
        <v>1361</v>
      </c>
    </row>
    <row r="34" spans="1:32" x14ac:dyDescent="0.25">
      <c r="A34" s="48"/>
      <c r="B34" s="49" t="s">
        <v>79</v>
      </c>
      <c r="C34" s="2">
        <v>5818</v>
      </c>
      <c r="D34" s="2">
        <v>3910</v>
      </c>
      <c r="E34" s="2">
        <v>3706</v>
      </c>
      <c r="F34" s="2">
        <v>3812</v>
      </c>
      <c r="G34" s="2">
        <v>3500</v>
      </c>
      <c r="H34" s="2">
        <v>3510</v>
      </c>
      <c r="I34" s="2">
        <v>3365</v>
      </c>
      <c r="J34" s="2">
        <v>3225</v>
      </c>
      <c r="K34" s="2">
        <v>3085</v>
      </c>
      <c r="L34" s="2">
        <v>2908</v>
      </c>
      <c r="M34" s="2">
        <v>2777</v>
      </c>
      <c r="N34" s="2">
        <v>2693</v>
      </c>
      <c r="O34" s="2">
        <v>2647</v>
      </c>
      <c r="P34" s="2">
        <v>2606</v>
      </c>
      <c r="Q34" s="2">
        <v>2547</v>
      </c>
      <c r="R34" s="2">
        <v>2469</v>
      </c>
      <c r="S34" s="2">
        <v>2451</v>
      </c>
      <c r="T34" s="2">
        <v>2453</v>
      </c>
      <c r="U34" s="2">
        <v>2376</v>
      </c>
      <c r="V34" s="2">
        <v>2405</v>
      </c>
      <c r="W34" s="2">
        <v>2344</v>
      </c>
      <c r="X34" s="2">
        <v>2279</v>
      </c>
      <c r="Y34" s="2">
        <v>2196</v>
      </c>
      <c r="Z34" s="2">
        <v>2169</v>
      </c>
      <c r="AA34" s="2">
        <v>2172</v>
      </c>
      <c r="AB34" s="2">
        <v>2086</v>
      </c>
      <c r="AC34" s="2">
        <v>2068</v>
      </c>
      <c r="AD34" s="2">
        <v>2022</v>
      </c>
      <c r="AE34" s="2">
        <v>1948</v>
      </c>
      <c r="AF34" s="2">
        <v>1879</v>
      </c>
    </row>
    <row r="35" spans="1:32" x14ac:dyDescent="0.25">
      <c r="A35" s="48"/>
      <c r="B35" s="49" t="s">
        <v>80</v>
      </c>
      <c r="C35" s="2">
        <v>3131</v>
      </c>
      <c r="D35" s="2">
        <v>2337</v>
      </c>
      <c r="E35" s="2">
        <v>2215</v>
      </c>
      <c r="F35" s="2">
        <v>2247</v>
      </c>
      <c r="G35" s="2">
        <v>1238</v>
      </c>
      <c r="H35" s="2">
        <v>1276</v>
      </c>
      <c r="I35" s="2">
        <v>1238</v>
      </c>
      <c r="J35" s="2">
        <v>1149</v>
      </c>
      <c r="K35" s="2">
        <v>1143</v>
      </c>
      <c r="L35" s="2">
        <v>1147</v>
      </c>
      <c r="M35" s="2">
        <v>1104</v>
      </c>
      <c r="N35" s="2">
        <v>1121</v>
      </c>
      <c r="O35" s="2">
        <v>1174</v>
      </c>
      <c r="P35" s="2">
        <v>1219</v>
      </c>
      <c r="Q35" s="2">
        <v>1235</v>
      </c>
      <c r="R35" s="2">
        <v>1144</v>
      </c>
      <c r="S35" s="2">
        <v>1123</v>
      </c>
      <c r="T35" s="2">
        <v>1164</v>
      </c>
      <c r="U35" s="2">
        <v>1074</v>
      </c>
      <c r="V35" s="2">
        <v>1040</v>
      </c>
      <c r="W35" s="2">
        <v>1048</v>
      </c>
      <c r="X35" s="2">
        <v>1040</v>
      </c>
      <c r="Y35" s="2">
        <v>998</v>
      </c>
      <c r="Z35" s="2">
        <v>1012</v>
      </c>
      <c r="AA35" s="2">
        <v>1046</v>
      </c>
      <c r="AB35" s="2">
        <v>935</v>
      </c>
      <c r="AC35" s="2">
        <v>923</v>
      </c>
      <c r="AD35" s="2">
        <v>941</v>
      </c>
      <c r="AE35" s="2">
        <v>865</v>
      </c>
      <c r="AF35" s="2">
        <v>800</v>
      </c>
    </row>
    <row r="36" spans="1:32" x14ac:dyDescent="0.25">
      <c r="A36" s="48"/>
      <c r="B36" s="49" t="s">
        <v>81</v>
      </c>
      <c r="C36" s="2">
        <v>1601</v>
      </c>
      <c r="D36" s="2">
        <v>1140</v>
      </c>
      <c r="E36" s="2">
        <v>0</v>
      </c>
      <c r="F36" s="2">
        <v>0</v>
      </c>
      <c r="G36" s="2">
        <v>547</v>
      </c>
      <c r="H36" s="2">
        <v>459</v>
      </c>
      <c r="I36" s="2">
        <v>401</v>
      </c>
      <c r="J36" s="2">
        <v>346</v>
      </c>
      <c r="K36" s="2">
        <v>322</v>
      </c>
      <c r="L36" s="2">
        <v>311</v>
      </c>
      <c r="M36" s="2">
        <v>314</v>
      </c>
      <c r="N36" s="2">
        <v>337</v>
      </c>
      <c r="O36" s="2">
        <v>346</v>
      </c>
      <c r="P36" s="2">
        <v>358</v>
      </c>
      <c r="Q36" s="2">
        <v>374</v>
      </c>
      <c r="R36" s="2">
        <v>391</v>
      </c>
      <c r="S36" s="2">
        <v>401</v>
      </c>
      <c r="T36" s="2">
        <v>540</v>
      </c>
      <c r="U36" s="2">
        <v>479</v>
      </c>
      <c r="V36" s="2">
        <v>467</v>
      </c>
      <c r="W36" s="2">
        <v>476</v>
      </c>
      <c r="X36" s="2">
        <v>449</v>
      </c>
      <c r="Y36" s="2">
        <v>421</v>
      </c>
      <c r="Z36" s="2">
        <v>432</v>
      </c>
      <c r="AA36" s="2">
        <v>453</v>
      </c>
      <c r="AB36" s="2">
        <v>393</v>
      </c>
      <c r="AC36" s="2">
        <v>404</v>
      </c>
      <c r="AD36" s="2">
        <v>414</v>
      </c>
      <c r="AE36" s="2">
        <v>381</v>
      </c>
      <c r="AF36" s="2">
        <v>346</v>
      </c>
    </row>
    <row r="37" spans="1:32" x14ac:dyDescent="0.25">
      <c r="A37" s="48"/>
      <c r="B37" s="49" t="s">
        <v>82</v>
      </c>
      <c r="C37" s="2">
        <v>2162</v>
      </c>
      <c r="D37" s="2">
        <v>1406</v>
      </c>
      <c r="E37" s="2">
        <v>762</v>
      </c>
      <c r="F37" s="2">
        <v>800</v>
      </c>
      <c r="G37" s="2">
        <v>430</v>
      </c>
      <c r="H37" s="2">
        <v>426</v>
      </c>
      <c r="I37" s="2">
        <v>350</v>
      </c>
      <c r="J37" s="2">
        <v>291</v>
      </c>
      <c r="K37" s="2">
        <v>243</v>
      </c>
      <c r="L37" s="2">
        <v>221</v>
      </c>
      <c r="M37" s="2">
        <v>177</v>
      </c>
      <c r="N37" s="2">
        <v>161</v>
      </c>
      <c r="O37" s="2">
        <v>163</v>
      </c>
      <c r="P37" s="2">
        <v>167</v>
      </c>
      <c r="Q37" s="2">
        <v>203</v>
      </c>
      <c r="R37" s="2">
        <v>210</v>
      </c>
      <c r="S37" s="2">
        <v>250</v>
      </c>
      <c r="T37" s="2">
        <v>352</v>
      </c>
      <c r="U37" s="2">
        <v>314</v>
      </c>
      <c r="V37" s="2">
        <v>389</v>
      </c>
      <c r="W37" s="2">
        <v>407</v>
      </c>
      <c r="X37" s="2">
        <v>467</v>
      </c>
      <c r="Y37" s="2">
        <v>465</v>
      </c>
      <c r="Z37" s="2">
        <v>519</v>
      </c>
      <c r="AA37" s="2">
        <v>651</v>
      </c>
      <c r="AB37" s="2">
        <v>550</v>
      </c>
      <c r="AC37" s="2">
        <v>546</v>
      </c>
      <c r="AD37" s="2">
        <v>571</v>
      </c>
      <c r="AE37" s="2">
        <v>509</v>
      </c>
      <c r="AF37" s="2">
        <v>441</v>
      </c>
    </row>
    <row r="38" spans="1:32" x14ac:dyDescent="0.25">
      <c r="A38" s="48"/>
      <c r="B38" s="77" t="s">
        <v>40</v>
      </c>
      <c r="C38" s="51">
        <v>21877.432000000001</v>
      </c>
      <c r="D38" s="51">
        <v>18303</v>
      </c>
      <c r="E38" s="51">
        <v>14299</v>
      </c>
      <c r="F38" s="51">
        <v>14189</v>
      </c>
      <c r="G38" s="51">
        <v>12860</v>
      </c>
      <c r="H38" s="51">
        <v>12485</v>
      </c>
      <c r="I38" s="51">
        <v>11802</v>
      </c>
      <c r="J38" s="51">
        <v>10970</v>
      </c>
      <c r="K38" s="51">
        <v>10376</v>
      </c>
      <c r="L38" s="51">
        <v>9936</v>
      </c>
      <c r="M38" s="51">
        <v>9437</v>
      </c>
      <c r="N38" s="51">
        <v>9113</v>
      </c>
      <c r="O38" s="51">
        <v>8859</v>
      </c>
      <c r="P38" s="51">
        <v>8699</v>
      </c>
      <c r="Q38" s="51">
        <v>8522</v>
      </c>
      <c r="R38" s="51">
        <v>8329</v>
      </c>
      <c r="S38" s="51">
        <v>8201</v>
      </c>
      <c r="T38" s="51">
        <v>8070</v>
      </c>
      <c r="U38" s="51">
        <v>7896</v>
      </c>
      <c r="V38" s="51">
        <v>7790</v>
      </c>
      <c r="W38" s="51">
        <v>7569</v>
      </c>
      <c r="X38" s="51">
        <v>7395</v>
      </c>
      <c r="Y38" s="51">
        <v>7251</v>
      </c>
      <c r="Z38" s="51">
        <v>7100</v>
      </c>
      <c r="AA38" s="51">
        <v>6972</v>
      </c>
      <c r="AB38" s="51">
        <v>6705</v>
      </c>
      <c r="AC38" s="51">
        <v>6611</v>
      </c>
      <c r="AD38" s="51">
        <v>6549</v>
      </c>
      <c r="AE38" s="51">
        <v>6404</v>
      </c>
      <c r="AF38" s="51">
        <v>6284</v>
      </c>
    </row>
    <row r="39" spans="1:32" x14ac:dyDescent="0.25">
      <c r="A39" s="48" t="s">
        <v>10</v>
      </c>
      <c r="B39" s="49">
        <v>-39</v>
      </c>
      <c r="C39" s="2">
        <v>1021</v>
      </c>
      <c r="D39" s="2">
        <v>1062</v>
      </c>
      <c r="E39" s="2">
        <v>674</v>
      </c>
      <c r="F39" s="2">
        <v>612</v>
      </c>
      <c r="G39" s="2">
        <v>618</v>
      </c>
      <c r="H39" s="2">
        <v>569</v>
      </c>
      <c r="I39" s="2">
        <v>535</v>
      </c>
      <c r="J39" s="2">
        <v>506</v>
      </c>
      <c r="K39" s="2">
        <v>453</v>
      </c>
      <c r="L39" s="2">
        <v>431</v>
      </c>
      <c r="M39" s="2">
        <v>413</v>
      </c>
      <c r="N39" s="2">
        <v>387</v>
      </c>
      <c r="O39" s="2">
        <v>356</v>
      </c>
      <c r="P39" s="2">
        <v>337</v>
      </c>
      <c r="Q39" s="2">
        <v>329</v>
      </c>
      <c r="R39" s="2">
        <v>320</v>
      </c>
      <c r="S39" s="2">
        <v>282</v>
      </c>
      <c r="T39" s="2">
        <v>232</v>
      </c>
      <c r="U39" s="2">
        <v>253</v>
      </c>
      <c r="V39" s="2">
        <v>238</v>
      </c>
      <c r="W39" s="2">
        <v>245</v>
      </c>
      <c r="X39" s="2">
        <v>233</v>
      </c>
      <c r="Y39" s="2">
        <v>229</v>
      </c>
      <c r="Z39" s="2">
        <v>216</v>
      </c>
      <c r="AA39" s="2">
        <v>176</v>
      </c>
      <c r="AB39" s="2"/>
      <c r="AC39" s="2"/>
      <c r="AD39" s="2"/>
      <c r="AE39" s="2"/>
      <c r="AF39" s="2">
        <v>224</v>
      </c>
    </row>
    <row r="40" spans="1:32" x14ac:dyDescent="0.25">
      <c r="A40" s="48"/>
      <c r="B40" s="49" t="s">
        <v>78</v>
      </c>
      <c r="C40" s="2">
        <v>807</v>
      </c>
      <c r="D40" s="2">
        <v>988</v>
      </c>
      <c r="E40" s="2">
        <v>910</v>
      </c>
      <c r="F40" s="2">
        <v>865</v>
      </c>
      <c r="G40" s="2">
        <v>780</v>
      </c>
      <c r="H40" s="2">
        <v>746</v>
      </c>
      <c r="I40" s="2">
        <v>706</v>
      </c>
      <c r="J40" s="2">
        <v>677</v>
      </c>
      <c r="K40" s="2">
        <v>610</v>
      </c>
      <c r="L40" s="2">
        <v>557</v>
      </c>
      <c r="M40" s="2">
        <v>535</v>
      </c>
      <c r="N40" s="2">
        <v>514</v>
      </c>
      <c r="O40" s="2">
        <v>490</v>
      </c>
      <c r="P40" s="2">
        <v>461</v>
      </c>
      <c r="Q40" s="2">
        <v>431</v>
      </c>
      <c r="R40" s="2">
        <v>419</v>
      </c>
      <c r="S40" s="2">
        <v>430</v>
      </c>
      <c r="T40" s="2">
        <v>422</v>
      </c>
      <c r="U40" s="2">
        <v>420</v>
      </c>
      <c r="V40" s="2">
        <v>407</v>
      </c>
      <c r="W40" s="2">
        <v>388</v>
      </c>
      <c r="X40" s="2">
        <v>355</v>
      </c>
      <c r="Y40" s="2">
        <v>352</v>
      </c>
      <c r="Z40" s="2">
        <v>323</v>
      </c>
      <c r="AA40" s="2">
        <v>288</v>
      </c>
      <c r="AB40" s="2"/>
      <c r="AC40" s="2"/>
      <c r="AD40" s="2"/>
      <c r="AE40" s="2"/>
      <c r="AF40" s="2">
        <v>250</v>
      </c>
    </row>
    <row r="41" spans="1:32" x14ac:dyDescent="0.25">
      <c r="A41" s="48"/>
      <c r="B41" s="49" t="s">
        <v>79</v>
      </c>
      <c r="C41" s="2">
        <v>1078</v>
      </c>
      <c r="D41" s="2">
        <v>701</v>
      </c>
      <c r="E41" s="2">
        <v>735</v>
      </c>
      <c r="F41" s="2">
        <v>759</v>
      </c>
      <c r="G41" s="2">
        <v>649</v>
      </c>
      <c r="H41" s="2">
        <v>658</v>
      </c>
      <c r="I41" s="2">
        <v>646</v>
      </c>
      <c r="J41" s="2">
        <v>619</v>
      </c>
      <c r="K41" s="2">
        <v>617</v>
      </c>
      <c r="L41" s="2">
        <v>614</v>
      </c>
      <c r="M41" s="2">
        <v>590</v>
      </c>
      <c r="N41" s="2">
        <v>557</v>
      </c>
      <c r="O41" s="2">
        <v>524</v>
      </c>
      <c r="P41" s="2">
        <v>515</v>
      </c>
      <c r="Q41" s="2">
        <v>507</v>
      </c>
      <c r="R41" s="2">
        <v>495</v>
      </c>
      <c r="S41" s="2">
        <v>461</v>
      </c>
      <c r="T41" s="2">
        <v>441</v>
      </c>
      <c r="U41" s="2">
        <v>412</v>
      </c>
      <c r="V41" s="2">
        <v>399</v>
      </c>
      <c r="W41" s="2">
        <v>385</v>
      </c>
      <c r="X41" s="2">
        <v>379</v>
      </c>
      <c r="Y41" s="2">
        <v>361</v>
      </c>
      <c r="Z41" s="2">
        <v>355</v>
      </c>
      <c r="AA41" s="2">
        <v>358</v>
      </c>
      <c r="AB41" s="2"/>
      <c r="AC41" s="2"/>
      <c r="AD41" s="2"/>
      <c r="AE41" s="2"/>
      <c r="AF41" s="2">
        <v>316</v>
      </c>
    </row>
    <row r="42" spans="1:32" x14ac:dyDescent="0.25">
      <c r="A42" s="48"/>
      <c r="B42" s="49" t="s">
        <v>80</v>
      </c>
      <c r="C42" s="2">
        <v>541</v>
      </c>
      <c r="D42" s="2">
        <v>428</v>
      </c>
      <c r="E42" s="2">
        <v>377</v>
      </c>
      <c r="F42" s="2">
        <v>338</v>
      </c>
      <c r="G42" s="2">
        <v>220</v>
      </c>
      <c r="H42" s="2">
        <v>207</v>
      </c>
      <c r="I42" s="2">
        <v>195</v>
      </c>
      <c r="J42" s="2">
        <v>184</v>
      </c>
      <c r="K42" s="2">
        <v>189</v>
      </c>
      <c r="L42" s="2">
        <v>171</v>
      </c>
      <c r="M42" s="2">
        <v>179</v>
      </c>
      <c r="N42" s="2">
        <v>183</v>
      </c>
      <c r="O42" s="2">
        <v>198</v>
      </c>
      <c r="P42" s="2">
        <v>214</v>
      </c>
      <c r="Q42" s="2">
        <v>218</v>
      </c>
      <c r="R42" s="2">
        <v>212</v>
      </c>
      <c r="S42" s="2">
        <v>233</v>
      </c>
      <c r="T42" s="2">
        <v>242</v>
      </c>
      <c r="U42" s="2">
        <v>217</v>
      </c>
      <c r="V42" s="2">
        <v>214</v>
      </c>
      <c r="W42" s="2">
        <v>214</v>
      </c>
      <c r="X42" s="2">
        <v>203</v>
      </c>
      <c r="Y42" s="2">
        <v>180</v>
      </c>
      <c r="Z42" s="2">
        <v>183</v>
      </c>
      <c r="AA42" s="2">
        <v>176</v>
      </c>
      <c r="AB42" s="2"/>
      <c r="AC42" s="2"/>
      <c r="AD42" s="2"/>
      <c r="AE42" s="2"/>
      <c r="AF42" s="2">
        <v>155</v>
      </c>
    </row>
    <row r="43" spans="1:32" x14ac:dyDescent="0.25">
      <c r="A43" s="48"/>
      <c r="B43" s="49" t="s">
        <v>81</v>
      </c>
      <c r="C43" s="2">
        <v>236</v>
      </c>
      <c r="D43" s="2">
        <v>173</v>
      </c>
      <c r="E43" s="2"/>
      <c r="F43" s="2"/>
      <c r="G43" s="2">
        <v>86</v>
      </c>
      <c r="H43" s="2">
        <v>98</v>
      </c>
      <c r="I43" s="2">
        <v>85</v>
      </c>
      <c r="J43" s="2">
        <v>62</v>
      </c>
      <c r="K43" s="2">
        <v>49</v>
      </c>
      <c r="L43" s="2">
        <v>55</v>
      </c>
      <c r="M43" s="2">
        <v>54</v>
      </c>
      <c r="N43" s="2">
        <v>58</v>
      </c>
      <c r="O43" s="2">
        <v>61</v>
      </c>
      <c r="P43" s="2">
        <v>54</v>
      </c>
      <c r="Q43" s="2">
        <v>65</v>
      </c>
      <c r="R43" s="2">
        <v>63</v>
      </c>
      <c r="S43" s="2">
        <v>67</v>
      </c>
      <c r="T43" s="2">
        <v>87</v>
      </c>
      <c r="U43" s="2">
        <v>80</v>
      </c>
      <c r="V43" s="2">
        <v>98</v>
      </c>
      <c r="W43" s="2">
        <v>89</v>
      </c>
      <c r="X43" s="2">
        <v>101</v>
      </c>
      <c r="Y43" s="2">
        <v>99</v>
      </c>
      <c r="Z43" s="2">
        <v>98</v>
      </c>
      <c r="AA43" s="2">
        <v>109</v>
      </c>
      <c r="AB43" s="2"/>
      <c r="AC43" s="2"/>
      <c r="AD43" s="2"/>
      <c r="AE43" s="2"/>
      <c r="AF43" s="2">
        <v>65</v>
      </c>
    </row>
    <row r="44" spans="1:32" x14ac:dyDescent="0.25">
      <c r="A44" s="48"/>
      <c r="B44" s="49" t="s">
        <v>82</v>
      </c>
      <c r="C44" s="2">
        <v>280.94699999999995</v>
      </c>
      <c r="D44" s="2">
        <v>179</v>
      </c>
      <c r="E44" s="2">
        <v>84</v>
      </c>
      <c r="F44" s="2">
        <v>103</v>
      </c>
      <c r="G44" s="2">
        <v>87</v>
      </c>
      <c r="H44" s="2">
        <v>85</v>
      </c>
      <c r="I44" s="2">
        <v>81</v>
      </c>
      <c r="J44" s="2">
        <v>86</v>
      </c>
      <c r="K44" s="2">
        <v>72</v>
      </c>
      <c r="L44" s="2">
        <v>69</v>
      </c>
      <c r="M44" s="2">
        <v>49</v>
      </c>
      <c r="N44" s="2">
        <v>47</v>
      </c>
      <c r="O44" s="2">
        <v>39</v>
      </c>
      <c r="P44" s="2">
        <v>41</v>
      </c>
      <c r="Q44" s="2">
        <v>45</v>
      </c>
      <c r="R44" s="2">
        <v>46</v>
      </c>
      <c r="S44" s="2">
        <v>51</v>
      </c>
      <c r="T44" s="2">
        <v>75</v>
      </c>
      <c r="U44" s="2">
        <v>60</v>
      </c>
      <c r="V44" s="2">
        <v>60</v>
      </c>
      <c r="W44" s="2">
        <v>69</v>
      </c>
      <c r="X44" s="2">
        <v>76</v>
      </c>
      <c r="Y44" s="2">
        <v>76</v>
      </c>
      <c r="Z44" s="2">
        <v>94</v>
      </c>
      <c r="AA44" s="2">
        <v>125</v>
      </c>
      <c r="AB44" s="2"/>
      <c r="AC44" s="2"/>
      <c r="AD44" s="2"/>
      <c r="AE44" s="2"/>
      <c r="AF44" s="2">
        <v>91</v>
      </c>
    </row>
    <row r="45" spans="1:32" x14ac:dyDescent="0.25">
      <c r="A45" s="48"/>
      <c r="B45" s="77" t="s">
        <v>40</v>
      </c>
      <c r="C45" s="51">
        <v>3963.9470000000001</v>
      </c>
      <c r="D45" s="51">
        <v>3531</v>
      </c>
      <c r="E45" s="51">
        <v>2780</v>
      </c>
      <c r="F45" s="51">
        <v>2677</v>
      </c>
      <c r="G45" s="51">
        <v>2440</v>
      </c>
      <c r="H45" s="51">
        <v>2363</v>
      </c>
      <c r="I45" s="51">
        <v>2248</v>
      </c>
      <c r="J45" s="51">
        <v>2134</v>
      </c>
      <c r="K45" s="51">
        <v>1990</v>
      </c>
      <c r="L45" s="51">
        <v>1897</v>
      </c>
      <c r="M45" s="51">
        <v>1820</v>
      </c>
      <c r="N45" s="51">
        <v>1746</v>
      </c>
      <c r="O45" s="51">
        <v>1668</v>
      </c>
      <c r="P45" s="51">
        <v>1622</v>
      </c>
      <c r="Q45" s="51">
        <v>1595</v>
      </c>
      <c r="R45" s="51">
        <v>1555</v>
      </c>
      <c r="S45" s="51">
        <v>1524</v>
      </c>
      <c r="T45" s="51">
        <v>1499</v>
      </c>
      <c r="U45" s="51">
        <v>1442</v>
      </c>
      <c r="V45" s="51">
        <v>1416</v>
      </c>
      <c r="W45" s="51">
        <v>1390</v>
      </c>
      <c r="X45" s="51">
        <v>1347</v>
      </c>
      <c r="Y45" s="51">
        <v>1297</v>
      </c>
      <c r="Z45" s="51">
        <v>1269</v>
      </c>
      <c r="AA45" s="51">
        <v>1232</v>
      </c>
      <c r="AB45" s="51"/>
      <c r="AC45" s="51"/>
      <c r="AD45" s="51"/>
      <c r="AE45" s="51"/>
      <c r="AF45" s="51">
        <v>1101</v>
      </c>
    </row>
    <row r="46" spans="1:32" x14ac:dyDescent="0.25">
      <c r="A46" s="48" t="s">
        <v>11</v>
      </c>
      <c r="B46" s="49">
        <v>-39</v>
      </c>
      <c r="C46" s="2">
        <v>1061</v>
      </c>
      <c r="D46" s="2">
        <v>1020</v>
      </c>
      <c r="E46" s="2">
        <v>772</v>
      </c>
      <c r="F46" s="2">
        <v>667</v>
      </c>
      <c r="G46" s="2">
        <v>639</v>
      </c>
      <c r="H46" s="2">
        <v>586</v>
      </c>
      <c r="I46" s="2">
        <v>529</v>
      </c>
      <c r="J46" s="2">
        <v>462</v>
      </c>
      <c r="K46" s="2">
        <v>407</v>
      </c>
      <c r="L46" s="2">
        <v>378</v>
      </c>
      <c r="M46" s="2">
        <v>334</v>
      </c>
      <c r="N46" s="2">
        <v>313</v>
      </c>
      <c r="O46" s="2">
        <v>298</v>
      </c>
      <c r="P46" s="2">
        <v>287</v>
      </c>
      <c r="Q46" s="2">
        <v>286</v>
      </c>
      <c r="R46" s="2">
        <v>278</v>
      </c>
      <c r="S46" s="2">
        <v>261</v>
      </c>
      <c r="T46" s="2">
        <v>211</v>
      </c>
      <c r="U46" s="2">
        <v>234</v>
      </c>
      <c r="V46" s="2">
        <v>210</v>
      </c>
      <c r="W46" s="2">
        <v>202</v>
      </c>
      <c r="X46" s="2">
        <v>205</v>
      </c>
      <c r="Y46" s="2">
        <v>223</v>
      </c>
      <c r="Z46" s="2">
        <v>204</v>
      </c>
      <c r="AA46" s="2">
        <v>173</v>
      </c>
      <c r="AB46" s="2"/>
      <c r="AC46" s="2"/>
      <c r="AD46" s="2"/>
      <c r="AE46" s="2"/>
      <c r="AF46" s="2">
        <v>242</v>
      </c>
    </row>
    <row r="47" spans="1:32" x14ac:dyDescent="0.25">
      <c r="A47" s="48"/>
      <c r="B47" s="49" t="s">
        <v>78</v>
      </c>
      <c r="C47" s="2">
        <v>886</v>
      </c>
      <c r="D47" s="2">
        <v>1095</v>
      </c>
      <c r="E47" s="2">
        <v>868</v>
      </c>
      <c r="F47" s="2">
        <v>837</v>
      </c>
      <c r="G47" s="2">
        <v>752</v>
      </c>
      <c r="H47" s="2">
        <v>737</v>
      </c>
      <c r="I47" s="2">
        <v>711</v>
      </c>
      <c r="J47" s="2">
        <v>667</v>
      </c>
      <c r="K47" s="2">
        <v>613</v>
      </c>
      <c r="L47" s="2">
        <v>570</v>
      </c>
      <c r="M47" s="2">
        <v>527</v>
      </c>
      <c r="N47" s="2">
        <v>501</v>
      </c>
      <c r="O47" s="2">
        <v>468</v>
      </c>
      <c r="P47" s="2">
        <v>485</v>
      </c>
      <c r="Q47" s="2">
        <v>453</v>
      </c>
      <c r="R47" s="2">
        <v>430</v>
      </c>
      <c r="S47" s="2">
        <v>408</v>
      </c>
      <c r="T47" s="2">
        <v>389</v>
      </c>
      <c r="U47" s="2">
        <v>389</v>
      </c>
      <c r="V47" s="2">
        <v>371</v>
      </c>
      <c r="W47" s="2">
        <v>375</v>
      </c>
      <c r="X47" s="2">
        <v>336</v>
      </c>
      <c r="Y47" s="2">
        <v>326</v>
      </c>
      <c r="Z47" s="2">
        <v>313</v>
      </c>
      <c r="AA47" s="2">
        <v>296</v>
      </c>
      <c r="AB47" s="2"/>
      <c r="AC47" s="2"/>
      <c r="AD47" s="2"/>
      <c r="AE47" s="2"/>
      <c r="AF47" s="2">
        <v>271</v>
      </c>
    </row>
    <row r="48" spans="1:32" x14ac:dyDescent="0.25">
      <c r="A48" s="48"/>
      <c r="B48" s="49" t="s">
        <v>79</v>
      </c>
      <c r="C48" s="2">
        <v>1305</v>
      </c>
      <c r="D48" s="2">
        <v>861</v>
      </c>
      <c r="E48" s="2">
        <v>817</v>
      </c>
      <c r="F48" s="2">
        <v>835</v>
      </c>
      <c r="G48" s="2">
        <v>700</v>
      </c>
      <c r="H48" s="2">
        <v>705</v>
      </c>
      <c r="I48" s="2">
        <v>661</v>
      </c>
      <c r="J48" s="2">
        <v>619</v>
      </c>
      <c r="K48" s="2">
        <v>554</v>
      </c>
      <c r="L48" s="2">
        <v>534</v>
      </c>
      <c r="M48" s="2">
        <v>517</v>
      </c>
      <c r="N48" s="2">
        <v>470</v>
      </c>
      <c r="O48" s="2">
        <v>484</v>
      </c>
      <c r="P48" s="2">
        <v>459</v>
      </c>
      <c r="Q48" s="2">
        <v>476</v>
      </c>
      <c r="R48" s="2">
        <v>482</v>
      </c>
      <c r="S48" s="2">
        <v>467</v>
      </c>
      <c r="T48" s="2">
        <v>459</v>
      </c>
      <c r="U48" s="2">
        <v>443</v>
      </c>
      <c r="V48" s="2">
        <v>439</v>
      </c>
      <c r="W48" s="2">
        <v>404</v>
      </c>
      <c r="X48" s="2">
        <v>399</v>
      </c>
      <c r="Y48" s="2">
        <v>396</v>
      </c>
      <c r="Z48" s="2">
        <v>402</v>
      </c>
      <c r="AA48" s="2">
        <v>377</v>
      </c>
      <c r="AB48" s="2"/>
      <c r="AC48" s="2"/>
      <c r="AD48" s="2"/>
      <c r="AE48" s="2"/>
      <c r="AF48" s="2">
        <v>332</v>
      </c>
    </row>
    <row r="49" spans="1:32" x14ac:dyDescent="0.25">
      <c r="A49" s="48"/>
      <c r="B49" s="49" t="s">
        <v>80</v>
      </c>
      <c r="C49" s="2">
        <v>811</v>
      </c>
      <c r="D49" s="2">
        <v>521</v>
      </c>
      <c r="E49" s="2">
        <v>685</v>
      </c>
      <c r="F49" s="2">
        <v>653</v>
      </c>
      <c r="G49" s="2">
        <v>271</v>
      </c>
      <c r="H49" s="2">
        <v>249</v>
      </c>
      <c r="I49" s="2">
        <v>229</v>
      </c>
      <c r="J49" s="2">
        <v>241</v>
      </c>
      <c r="K49" s="2">
        <v>253</v>
      </c>
      <c r="L49" s="2">
        <v>243</v>
      </c>
      <c r="M49" s="2">
        <v>241</v>
      </c>
      <c r="N49" s="2">
        <v>264</v>
      </c>
      <c r="O49" s="2">
        <v>249</v>
      </c>
      <c r="P49" s="2">
        <v>241</v>
      </c>
      <c r="Q49" s="2">
        <v>227</v>
      </c>
      <c r="R49" s="2">
        <v>218</v>
      </c>
      <c r="S49" s="2">
        <v>202</v>
      </c>
      <c r="T49" s="2">
        <v>205</v>
      </c>
      <c r="U49" s="2">
        <v>185</v>
      </c>
      <c r="V49" s="2">
        <v>211</v>
      </c>
      <c r="W49" s="2">
        <v>220</v>
      </c>
      <c r="X49" s="2">
        <v>213</v>
      </c>
      <c r="Y49" s="2">
        <v>207</v>
      </c>
      <c r="Z49" s="2">
        <v>206</v>
      </c>
      <c r="AA49" s="2">
        <v>204</v>
      </c>
      <c r="AB49" s="2"/>
      <c r="AC49" s="2"/>
      <c r="AD49" s="2"/>
      <c r="AE49" s="2"/>
      <c r="AF49" s="2">
        <v>164</v>
      </c>
    </row>
    <row r="50" spans="1:32" x14ac:dyDescent="0.25">
      <c r="A50" s="48"/>
      <c r="B50" s="49" t="s">
        <v>81</v>
      </c>
      <c r="C50" s="2">
        <v>459</v>
      </c>
      <c r="D50" s="2">
        <v>316</v>
      </c>
      <c r="E50" s="2"/>
      <c r="F50" s="2"/>
      <c r="G50" s="2">
        <v>123</v>
      </c>
      <c r="H50" s="2">
        <v>111</v>
      </c>
      <c r="I50" s="2">
        <v>105</v>
      </c>
      <c r="J50" s="2">
        <v>94</v>
      </c>
      <c r="K50" s="2">
        <v>88</v>
      </c>
      <c r="L50" s="2">
        <v>90</v>
      </c>
      <c r="M50" s="2">
        <v>86</v>
      </c>
      <c r="N50" s="2">
        <v>74</v>
      </c>
      <c r="O50" s="2">
        <v>70</v>
      </c>
      <c r="P50" s="2">
        <v>67</v>
      </c>
      <c r="Q50" s="2">
        <v>85</v>
      </c>
      <c r="R50" s="2">
        <v>102</v>
      </c>
      <c r="S50" s="2">
        <v>109</v>
      </c>
      <c r="T50" s="2">
        <v>126</v>
      </c>
      <c r="U50" s="2">
        <v>111</v>
      </c>
      <c r="V50" s="2">
        <v>93</v>
      </c>
      <c r="W50" s="2">
        <v>80</v>
      </c>
      <c r="X50" s="2">
        <v>73</v>
      </c>
      <c r="Y50" s="2">
        <v>70</v>
      </c>
      <c r="Z50" s="2">
        <v>90</v>
      </c>
      <c r="AA50" s="2">
        <v>108</v>
      </c>
      <c r="AB50" s="2"/>
      <c r="AC50" s="2"/>
      <c r="AD50" s="2"/>
      <c r="AE50" s="2"/>
      <c r="AF50" s="2">
        <v>88</v>
      </c>
    </row>
    <row r="51" spans="1:32" x14ac:dyDescent="0.25">
      <c r="A51" s="48"/>
      <c r="B51" s="49" t="s">
        <v>82</v>
      </c>
      <c r="C51" s="2">
        <v>699.61400000000003</v>
      </c>
      <c r="D51" s="2">
        <v>432</v>
      </c>
      <c r="E51" s="2">
        <v>306</v>
      </c>
      <c r="F51" s="2">
        <v>289</v>
      </c>
      <c r="G51" s="2">
        <v>109</v>
      </c>
      <c r="H51" s="2">
        <v>107</v>
      </c>
      <c r="I51" s="2">
        <v>78</v>
      </c>
      <c r="J51" s="2">
        <v>58</v>
      </c>
      <c r="K51" s="2">
        <v>58</v>
      </c>
      <c r="L51" s="2">
        <v>53</v>
      </c>
      <c r="M51" s="2">
        <v>38</v>
      </c>
      <c r="N51" s="2">
        <v>38</v>
      </c>
      <c r="O51" s="2">
        <v>38</v>
      </c>
      <c r="P51" s="2">
        <v>38</v>
      </c>
      <c r="Q51" s="2">
        <v>51</v>
      </c>
      <c r="R51" s="2">
        <v>50</v>
      </c>
      <c r="S51" s="2">
        <v>59</v>
      </c>
      <c r="T51" s="2">
        <v>84</v>
      </c>
      <c r="U51" s="2">
        <v>71</v>
      </c>
      <c r="V51" s="2">
        <v>102</v>
      </c>
      <c r="W51" s="2">
        <v>109</v>
      </c>
      <c r="X51" s="2">
        <v>123</v>
      </c>
      <c r="Y51" s="2">
        <v>117</v>
      </c>
      <c r="Z51" s="2">
        <v>111</v>
      </c>
      <c r="AA51" s="2">
        <v>130</v>
      </c>
      <c r="AB51" s="2"/>
      <c r="AC51" s="2"/>
      <c r="AD51" s="2"/>
      <c r="AE51" s="2"/>
      <c r="AF51" s="2">
        <v>97</v>
      </c>
    </row>
    <row r="52" spans="1:32" x14ac:dyDescent="0.25">
      <c r="A52" s="48"/>
      <c r="B52" s="77" t="s">
        <v>40</v>
      </c>
      <c r="C52" s="51">
        <v>5221.6139999999996</v>
      </c>
      <c r="D52" s="51">
        <v>4245</v>
      </c>
      <c r="E52" s="51">
        <v>3448</v>
      </c>
      <c r="F52" s="51">
        <v>3281</v>
      </c>
      <c r="G52" s="51">
        <v>2594</v>
      </c>
      <c r="H52" s="51">
        <v>2495</v>
      </c>
      <c r="I52" s="51">
        <v>2313</v>
      </c>
      <c r="J52" s="51">
        <v>2141</v>
      </c>
      <c r="K52" s="51">
        <v>1973</v>
      </c>
      <c r="L52" s="51">
        <v>1868</v>
      </c>
      <c r="M52" s="51">
        <v>1743</v>
      </c>
      <c r="N52" s="51">
        <v>1660</v>
      </c>
      <c r="O52" s="51">
        <v>1607</v>
      </c>
      <c r="P52" s="51">
        <v>1577</v>
      </c>
      <c r="Q52" s="51">
        <v>1578</v>
      </c>
      <c r="R52" s="51">
        <v>1560</v>
      </c>
      <c r="S52" s="51">
        <v>1506</v>
      </c>
      <c r="T52" s="51">
        <v>1474</v>
      </c>
      <c r="U52" s="51">
        <v>1433</v>
      </c>
      <c r="V52" s="51">
        <v>1426</v>
      </c>
      <c r="W52" s="51">
        <v>1390</v>
      </c>
      <c r="X52" s="51">
        <v>1349</v>
      </c>
      <c r="Y52" s="51">
        <v>1339</v>
      </c>
      <c r="Z52" s="51">
        <v>1326</v>
      </c>
      <c r="AA52" s="51">
        <v>1288</v>
      </c>
      <c r="AB52" s="51"/>
      <c r="AC52" s="51"/>
      <c r="AD52" s="51"/>
      <c r="AE52" s="51"/>
      <c r="AF52" s="51">
        <v>1194</v>
      </c>
    </row>
    <row r="53" spans="1:32" x14ac:dyDescent="0.25">
      <c r="A53" s="48" t="s">
        <v>550</v>
      </c>
      <c r="B53" s="49">
        <v>-39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>
        <v>386</v>
      </c>
      <c r="AC53" s="2">
        <v>391</v>
      </c>
      <c r="AD53" s="2">
        <v>390</v>
      </c>
      <c r="AE53" s="2">
        <v>426</v>
      </c>
      <c r="AF53" s="2"/>
    </row>
    <row r="54" spans="1:32" x14ac:dyDescent="0.25">
      <c r="A54" s="48" t="s">
        <v>11</v>
      </c>
      <c r="B54" s="49" t="s">
        <v>78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>
        <v>584</v>
      </c>
      <c r="AC54" s="2">
        <v>539</v>
      </c>
      <c r="AD54" s="2">
        <v>516</v>
      </c>
      <c r="AE54" s="2">
        <v>518</v>
      </c>
      <c r="AF54" s="2"/>
    </row>
    <row r="55" spans="1:32" x14ac:dyDescent="0.25">
      <c r="A55" s="48"/>
      <c r="B55" s="49" t="s">
        <v>79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>
        <v>715</v>
      </c>
      <c r="AC55" s="2">
        <v>707</v>
      </c>
      <c r="AD55" s="2">
        <v>706</v>
      </c>
      <c r="AE55" s="2">
        <v>666</v>
      </c>
      <c r="AF55" s="2"/>
    </row>
    <row r="56" spans="1:32" x14ac:dyDescent="0.25">
      <c r="A56" s="48"/>
      <c r="B56" s="49" t="s">
        <v>80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>
        <v>351</v>
      </c>
      <c r="AC56" s="2">
        <v>350</v>
      </c>
      <c r="AD56" s="2">
        <v>344</v>
      </c>
      <c r="AE56" s="2">
        <v>327</v>
      </c>
      <c r="AF56" s="2"/>
    </row>
    <row r="57" spans="1:32" x14ac:dyDescent="0.25">
      <c r="A57" s="48"/>
      <c r="B57" s="49" t="s">
        <v>81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>
        <v>197</v>
      </c>
      <c r="AC57" s="2">
        <v>184</v>
      </c>
      <c r="AD57" s="2">
        <v>186</v>
      </c>
      <c r="AE57" s="2">
        <v>170</v>
      </c>
      <c r="AF57" s="2"/>
    </row>
    <row r="58" spans="1:32" x14ac:dyDescent="0.25">
      <c r="A58" s="48"/>
      <c r="B58" s="49" t="s">
        <v>82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>
        <v>224</v>
      </c>
      <c r="AC58" s="2">
        <v>241</v>
      </c>
      <c r="AD58" s="2">
        <v>243</v>
      </c>
      <c r="AE58" s="2">
        <v>218</v>
      </c>
      <c r="AF58" s="2"/>
    </row>
    <row r="59" spans="1:32" x14ac:dyDescent="0.25">
      <c r="A59" s="48"/>
      <c r="B59" s="77" t="s">
        <v>40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>
        <v>2457</v>
      </c>
      <c r="AC59" s="51">
        <v>2412</v>
      </c>
      <c r="AD59" s="51">
        <v>2385</v>
      </c>
      <c r="AE59" s="51">
        <v>2325</v>
      </c>
      <c r="AF59" s="51"/>
    </row>
    <row r="60" spans="1:32" x14ac:dyDescent="0.25">
      <c r="A60" s="48" t="s">
        <v>551</v>
      </c>
      <c r="B60" s="49">
        <v>-39</v>
      </c>
      <c r="C60" s="2">
        <v>1407</v>
      </c>
      <c r="D60" s="2">
        <v>1331</v>
      </c>
      <c r="E60" s="2">
        <v>965</v>
      </c>
      <c r="F60" s="2">
        <v>834</v>
      </c>
      <c r="G60" s="2">
        <v>909</v>
      </c>
      <c r="H60" s="2">
        <v>814</v>
      </c>
      <c r="I60" s="2">
        <v>747</v>
      </c>
      <c r="J60" s="2">
        <v>658</v>
      </c>
      <c r="K60" s="2">
        <v>584</v>
      </c>
      <c r="L60" s="2">
        <v>514</v>
      </c>
      <c r="M60" s="2">
        <v>474</v>
      </c>
      <c r="N60" s="2">
        <v>427</v>
      </c>
      <c r="O60" s="2">
        <v>402</v>
      </c>
      <c r="P60" s="2">
        <v>384</v>
      </c>
      <c r="Q60" s="2">
        <v>354</v>
      </c>
      <c r="R60" s="2">
        <v>359</v>
      </c>
      <c r="S60" s="2">
        <v>345</v>
      </c>
      <c r="T60" s="2">
        <v>302</v>
      </c>
      <c r="U60" s="2">
        <v>328</v>
      </c>
      <c r="V60" s="2">
        <v>320</v>
      </c>
      <c r="W60" s="2">
        <v>308</v>
      </c>
      <c r="X60" s="2">
        <v>301</v>
      </c>
      <c r="Y60" s="2">
        <v>340</v>
      </c>
      <c r="Z60" s="2">
        <v>319</v>
      </c>
      <c r="AA60" s="2">
        <v>274</v>
      </c>
      <c r="AB60" s="2">
        <v>314</v>
      </c>
      <c r="AC60" s="2">
        <v>326</v>
      </c>
      <c r="AD60" s="2">
        <v>325</v>
      </c>
      <c r="AE60" s="2">
        <v>360</v>
      </c>
      <c r="AF60" s="2">
        <v>415</v>
      </c>
    </row>
    <row r="61" spans="1:32" x14ac:dyDescent="0.25">
      <c r="A61" s="48"/>
      <c r="B61" s="49" t="s">
        <v>78</v>
      </c>
      <c r="C61" s="2">
        <v>1255</v>
      </c>
      <c r="D61" s="2">
        <v>1263</v>
      </c>
      <c r="E61" s="2">
        <v>1039</v>
      </c>
      <c r="F61" s="2">
        <v>1091</v>
      </c>
      <c r="G61" s="2">
        <v>859</v>
      </c>
      <c r="H61" s="2">
        <v>839</v>
      </c>
      <c r="I61" s="2">
        <v>818</v>
      </c>
      <c r="J61" s="2">
        <v>744</v>
      </c>
      <c r="K61" s="2">
        <v>660</v>
      </c>
      <c r="L61" s="2">
        <v>625</v>
      </c>
      <c r="M61" s="2">
        <v>587</v>
      </c>
      <c r="N61" s="2">
        <v>567</v>
      </c>
      <c r="O61" s="2">
        <v>552</v>
      </c>
      <c r="P61" s="2">
        <v>537</v>
      </c>
      <c r="Q61" s="2">
        <v>542</v>
      </c>
      <c r="R61" s="2">
        <v>527</v>
      </c>
      <c r="S61" s="2">
        <v>507</v>
      </c>
      <c r="T61" s="2">
        <v>477</v>
      </c>
      <c r="U61" s="2">
        <v>483</v>
      </c>
      <c r="V61" s="2">
        <v>453</v>
      </c>
      <c r="W61" s="2">
        <v>453</v>
      </c>
      <c r="X61" s="2">
        <v>449</v>
      </c>
      <c r="Y61" s="2">
        <v>435</v>
      </c>
      <c r="Z61" s="2">
        <v>401</v>
      </c>
      <c r="AA61" s="2">
        <v>391</v>
      </c>
      <c r="AB61" s="2">
        <v>395</v>
      </c>
      <c r="AC61" s="2">
        <v>375</v>
      </c>
      <c r="AD61" s="2">
        <v>392</v>
      </c>
      <c r="AE61" s="2">
        <v>393</v>
      </c>
      <c r="AF61" s="2">
        <v>396</v>
      </c>
    </row>
    <row r="62" spans="1:32" x14ac:dyDescent="0.25">
      <c r="A62" s="48"/>
      <c r="B62" s="49" t="s">
        <v>79</v>
      </c>
      <c r="C62" s="2">
        <v>1684</v>
      </c>
      <c r="D62" s="2">
        <v>1054</v>
      </c>
      <c r="E62" s="2">
        <v>955</v>
      </c>
      <c r="F62" s="2">
        <v>932</v>
      </c>
      <c r="G62" s="2">
        <v>808</v>
      </c>
      <c r="H62" s="2">
        <v>785</v>
      </c>
      <c r="I62" s="2">
        <v>737</v>
      </c>
      <c r="J62" s="2">
        <v>692</v>
      </c>
      <c r="K62" s="2">
        <v>660</v>
      </c>
      <c r="L62" s="2">
        <v>618</v>
      </c>
      <c r="M62" s="2">
        <v>573</v>
      </c>
      <c r="N62" s="2">
        <v>549</v>
      </c>
      <c r="O62" s="2">
        <v>532</v>
      </c>
      <c r="P62" s="2">
        <v>510</v>
      </c>
      <c r="Q62" s="2">
        <v>512</v>
      </c>
      <c r="R62" s="2">
        <v>521</v>
      </c>
      <c r="S62" s="2">
        <v>505</v>
      </c>
      <c r="T62" s="2">
        <v>505</v>
      </c>
      <c r="U62" s="2">
        <v>491</v>
      </c>
      <c r="V62" s="2">
        <v>488</v>
      </c>
      <c r="W62" s="2">
        <v>490</v>
      </c>
      <c r="X62" s="2">
        <v>495</v>
      </c>
      <c r="Y62" s="2">
        <v>501</v>
      </c>
      <c r="Z62" s="2">
        <v>489</v>
      </c>
      <c r="AA62" s="2">
        <v>495</v>
      </c>
      <c r="AB62" s="2">
        <v>497</v>
      </c>
      <c r="AC62" s="2">
        <v>493</v>
      </c>
      <c r="AD62" s="2">
        <v>492</v>
      </c>
      <c r="AE62" s="2">
        <v>476</v>
      </c>
      <c r="AF62" s="2">
        <v>464</v>
      </c>
    </row>
    <row r="63" spans="1:32" x14ac:dyDescent="0.25">
      <c r="A63" s="48"/>
      <c r="B63" s="49" t="s">
        <v>80</v>
      </c>
      <c r="C63" s="2">
        <v>1053</v>
      </c>
      <c r="D63" s="2">
        <v>619</v>
      </c>
      <c r="E63" s="2">
        <v>668</v>
      </c>
      <c r="F63" s="2">
        <v>575</v>
      </c>
      <c r="G63" s="2">
        <v>340</v>
      </c>
      <c r="H63" s="2">
        <v>340</v>
      </c>
      <c r="I63" s="2">
        <v>307</v>
      </c>
      <c r="J63" s="2">
        <v>289</v>
      </c>
      <c r="K63" s="2">
        <v>258</v>
      </c>
      <c r="L63" s="2">
        <v>245</v>
      </c>
      <c r="M63" s="2">
        <v>242</v>
      </c>
      <c r="N63" s="2">
        <v>233</v>
      </c>
      <c r="O63" s="2">
        <v>245</v>
      </c>
      <c r="P63" s="2">
        <v>235</v>
      </c>
      <c r="Q63" s="2">
        <v>243</v>
      </c>
      <c r="R63" s="2">
        <v>229</v>
      </c>
      <c r="S63" s="2">
        <v>222</v>
      </c>
      <c r="T63" s="2">
        <v>227</v>
      </c>
      <c r="U63" s="2">
        <v>212</v>
      </c>
      <c r="V63" s="2">
        <v>226</v>
      </c>
      <c r="W63" s="2">
        <v>223</v>
      </c>
      <c r="X63" s="2">
        <v>229</v>
      </c>
      <c r="Y63" s="2">
        <v>217</v>
      </c>
      <c r="Z63" s="2">
        <v>241</v>
      </c>
      <c r="AA63" s="2">
        <v>239</v>
      </c>
      <c r="AB63" s="2">
        <v>234</v>
      </c>
      <c r="AC63" s="2">
        <v>239</v>
      </c>
      <c r="AD63" s="2">
        <v>233</v>
      </c>
      <c r="AE63" s="2">
        <v>222</v>
      </c>
      <c r="AF63" s="2">
        <v>206</v>
      </c>
    </row>
    <row r="64" spans="1:32" x14ac:dyDescent="0.25">
      <c r="A64" s="48"/>
      <c r="B64" s="49" t="s">
        <v>81</v>
      </c>
      <c r="C64" s="2">
        <v>612</v>
      </c>
      <c r="D64" s="2">
        <v>372</v>
      </c>
      <c r="E64" s="2">
        <v>0</v>
      </c>
      <c r="F64" s="2">
        <v>0</v>
      </c>
      <c r="G64" s="2">
        <v>173</v>
      </c>
      <c r="H64" s="2">
        <v>159</v>
      </c>
      <c r="I64" s="2">
        <v>154</v>
      </c>
      <c r="J64" s="2">
        <v>129</v>
      </c>
      <c r="K64" s="2">
        <v>107</v>
      </c>
      <c r="L64" s="2">
        <v>90</v>
      </c>
      <c r="M64" s="2">
        <v>83</v>
      </c>
      <c r="N64" s="2">
        <v>82</v>
      </c>
      <c r="O64" s="2">
        <v>82</v>
      </c>
      <c r="P64" s="2">
        <v>90</v>
      </c>
      <c r="Q64" s="2">
        <v>94</v>
      </c>
      <c r="R64" s="2">
        <v>93</v>
      </c>
      <c r="S64" s="2">
        <v>103</v>
      </c>
      <c r="T64" s="2">
        <v>117</v>
      </c>
      <c r="U64" s="2">
        <v>105</v>
      </c>
      <c r="V64" s="2">
        <v>107</v>
      </c>
      <c r="W64" s="2">
        <v>104</v>
      </c>
      <c r="X64" s="2">
        <v>99</v>
      </c>
      <c r="Y64" s="2">
        <v>94</v>
      </c>
      <c r="Z64" s="2">
        <v>102</v>
      </c>
      <c r="AA64" s="2">
        <v>125</v>
      </c>
      <c r="AB64" s="2">
        <v>118</v>
      </c>
      <c r="AC64" s="2">
        <v>120</v>
      </c>
      <c r="AD64" s="2">
        <v>122</v>
      </c>
      <c r="AE64" s="2">
        <v>117</v>
      </c>
      <c r="AF64" s="2">
        <v>110</v>
      </c>
    </row>
    <row r="65" spans="1:32" x14ac:dyDescent="0.25">
      <c r="A65" s="48"/>
      <c r="B65" s="49" t="s">
        <v>82</v>
      </c>
      <c r="C65" s="2">
        <v>972</v>
      </c>
      <c r="D65" s="2">
        <v>593</v>
      </c>
      <c r="E65" s="2">
        <v>358</v>
      </c>
      <c r="F65" s="2">
        <v>396</v>
      </c>
      <c r="G65" s="2">
        <v>135</v>
      </c>
      <c r="H65" s="2">
        <v>125</v>
      </c>
      <c r="I65" s="2">
        <v>116</v>
      </c>
      <c r="J65" s="2">
        <v>102</v>
      </c>
      <c r="K65" s="2">
        <v>86</v>
      </c>
      <c r="L65" s="2">
        <v>61</v>
      </c>
      <c r="M65" s="2">
        <v>56</v>
      </c>
      <c r="N65" s="2">
        <v>43</v>
      </c>
      <c r="O65" s="2">
        <v>47</v>
      </c>
      <c r="P65" s="2">
        <v>52</v>
      </c>
      <c r="Q65" s="2">
        <v>72</v>
      </c>
      <c r="R65" s="2">
        <v>80</v>
      </c>
      <c r="S65" s="2">
        <v>81</v>
      </c>
      <c r="T65" s="2">
        <v>117</v>
      </c>
      <c r="U65" s="2">
        <v>101</v>
      </c>
      <c r="V65" s="2">
        <v>117</v>
      </c>
      <c r="W65" s="2">
        <v>114</v>
      </c>
      <c r="X65" s="2">
        <v>113</v>
      </c>
      <c r="Y65" s="2">
        <v>108</v>
      </c>
      <c r="Z65" s="2">
        <v>127</v>
      </c>
      <c r="AA65" s="2">
        <v>164</v>
      </c>
      <c r="AB65" s="2">
        <v>155</v>
      </c>
      <c r="AC65" s="2">
        <v>152</v>
      </c>
      <c r="AD65" s="2">
        <v>165</v>
      </c>
      <c r="AE65" s="2">
        <v>147</v>
      </c>
      <c r="AF65" s="2">
        <v>134</v>
      </c>
    </row>
    <row r="66" spans="1:32" x14ac:dyDescent="0.25">
      <c r="A66" s="48"/>
      <c r="B66" s="77" t="s">
        <v>40</v>
      </c>
      <c r="C66" s="51">
        <v>6983</v>
      </c>
      <c r="D66" s="51">
        <v>5232</v>
      </c>
      <c r="E66" s="51">
        <v>3985</v>
      </c>
      <c r="F66" s="51">
        <v>3828</v>
      </c>
      <c r="G66" s="51">
        <v>3224</v>
      </c>
      <c r="H66" s="51">
        <v>3062</v>
      </c>
      <c r="I66" s="51">
        <v>2879</v>
      </c>
      <c r="J66" s="51">
        <v>2614</v>
      </c>
      <c r="K66" s="51">
        <v>2355</v>
      </c>
      <c r="L66" s="51">
        <v>2153</v>
      </c>
      <c r="M66" s="51">
        <v>2015</v>
      </c>
      <c r="N66" s="51">
        <v>1901</v>
      </c>
      <c r="O66" s="51">
        <v>1860</v>
      </c>
      <c r="P66" s="51">
        <v>1808</v>
      </c>
      <c r="Q66" s="51">
        <v>1817</v>
      </c>
      <c r="R66" s="51">
        <v>1809</v>
      </c>
      <c r="S66" s="51">
        <v>1763</v>
      </c>
      <c r="T66" s="51">
        <v>1745</v>
      </c>
      <c r="U66" s="51">
        <v>1720</v>
      </c>
      <c r="V66" s="51">
        <v>1711</v>
      </c>
      <c r="W66" s="51">
        <v>1692</v>
      </c>
      <c r="X66" s="51">
        <v>1686</v>
      </c>
      <c r="Y66" s="51">
        <v>1695</v>
      </c>
      <c r="Z66" s="51">
        <v>1679</v>
      </c>
      <c r="AA66" s="51">
        <v>1688</v>
      </c>
      <c r="AB66" s="51">
        <v>1713</v>
      </c>
      <c r="AC66" s="51">
        <v>1705</v>
      </c>
      <c r="AD66" s="51">
        <v>1729</v>
      </c>
      <c r="AE66" s="51">
        <v>1715</v>
      </c>
      <c r="AF66" s="51">
        <v>1725</v>
      </c>
    </row>
    <row r="67" spans="1:32" x14ac:dyDescent="0.25">
      <c r="A67" s="48" t="s">
        <v>12</v>
      </c>
      <c r="B67" s="49">
        <v>-39</v>
      </c>
      <c r="C67" s="2">
        <v>2310</v>
      </c>
      <c r="D67" s="2">
        <v>2303</v>
      </c>
      <c r="E67" s="2">
        <v>1796</v>
      </c>
      <c r="F67" s="2">
        <v>1687</v>
      </c>
      <c r="G67" s="2">
        <v>1699</v>
      </c>
      <c r="H67" s="2">
        <v>1604</v>
      </c>
      <c r="I67" s="2">
        <v>1595</v>
      </c>
      <c r="J67" s="2">
        <v>1504</v>
      </c>
      <c r="K67" s="2">
        <v>1422</v>
      </c>
      <c r="L67" s="2">
        <v>1365</v>
      </c>
      <c r="M67" s="2">
        <v>1264</v>
      </c>
      <c r="N67" s="2">
        <v>1193</v>
      </c>
      <c r="O67" s="2">
        <v>1168</v>
      </c>
      <c r="P67" s="2">
        <v>1111</v>
      </c>
      <c r="Q67" s="2">
        <v>1030</v>
      </c>
      <c r="R67" s="2">
        <v>1057</v>
      </c>
      <c r="S67" s="2">
        <v>1013</v>
      </c>
      <c r="T67" s="2">
        <v>909</v>
      </c>
      <c r="U67" s="2">
        <v>982</v>
      </c>
      <c r="V67" s="2">
        <v>936</v>
      </c>
      <c r="W67" s="2">
        <v>873</v>
      </c>
      <c r="X67" s="2">
        <v>854</v>
      </c>
      <c r="Y67" s="2">
        <v>888</v>
      </c>
      <c r="Z67" s="2">
        <v>857</v>
      </c>
      <c r="AA67" s="2">
        <v>755</v>
      </c>
      <c r="AB67" s="2">
        <v>839</v>
      </c>
      <c r="AC67" s="2">
        <v>815</v>
      </c>
      <c r="AD67" s="2">
        <v>820</v>
      </c>
      <c r="AE67" s="2">
        <v>868</v>
      </c>
      <c r="AF67" s="2">
        <v>952</v>
      </c>
    </row>
    <row r="68" spans="1:32" x14ac:dyDescent="0.25">
      <c r="A68" s="48"/>
      <c r="B68" s="49" t="s">
        <v>78</v>
      </c>
      <c r="C68" s="2">
        <v>1843</v>
      </c>
      <c r="D68" s="2">
        <v>2018</v>
      </c>
      <c r="E68" s="2">
        <v>1956</v>
      </c>
      <c r="F68" s="2">
        <v>2020</v>
      </c>
      <c r="G68" s="2">
        <v>1748</v>
      </c>
      <c r="H68" s="2">
        <v>1701</v>
      </c>
      <c r="I68" s="2">
        <v>1657</v>
      </c>
      <c r="J68" s="2">
        <v>1655</v>
      </c>
      <c r="K68" s="2">
        <v>1579</v>
      </c>
      <c r="L68" s="2">
        <v>1551</v>
      </c>
      <c r="M68" s="2">
        <v>1483</v>
      </c>
      <c r="N68" s="2">
        <v>1412</v>
      </c>
      <c r="O68" s="2">
        <v>1346</v>
      </c>
      <c r="P68" s="2">
        <v>1287</v>
      </c>
      <c r="Q68" s="2">
        <v>1298</v>
      </c>
      <c r="R68" s="2">
        <v>1262</v>
      </c>
      <c r="S68" s="2">
        <v>1247</v>
      </c>
      <c r="T68" s="2">
        <v>1193</v>
      </c>
      <c r="U68" s="2">
        <v>1178</v>
      </c>
      <c r="V68" s="2">
        <v>1139</v>
      </c>
      <c r="W68" s="2">
        <v>1096</v>
      </c>
      <c r="X68" s="2">
        <v>1073</v>
      </c>
      <c r="Y68" s="2">
        <v>1042</v>
      </c>
      <c r="Z68" s="2">
        <v>996</v>
      </c>
      <c r="AA68" s="2">
        <v>949</v>
      </c>
      <c r="AB68" s="2">
        <v>961</v>
      </c>
      <c r="AC68" s="2">
        <v>941</v>
      </c>
      <c r="AD68" s="2">
        <v>952</v>
      </c>
      <c r="AE68" s="2">
        <v>940</v>
      </c>
      <c r="AF68" s="2">
        <v>940</v>
      </c>
    </row>
    <row r="69" spans="1:32" x14ac:dyDescent="0.25">
      <c r="A69" s="48"/>
      <c r="B69" s="49" t="s">
        <v>79</v>
      </c>
      <c r="C69" s="2">
        <v>2101</v>
      </c>
      <c r="D69" s="2">
        <v>1636</v>
      </c>
      <c r="E69" s="2">
        <v>1571</v>
      </c>
      <c r="F69" s="2">
        <v>1545</v>
      </c>
      <c r="G69" s="2">
        <v>1638</v>
      </c>
      <c r="H69" s="2">
        <v>1618</v>
      </c>
      <c r="I69" s="2">
        <v>1607</v>
      </c>
      <c r="J69" s="2">
        <v>1568</v>
      </c>
      <c r="K69" s="2">
        <v>1512</v>
      </c>
      <c r="L69" s="2">
        <v>1484</v>
      </c>
      <c r="M69" s="2">
        <v>1387</v>
      </c>
      <c r="N69" s="2">
        <v>1312</v>
      </c>
      <c r="O69" s="2">
        <v>1295</v>
      </c>
      <c r="P69" s="2">
        <v>1251</v>
      </c>
      <c r="Q69" s="2">
        <v>1210</v>
      </c>
      <c r="R69" s="2">
        <v>1188</v>
      </c>
      <c r="S69" s="2">
        <v>1158</v>
      </c>
      <c r="T69" s="2">
        <v>1179</v>
      </c>
      <c r="U69" s="2">
        <v>1147</v>
      </c>
      <c r="V69" s="2">
        <v>1147</v>
      </c>
      <c r="W69" s="2">
        <v>1122</v>
      </c>
      <c r="X69" s="2">
        <v>1125</v>
      </c>
      <c r="Y69" s="2">
        <v>1094</v>
      </c>
      <c r="Z69" s="2">
        <v>1065</v>
      </c>
      <c r="AA69" s="2">
        <v>1072</v>
      </c>
      <c r="AB69" s="2">
        <v>1041</v>
      </c>
      <c r="AC69" s="2">
        <v>1044</v>
      </c>
      <c r="AD69" s="2">
        <v>1036</v>
      </c>
      <c r="AE69" s="2">
        <v>1003</v>
      </c>
      <c r="AF69" s="2">
        <v>972</v>
      </c>
    </row>
    <row r="70" spans="1:32" x14ac:dyDescent="0.25">
      <c r="A70" s="48"/>
      <c r="B70" s="49" t="s">
        <v>80</v>
      </c>
      <c r="C70" s="2">
        <v>1206</v>
      </c>
      <c r="D70" s="2">
        <v>765</v>
      </c>
      <c r="E70" s="2">
        <v>946</v>
      </c>
      <c r="F70" s="2">
        <v>922</v>
      </c>
      <c r="G70" s="2">
        <v>586</v>
      </c>
      <c r="H70" s="2">
        <v>622</v>
      </c>
      <c r="I70" s="2">
        <v>617</v>
      </c>
      <c r="J70" s="2">
        <v>612</v>
      </c>
      <c r="K70" s="2">
        <v>585</v>
      </c>
      <c r="L70" s="2">
        <v>565</v>
      </c>
      <c r="M70" s="2">
        <v>585</v>
      </c>
      <c r="N70" s="2">
        <v>574</v>
      </c>
      <c r="O70" s="2">
        <v>585</v>
      </c>
      <c r="P70" s="2">
        <v>576</v>
      </c>
      <c r="Q70" s="2">
        <v>579</v>
      </c>
      <c r="R70" s="2">
        <v>541</v>
      </c>
      <c r="S70" s="2">
        <v>534</v>
      </c>
      <c r="T70" s="2">
        <v>528</v>
      </c>
      <c r="U70" s="2">
        <v>481</v>
      </c>
      <c r="V70" s="2">
        <v>486</v>
      </c>
      <c r="W70" s="2">
        <v>479</v>
      </c>
      <c r="X70" s="2">
        <v>459</v>
      </c>
      <c r="Y70" s="2">
        <v>454</v>
      </c>
      <c r="Z70" s="2">
        <v>484</v>
      </c>
      <c r="AA70" s="2">
        <v>503</v>
      </c>
      <c r="AB70" s="2">
        <v>464</v>
      </c>
      <c r="AC70" s="2">
        <v>455</v>
      </c>
      <c r="AD70" s="2">
        <v>475</v>
      </c>
      <c r="AE70" s="2">
        <v>440</v>
      </c>
      <c r="AF70" s="2">
        <v>404</v>
      </c>
    </row>
    <row r="71" spans="1:32" x14ac:dyDescent="0.25">
      <c r="A71" s="48"/>
      <c r="B71" s="49" t="s">
        <v>81</v>
      </c>
      <c r="C71" s="2">
        <v>567</v>
      </c>
      <c r="D71" s="2">
        <v>400</v>
      </c>
      <c r="E71" s="2">
        <v>0</v>
      </c>
      <c r="F71" s="2">
        <v>0</v>
      </c>
      <c r="G71" s="2">
        <v>229</v>
      </c>
      <c r="H71" s="2">
        <v>189</v>
      </c>
      <c r="I71" s="2">
        <v>173</v>
      </c>
      <c r="J71" s="2">
        <v>181</v>
      </c>
      <c r="K71" s="2">
        <v>179</v>
      </c>
      <c r="L71" s="2">
        <v>190</v>
      </c>
      <c r="M71" s="2">
        <v>179</v>
      </c>
      <c r="N71" s="2">
        <v>173</v>
      </c>
      <c r="O71" s="2">
        <v>172</v>
      </c>
      <c r="P71" s="2">
        <v>188</v>
      </c>
      <c r="Q71" s="2">
        <v>206</v>
      </c>
      <c r="R71" s="2">
        <v>180</v>
      </c>
      <c r="S71" s="2">
        <v>200</v>
      </c>
      <c r="T71" s="2">
        <v>244</v>
      </c>
      <c r="U71" s="2">
        <v>214</v>
      </c>
      <c r="V71" s="2">
        <v>233</v>
      </c>
      <c r="W71" s="2">
        <v>237</v>
      </c>
      <c r="X71" s="2">
        <v>226</v>
      </c>
      <c r="Y71" s="2">
        <v>206</v>
      </c>
      <c r="Z71" s="2">
        <v>195</v>
      </c>
      <c r="AA71" s="2">
        <v>219</v>
      </c>
      <c r="AB71" s="2">
        <v>206</v>
      </c>
      <c r="AC71" s="2">
        <v>207</v>
      </c>
      <c r="AD71" s="2">
        <v>197</v>
      </c>
      <c r="AE71" s="2">
        <v>179</v>
      </c>
      <c r="AF71" s="2">
        <v>162</v>
      </c>
    </row>
    <row r="72" spans="1:32" x14ac:dyDescent="0.25">
      <c r="A72" s="48"/>
      <c r="B72" s="49" t="s">
        <v>82</v>
      </c>
      <c r="C72" s="2">
        <v>717</v>
      </c>
      <c r="D72" s="2">
        <v>499</v>
      </c>
      <c r="E72" s="2">
        <v>223</v>
      </c>
      <c r="F72" s="2">
        <v>245</v>
      </c>
      <c r="G72" s="2">
        <v>208</v>
      </c>
      <c r="H72" s="2">
        <v>201</v>
      </c>
      <c r="I72" s="2">
        <v>202</v>
      </c>
      <c r="J72" s="2">
        <v>182</v>
      </c>
      <c r="K72" s="2">
        <v>177</v>
      </c>
      <c r="L72" s="2">
        <v>139</v>
      </c>
      <c r="M72" s="2">
        <v>112</v>
      </c>
      <c r="N72" s="2">
        <v>105</v>
      </c>
      <c r="O72" s="2">
        <v>113</v>
      </c>
      <c r="P72" s="2">
        <v>113</v>
      </c>
      <c r="Q72" s="2">
        <v>124</v>
      </c>
      <c r="R72" s="2">
        <v>130</v>
      </c>
      <c r="S72" s="2">
        <v>150</v>
      </c>
      <c r="T72" s="2">
        <v>210</v>
      </c>
      <c r="U72" s="2">
        <v>181</v>
      </c>
      <c r="V72" s="2">
        <v>205</v>
      </c>
      <c r="W72" s="2">
        <v>229</v>
      </c>
      <c r="X72" s="2">
        <v>247</v>
      </c>
      <c r="Y72" s="2">
        <v>242</v>
      </c>
      <c r="Z72" s="2">
        <v>277</v>
      </c>
      <c r="AA72" s="2">
        <v>332</v>
      </c>
      <c r="AB72" s="2">
        <v>295</v>
      </c>
      <c r="AC72" s="2">
        <v>294</v>
      </c>
      <c r="AD72" s="2">
        <v>309</v>
      </c>
      <c r="AE72" s="2">
        <v>275</v>
      </c>
      <c r="AF72" s="2">
        <v>239</v>
      </c>
    </row>
    <row r="73" spans="1:32" x14ac:dyDescent="0.25">
      <c r="A73" s="48"/>
      <c r="B73" s="77" t="s">
        <v>40</v>
      </c>
      <c r="C73" s="51">
        <v>8744</v>
      </c>
      <c r="D73" s="51">
        <v>7621</v>
      </c>
      <c r="E73" s="51">
        <v>6492</v>
      </c>
      <c r="F73" s="51">
        <v>6419</v>
      </c>
      <c r="G73" s="51">
        <v>6108</v>
      </c>
      <c r="H73" s="51">
        <v>5935</v>
      </c>
      <c r="I73" s="51">
        <v>5851</v>
      </c>
      <c r="J73" s="51">
        <v>5702</v>
      </c>
      <c r="K73" s="51">
        <v>5454</v>
      </c>
      <c r="L73" s="51">
        <v>5294</v>
      </c>
      <c r="M73" s="51">
        <v>5010</v>
      </c>
      <c r="N73" s="51">
        <v>4769</v>
      </c>
      <c r="O73" s="51">
        <v>4679</v>
      </c>
      <c r="P73" s="51">
        <v>4526</v>
      </c>
      <c r="Q73" s="51">
        <v>4447</v>
      </c>
      <c r="R73" s="51">
        <v>4358</v>
      </c>
      <c r="S73" s="51">
        <v>4302</v>
      </c>
      <c r="T73" s="51">
        <v>4263</v>
      </c>
      <c r="U73" s="51">
        <v>4183</v>
      </c>
      <c r="V73" s="51">
        <v>4146</v>
      </c>
      <c r="W73" s="51">
        <v>4036</v>
      </c>
      <c r="X73" s="51">
        <v>3984</v>
      </c>
      <c r="Y73" s="51">
        <v>3926</v>
      </c>
      <c r="Z73" s="51">
        <v>3874</v>
      </c>
      <c r="AA73" s="51">
        <v>3830</v>
      </c>
      <c r="AB73" s="51">
        <v>3806</v>
      </c>
      <c r="AC73" s="51">
        <v>3756</v>
      </c>
      <c r="AD73" s="51">
        <v>3789</v>
      </c>
      <c r="AE73" s="51">
        <v>3705</v>
      </c>
      <c r="AF73" s="51">
        <v>3669</v>
      </c>
    </row>
    <row r="74" spans="1:32" x14ac:dyDescent="0.25">
      <c r="A74" s="48" t="s">
        <v>552</v>
      </c>
      <c r="B74" s="49">
        <v>-39</v>
      </c>
      <c r="C74" s="2">
        <v>3861</v>
      </c>
      <c r="D74" s="2">
        <v>3590</v>
      </c>
      <c r="E74" s="2">
        <v>2867</v>
      </c>
      <c r="F74" s="2">
        <v>2733</v>
      </c>
      <c r="G74" s="2">
        <v>2414</v>
      </c>
      <c r="H74" s="2">
        <v>2229</v>
      </c>
      <c r="I74" s="2">
        <v>2119</v>
      </c>
      <c r="J74" s="2">
        <v>1875</v>
      </c>
      <c r="K74" s="2">
        <v>1666</v>
      </c>
      <c r="L74" s="2">
        <v>1522</v>
      </c>
      <c r="M74" s="2">
        <v>1394</v>
      </c>
      <c r="N74" s="2">
        <v>1282</v>
      </c>
      <c r="O74" s="2">
        <v>1219</v>
      </c>
      <c r="P74" s="2">
        <v>1158</v>
      </c>
      <c r="Q74" s="2">
        <v>1057</v>
      </c>
      <c r="R74" s="2">
        <v>1045</v>
      </c>
      <c r="S74" s="2">
        <v>992</v>
      </c>
      <c r="T74" s="2">
        <v>825</v>
      </c>
      <c r="U74" s="2">
        <v>905</v>
      </c>
      <c r="V74" s="2">
        <v>855</v>
      </c>
      <c r="W74" s="2">
        <v>847</v>
      </c>
      <c r="X74" s="2">
        <v>852</v>
      </c>
      <c r="Y74" s="2">
        <v>904</v>
      </c>
      <c r="Z74" s="2">
        <v>896</v>
      </c>
      <c r="AA74" s="2">
        <v>784</v>
      </c>
      <c r="AB74" s="2">
        <v>883</v>
      </c>
      <c r="AC74" s="2">
        <v>878</v>
      </c>
      <c r="AD74" s="2">
        <v>889</v>
      </c>
      <c r="AE74" s="2">
        <v>996</v>
      </c>
      <c r="AF74" s="2">
        <v>1114</v>
      </c>
    </row>
    <row r="75" spans="1:32" x14ac:dyDescent="0.25">
      <c r="A75" s="48"/>
      <c r="B75" s="49" t="s">
        <v>78</v>
      </c>
      <c r="C75" s="2">
        <v>3692</v>
      </c>
      <c r="D75" s="2">
        <v>3724</v>
      </c>
      <c r="E75" s="2">
        <v>3312</v>
      </c>
      <c r="F75" s="2">
        <v>3120</v>
      </c>
      <c r="G75" s="2">
        <v>3142</v>
      </c>
      <c r="H75" s="2">
        <v>3063</v>
      </c>
      <c r="I75" s="2">
        <v>2896</v>
      </c>
      <c r="J75" s="2">
        <v>2633</v>
      </c>
      <c r="K75" s="2">
        <v>2407</v>
      </c>
      <c r="L75" s="2">
        <v>2253</v>
      </c>
      <c r="M75" s="2">
        <v>2105</v>
      </c>
      <c r="N75" s="2">
        <v>1985</v>
      </c>
      <c r="O75" s="2">
        <v>1901</v>
      </c>
      <c r="P75" s="2">
        <v>1795</v>
      </c>
      <c r="Q75" s="2">
        <v>1725</v>
      </c>
      <c r="R75" s="2">
        <v>1676</v>
      </c>
      <c r="S75" s="2">
        <v>1634</v>
      </c>
      <c r="T75" s="2">
        <v>1550</v>
      </c>
      <c r="U75" s="2">
        <v>1583</v>
      </c>
      <c r="V75" s="2">
        <v>1501</v>
      </c>
      <c r="W75" s="2">
        <v>1438</v>
      </c>
      <c r="X75" s="2">
        <v>1365</v>
      </c>
      <c r="Y75" s="2">
        <v>1356</v>
      </c>
      <c r="Z75" s="2">
        <v>1297</v>
      </c>
      <c r="AA75" s="2">
        <v>1182</v>
      </c>
      <c r="AB75" s="2">
        <v>1209</v>
      </c>
      <c r="AC75" s="2">
        <v>1188</v>
      </c>
      <c r="AD75" s="2">
        <v>1171</v>
      </c>
      <c r="AE75" s="2">
        <v>1196</v>
      </c>
      <c r="AF75" s="2">
        <v>1224</v>
      </c>
    </row>
    <row r="76" spans="1:32" x14ac:dyDescent="0.25">
      <c r="A76" s="48"/>
      <c r="B76" s="49" t="s">
        <v>79</v>
      </c>
      <c r="C76" s="2">
        <v>4836</v>
      </c>
      <c r="D76" s="2">
        <v>3213</v>
      </c>
      <c r="E76" s="2">
        <v>3054</v>
      </c>
      <c r="F76" s="2">
        <v>3310</v>
      </c>
      <c r="G76" s="2">
        <v>2987</v>
      </c>
      <c r="H76" s="2">
        <v>2939</v>
      </c>
      <c r="I76" s="2">
        <v>2854</v>
      </c>
      <c r="J76" s="2">
        <v>2737</v>
      </c>
      <c r="K76" s="2">
        <v>2615</v>
      </c>
      <c r="L76" s="2">
        <v>2442</v>
      </c>
      <c r="M76" s="2">
        <v>2306</v>
      </c>
      <c r="N76" s="2">
        <v>2160</v>
      </c>
      <c r="O76" s="2">
        <v>2051</v>
      </c>
      <c r="P76" s="2">
        <v>2020</v>
      </c>
      <c r="Q76" s="2">
        <v>1971</v>
      </c>
      <c r="R76" s="2">
        <v>1931</v>
      </c>
      <c r="S76" s="2">
        <v>1918</v>
      </c>
      <c r="T76" s="2">
        <v>1848</v>
      </c>
      <c r="U76" s="2">
        <v>1799</v>
      </c>
      <c r="V76" s="2">
        <v>1775</v>
      </c>
      <c r="W76" s="2">
        <v>1760</v>
      </c>
      <c r="X76" s="2">
        <v>1724</v>
      </c>
      <c r="Y76" s="2">
        <v>1663</v>
      </c>
      <c r="Z76" s="2">
        <v>1630</v>
      </c>
      <c r="AA76" s="2">
        <v>1577</v>
      </c>
      <c r="AB76" s="2">
        <v>1558</v>
      </c>
      <c r="AC76" s="2">
        <v>1522</v>
      </c>
      <c r="AD76" s="2">
        <v>1515</v>
      </c>
      <c r="AE76" s="2">
        <v>1489</v>
      </c>
      <c r="AF76" s="2">
        <v>1468</v>
      </c>
    </row>
    <row r="77" spans="1:32" x14ac:dyDescent="0.25">
      <c r="A77" s="48"/>
      <c r="B77" s="49" t="s">
        <v>80</v>
      </c>
      <c r="C77" s="2">
        <v>2974</v>
      </c>
      <c r="D77" s="2">
        <v>1861</v>
      </c>
      <c r="E77" s="2">
        <v>2189</v>
      </c>
      <c r="F77" s="2">
        <v>2084</v>
      </c>
      <c r="G77" s="2">
        <v>1224</v>
      </c>
      <c r="H77" s="2">
        <v>1270</v>
      </c>
      <c r="I77" s="2">
        <v>1220</v>
      </c>
      <c r="J77" s="2">
        <v>1111</v>
      </c>
      <c r="K77" s="2">
        <v>1057</v>
      </c>
      <c r="L77" s="2">
        <v>1014</v>
      </c>
      <c r="M77" s="2">
        <v>970</v>
      </c>
      <c r="N77" s="2">
        <v>955</v>
      </c>
      <c r="O77" s="2">
        <v>988</v>
      </c>
      <c r="P77" s="2">
        <v>1023</v>
      </c>
      <c r="Q77" s="2">
        <v>1027</v>
      </c>
      <c r="R77" s="2">
        <v>977</v>
      </c>
      <c r="S77" s="2">
        <v>967</v>
      </c>
      <c r="T77" s="2">
        <v>1002</v>
      </c>
      <c r="U77" s="2">
        <v>952</v>
      </c>
      <c r="V77" s="2">
        <v>926</v>
      </c>
      <c r="W77" s="2">
        <v>904</v>
      </c>
      <c r="X77" s="2">
        <v>901</v>
      </c>
      <c r="Y77" s="2">
        <v>866</v>
      </c>
      <c r="Z77" s="2">
        <v>848</v>
      </c>
      <c r="AA77" s="2">
        <v>896</v>
      </c>
      <c r="AB77" s="2">
        <v>861</v>
      </c>
      <c r="AC77" s="2">
        <v>872</v>
      </c>
      <c r="AD77" s="2">
        <v>882</v>
      </c>
      <c r="AE77" s="2">
        <v>830</v>
      </c>
      <c r="AF77" s="2">
        <v>786</v>
      </c>
    </row>
    <row r="78" spans="1:32" x14ac:dyDescent="0.25">
      <c r="A78" s="48"/>
      <c r="B78" s="49" t="s">
        <v>81</v>
      </c>
      <c r="C78" s="2">
        <v>1616</v>
      </c>
      <c r="D78" s="2">
        <v>1014</v>
      </c>
      <c r="E78" s="2">
        <v>0</v>
      </c>
      <c r="F78" s="2">
        <v>0</v>
      </c>
      <c r="G78" s="2">
        <v>568</v>
      </c>
      <c r="H78" s="2">
        <v>520</v>
      </c>
      <c r="I78" s="2">
        <v>479</v>
      </c>
      <c r="J78" s="2">
        <v>426</v>
      </c>
      <c r="K78" s="2">
        <v>394</v>
      </c>
      <c r="L78" s="2">
        <v>376</v>
      </c>
      <c r="M78" s="2">
        <v>348</v>
      </c>
      <c r="N78" s="2">
        <v>355</v>
      </c>
      <c r="O78" s="2">
        <v>348</v>
      </c>
      <c r="P78" s="2">
        <v>353</v>
      </c>
      <c r="Q78" s="2">
        <v>383</v>
      </c>
      <c r="R78" s="2">
        <v>389</v>
      </c>
      <c r="S78" s="2">
        <v>394</v>
      </c>
      <c r="T78" s="2">
        <v>482</v>
      </c>
      <c r="U78" s="2">
        <v>427</v>
      </c>
      <c r="V78" s="2">
        <v>443</v>
      </c>
      <c r="W78" s="2">
        <v>462</v>
      </c>
      <c r="X78" s="2">
        <v>441</v>
      </c>
      <c r="Y78" s="2">
        <v>422</v>
      </c>
      <c r="Z78" s="2">
        <v>441</v>
      </c>
      <c r="AA78" s="2">
        <v>495</v>
      </c>
      <c r="AB78" s="2">
        <v>463</v>
      </c>
      <c r="AC78" s="2">
        <v>439</v>
      </c>
      <c r="AD78" s="2">
        <v>437</v>
      </c>
      <c r="AE78" s="2">
        <v>398</v>
      </c>
      <c r="AF78" s="2">
        <v>371</v>
      </c>
    </row>
    <row r="79" spans="1:32" x14ac:dyDescent="0.25">
      <c r="A79" s="48"/>
      <c r="B79" s="49" t="s">
        <v>82</v>
      </c>
      <c r="C79" s="2">
        <v>2086.7460000000001</v>
      </c>
      <c r="D79" s="2">
        <v>1347</v>
      </c>
      <c r="E79" s="2">
        <v>901</v>
      </c>
      <c r="F79" s="2">
        <v>1001</v>
      </c>
      <c r="G79" s="2">
        <v>446</v>
      </c>
      <c r="H79" s="2">
        <v>422</v>
      </c>
      <c r="I79" s="2">
        <v>407</v>
      </c>
      <c r="J79" s="2">
        <v>377</v>
      </c>
      <c r="K79" s="2">
        <v>339</v>
      </c>
      <c r="L79" s="2">
        <v>266</v>
      </c>
      <c r="M79" s="2">
        <v>215</v>
      </c>
      <c r="N79" s="2">
        <v>186</v>
      </c>
      <c r="O79" s="2">
        <v>204</v>
      </c>
      <c r="P79" s="2">
        <v>215</v>
      </c>
      <c r="Q79" s="2">
        <v>219</v>
      </c>
      <c r="R79" s="2">
        <v>237</v>
      </c>
      <c r="S79" s="2">
        <v>273</v>
      </c>
      <c r="T79" s="2">
        <v>393</v>
      </c>
      <c r="U79" s="2">
        <v>330</v>
      </c>
      <c r="V79" s="2">
        <v>400</v>
      </c>
      <c r="W79" s="2">
        <v>419</v>
      </c>
      <c r="X79" s="2">
        <v>478</v>
      </c>
      <c r="Y79" s="2">
        <v>478</v>
      </c>
      <c r="Z79" s="2">
        <v>537</v>
      </c>
      <c r="AA79" s="2">
        <v>671</v>
      </c>
      <c r="AB79" s="2">
        <v>608</v>
      </c>
      <c r="AC79" s="2">
        <v>642</v>
      </c>
      <c r="AD79" s="2">
        <v>669</v>
      </c>
      <c r="AE79" s="2">
        <v>587</v>
      </c>
      <c r="AF79" s="2">
        <v>527</v>
      </c>
    </row>
    <row r="80" spans="1:32" x14ac:dyDescent="0.25">
      <c r="A80" s="48"/>
      <c r="B80" s="77" t="s">
        <v>40</v>
      </c>
      <c r="C80" s="51">
        <v>19065.745999999999</v>
      </c>
      <c r="D80" s="51">
        <v>14749</v>
      </c>
      <c r="E80" s="51">
        <v>12323</v>
      </c>
      <c r="F80" s="51">
        <v>12248</v>
      </c>
      <c r="G80" s="51">
        <v>10781</v>
      </c>
      <c r="H80" s="51">
        <v>10443</v>
      </c>
      <c r="I80" s="51">
        <v>9975</v>
      </c>
      <c r="J80" s="51">
        <v>9159</v>
      </c>
      <c r="K80" s="51">
        <v>8478</v>
      </c>
      <c r="L80" s="51">
        <v>7873</v>
      </c>
      <c r="M80" s="51">
        <v>7338</v>
      </c>
      <c r="N80" s="51">
        <v>6923</v>
      </c>
      <c r="O80" s="51">
        <v>6711</v>
      </c>
      <c r="P80" s="51">
        <v>6564</v>
      </c>
      <c r="Q80" s="51">
        <v>6382</v>
      </c>
      <c r="R80" s="51">
        <v>6255</v>
      </c>
      <c r="S80" s="51">
        <v>6178</v>
      </c>
      <c r="T80" s="51">
        <v>6100</v>
      </c>
      <c r="U80" s="51">
        <v>5996</v>
      </c>
      <c r="V80" s="51">
        <v>5900</v>
      </c>
      <c r="W80" s="51">
        <v>5830</v>
      </c>
      <c r="X80" s="51">
        <v>5761</v>
      </c>
      <c r="Y80" s="51">
        <v>5689</v>
      </c>
      <c r="Z80" s="51">
        <v>5649</v>
      </c>
      <c r="AA80" s="51">
        <v>5605</v>
      </c>
      <c r="AB80" s="51">
        <v>5582</v>
      </c>
      <c r="AC80" s="51">
        <v>5541</v>
      </c>
      <c r="AD80" s="51">
        <v>5563</v>
      </c>
      <c r="AE80" s="51">
        <v>5496</v>
      </c>
      <c r="AF80" s="51">
        <v>5490</v>
      </c>
    </row>
    <row r="81" spans="1:32" x14ac:dyDescent="0.25">
      <c r="A81" s="48" t="s">
        <v>46</v>
      </c>
      <c r="B81" s="49">
        <v>-39</v>
      </c>
      <c r="C81" s="2">
        <v>2047</v>
      </c>
      <c r="D81" s="2">
        <v>1848</v>
      </c>
      <c r="E81" s="2">
        <v>1477</v>
      </c>
      <c r="F81" s="2">
        <v>1281</v>
      </c>
      <c r="G81" s="2">
        <v>1197</v>
      </c>
      <c r="H81" s="2">
        <v>1070</v>
      </c>
      <c r="I81" s="2">
        <v>994</v>
      </c>
      <c r="J81" s="2">
        <v>855</v>
      </c>
      <c r="K81" s="2">
        <v>768</v>
      </c>
      <c r="L81" s="2">
        <v>701</v>
      </c>
      <c r="M81" s="2">
        <v>677</v>
      </c>
      <c r="N81" s="2">
        <v>644</v>
      </c>
      <c r="O81" s="2">
        <v>613</v>
      </c>
      <c r="P81" s="2">
        <v>561</v>
      </c>
      <c r="Q81" s="2">
        <v>529</v>
      </c>
      <c r="R81" s="2">
        <v>530</v>
      </c>
      <c r="S81" s="2">
        <v>472</v>
      </c>
      <c r="T81" s="2">
        <v>415</v>
      </c>
      <c r="U81" s="2">
        <v>451</v>
      </c>
      <c r="V81" s="2">
        <v>421</v>
      </c>
      <c r="W81" s="2">
        <v>403</v>
      </c>
      <c r="X81" s="2">
        <v>404</v>
      </c>
      <c r="Y81" s="2">
        <v>422</v>
      </c>
      <c r="Z81" s="2">
        <v>388</v>
      </c>
      <c r="AA81" s="2">
        <v>309</v>
      </c>
      <c r="AB81" s="2">
        <v>356</v>
      </c>
      <c r="AC81" s="2">
        <v>357</v>
      </c>
      <c r="AD81" s="2">
        <v>349</v>
      </c>
      <c r="AE81" s="2">
        <v>380</v>
      </c>
      <c r="AF81" s="2">
        <v>426</v>
      </c>
    </row>
    <row r="82" spans="1:32" x14ac:dyDescent="0.25">
      <c r="A82" s="48"/>
      <c r="B82" s="49" t="s">
        <v>78</v>
      </c>
      <c r="C82" s="2">
        <v>1934</v>
      </c>
      <c r="D82" s="2">
        <v>1967</v>
      </c>
      <c r="E82" s="2">
        <v>1686</v>
      </c>
      <c r="F82" s="2">
        <v>1647</v>
      </c>
      <c r="G82" s="2">
        <v>1456</v>
      </c>
      <c r="H82" s="2">
        <v>1411</v>
      </c>
      <c r="I82" s="2">
        <v>1342</v>
      </c>
      <c r="J82" s="2">
        <v>1239</v>
      </c>
      <c r="K82" s="2">
        <v>1170</v>
      </c>
      <c r="L82" s="2">
        <v>1093</v>
      </c>
      <c r="M82" s="2">
        <v>1013</v>
      </c>
      <c r="N82" s="2">
        <v>953</v>
      </c>
      <c r="O82" s="2">
        <v>892</v>
      </c>
      <c r="P82" s="2">
        <v>859</v>
      </c>
      <c r="Q82" s="2">
        <v>804</v>
      </c>
      <c r="R82" s="2">
        <v>775</v>
      </c>
      <c r="S82" s="2">
        <v>758</v>
      </c>
      <c r="T82" s="2">
        <v>693</v>
      </c>
      <c r="U82" s="2">
        <v>686</v>
      </c>
      <c r="V82" s="2">
        <v>671</v>
      </c>
      <c r="W82" s="2">
        <v>639</v>
      </c>
      <c r="X82" s="2">
        <v>612</v>
      </c>
      <c r="Y82" s="2">
        <v>577</v>
      </c>
      <c r="Z82" s="2">
        <v>560</v>
      </c>
      <c r="AA82" s="2">
        <v>498</v>
      </c>
      <c r="AB82" s="2">
        <v>508</v>
      </c>
      <c r="AC82" s="2">
        <v>492</v>
      </c>
      <c r="AD82" s="2">
        <v>486</v>
      </c>
      <c r="AE82" s="2">
        <v>488</v>
      </c>
      <c r="AF82" s="2">
        <v>486</v>
      </c>
    </row>
    <row r="83" spans="1:32" x14ac:dyDescent="0.25">
      <c r="A83" s="15"/>
      <c r="B83" s="49" t="s">
        <v>79</v>
      </c>
      <c r="C83" s="2">
        <v>2577</v>
      </c>
      <c r="D83" s="2">
        <v>1612</v>
      </c>
      <c r="E83" s="2">
        <v>1556</v>
      </c>
      <c r="F83" s="2">
        <v>1653</v>
      </c>
      <c r="G83" s="2">
        <v>1392</v>
      </c>
      <c r="H83" s="2">
        <v>1362</v>
      </c>
      <c r="I83" s="2">
        <v>1341</v>
      </c>
      <c r="J83" s="2">
        <v>1248</v>
      </c>
      <c r="K83" s="2">
        <v>1174</v>
      </c>
      <c r="L83" s="2">
        <v>1102</v>
      </c>
      <c r="M83" s="2">
        <v>1026</v>
      </c>
      <c r="N83" s="2">
        <v>1002</v>
      </c>
      <c r="O83" s="2">
        <v>918</v>
      </c>
      <c r="P83" s="2">
        <v>885</v>
      </c>
      <c r="Q83" s="2">
        <v>855</v>
      </c>
      <c r="R83" s="2">
        <v>866</v>
      </c>
      <c r="S83" s="2">
        <v>844</v>
      </c>
      <c r="T83" s="2">
        <v>845</v>
      </c>
      <c r="U83" s="2">
        <v>821</v>
      </c>
      <c r="V83" s="2">
        <v>799</v>
      </c>
      <c r="W83" s="2">
        <v>743</v>
      </c>
      <c r="X83" s="2">
        <v>739</v>
      </c>
      <c r="Y83" s="2">
        <v>709</v>
      </c>
      <c r="Z83" s="2">
        <v>694</v>
      </c>
      <c r="AA83" s="2">
        <v>655</v>
      </c>
      <c r="AB83" s="2">
        <v>652</v>
      </c>
      <c r="AC83" s="2">
        <v>618</v>
      </c>
      <c r="AD83" s="2">
        <v>611</v>
      </c>
      <c r="AE83" s="2">
        <v>588</v>
      </c>
      <c r="AF83" s="2">
        <v>587</v>
      </c>
    </row>
    <row r="84" spans="1:32" x14ac:dyDescent="0.25">
      <c r="A84" s="15"/>
      <c r="B84" s="49" t="s">
        <v>80</v>
      </c>
      <c r="C84" s="2">
        <v>1552</v>
      </c>
      <c r="D84" s="2">
        <v>899</v>
      </c>
      <c r="E84" s="2">
        <v>753</v>
      </c>
      <c r="F84" s="2">
        <v>742</v>
      </c>
      <c r="G84" s="2">
        <v>558</v>
      </c>
      <c r="H84" s="2">
        <v>569</v>
      </c>
      <c r="I84" s="2">
        <v>539</v>
      </c>
      <c r="J84" s="2">
        <v>496</v>
      </c>
      <c r="K84" s="2">
        <v>483</v>
      </c>
      <c r="L84" s="2">
        <v>479</v>
      </c>
      <c r="M84" s="2">
        <v>461</v>
      </c>
      <c r="N84" s="2">
        <v>439</v>
      </c>
      <c r="O84" s="2">
        <v>458</v>
      </c>
      <c r="P84" s="2">
        <v>448</v>
      </c>
      <c r="Q84" s="2">
        <v>437</v>
      </c>
      <c r="R84" s="2">
        <v>411</v>
      </c>
      <c r="S84" s="2">
        <v>419</v>
      </c>
      <c r="T84" s="2">
        <v>411</v>
      </c>
      <c r="U84" s="2">
        <v>373</v>
      </c>
      <c r="V84" s="2">
        <v>364</v>
      </c>
      <c r="W84" s="2">
        <v>363</v>
      </c>
      <c r="X84" s="2">
        <v>354</v>
      </c>
      <c r="Y84" s="2">
        <v>327</v>
      </c>
      <c r="Z84" s="2">
        <v>356</v>
      </c>
      <c r="AA84" s="2">
        <v>374</v>
      </c>
      <c r="AB84" s="2">
        <v>352</v>
      </c>
      <c r="AC84" s="2">
        <v>352</v>
      </c>
      <c r="AD84" s="2">
        <v>355</v>
      </c>
      <c r="AE84" s="2">
        <v>336</v>
      </c>
      <c r="AF84" s="2">
        <v>319</v>
      </c>
    </row>
    <row r="85" spans="1:32" x14ac:dyDescent="0.25">
      <c r="A85" s="15"/>
      <c r="B85" s="49" t="s">
        <v>81</v>
      </c>
      <c r="C85" s="2">
        <v>781</v>
      </c>
      <c r="D85" s="2">
        <v>481</v>
      </c>
      <c r="E85" s="2">
        <v>0</v>
      </c>
      <c r="F85" s="2">
        <v>0</v>
      </c>
      <c r="G85" s="2">
        <v>196</v>
      </c>
      <c r="H85" s="2">
        <v>188</v>
      </c>
      <c r="I85" s="2">
        <v>175</v>
      </c>
      <c r="J85" s="2">
        <v>177</v>
      </c>
      <c r="K85" s="2">
        <v>169</v>
      </c>
      <c r="L85" s="2">
        <v>169</v>
      </c>
      <c r="M85" s="2">
        <v>162</v>
      </c>
      <c r="N85" s="2">
        <v>161</v>
      </c>
      <c r="O85" s="2">
        <v>136</v>
      </c>
      <c r="P85" s="2">
        <v>150</v>
      </c>
      <c r="Q85" s="2">
        <v>152</v>
      </c>
      <c r="R85" s="2">
        <v>144</v>
      </c>
      <c r="S85" s="2">
        <v>153</v>
      </c>
      <c r="T85" s="2">
        <v>192</v>
      </c>
      <c r="U85" s="2">
        <v>171</v>
      </c>
      <c r="V85" s="2">
        <v>198</v>
      </c>
      <c r="W85" s="2">
        <v>201</v>
      </c>
      <c r="X85" s="2">
        <v>192</v>
      </c>
      <c r="Y85" s="2">
        <v>168</v>
      </c>
      <c r="Z85" s="2">
        <v>151</v>
      </c>
      <c r="AA85" s="2">
        <v>158</v>
      </c>
      <c r="AB85" s="2">
        <v>145</v>
      </c>
      <c r="AC85" s="2">
        <v>152</v>
      </c>
      <c r="AD85" s="2">
        <v>158</v>
      </c>
      <c r="AE85" s="2">
        <v>157</v>
      </c>
      <c r="AF85" s="2">
        <v>147</v>
      </c>
    </row>
    <row r="86" spans="1:32" x14ac:dyDescent="0.25">
      <c r="A86" s="15"/>
      <c r="B86" s="49" t="s">
        <v>82</v>
      </c>
      <c r="C86" s="2">
        <v>1065</v>
      </c>
      <c r="D86" s="2">
        <v>563</v>
      </c>
      <c r="E86" s="2">
        <v>240</v>
      </c>
      <c r="F86" s="2">
        <v>224</v>
      </c>
      <c r="G86" s="2">
        <v>162</v>
      </c>
      <c r="H86" s="2">
        <v>155</v>
      </c>
      <c r="I86" s="2">
        <v>163</v>
      </c>
      <c r="J86" s="2">
        <v>115</v>
      </c>
      <c r="K86" s="2">
        <v>112</v>
      </c>
      <c r="L86" s="2">
        <v>93</v>
      </c>
      <c r="M86" s="2">
        <v>75</v>
      </c>
      <c r="N86" s="2">
        <v>73</v>
      </c>
      <c r="O86" s="2">
        <v>79</v>
      </c>
      <c r="P86" s="2">
        <v>77</v>
      </c>
      <c r="Q86" s="2">
        <v>84</v>
      </c>
      <c r="R86" s="2">
        <v>94</v>
      </c>
      <c r="S86" s="2">
        <v>99</v>
      </c>
      <c r="T86" s="2">
        <v>150</v>
      </c>
      <c r="U86" s="2">
        <v>129</v>
      </c>
      <c r="V86" s="2">
        <v>153</v>
      </c>
      <c r="W86" s="2">
        <v>163</v>
      </c>
      <c r="X86" s="2">
        <v>184</v>
      </c>
      <c r="Y86" s="2">
        <v>186</v>
      </c>
      <c r="Z86" s="2">
        <v>211</v>
      </c>
      <c r="AA86" s="2">
        <v>257</v>
      </c>
      <c r="AB86" s="2">
        <v>236</v>
      </c>
      <c r="AC86" s="2">
        <v>235</v>
      </c>
      <c r="AD86" s="2">
        <v>238</v>
      </c>
      <c r="AE86" s="2">
        <v>209</v>
      </c>
      <c r="AF86" s="2">
        <v>185</v>
      </c>
    </row>
    <row r="87" spans="1:32" x14ac:dyDescent="0.25">
      <c r="A87" s="15"/>
      <c r="B87" s="77" t="s">
        <v>40</v>
      </c>
      <c r="C87" s="51">
        <v>9956</v>
      </c>
      <c r="D87" s="51">
        <v>7370</v>
      </c>
      <c r="E87" s="51">
        <v>5712</v>
      </c>
      <c r="F87" s="51">
        <v>5547</v>
      </c>
      <c r="G87" s="51">
        <v>4961</v>
      </c>
      <c r="H87" s="51">
        <v>4755</v>
      </c>
      <c r="I87" s="51">
        <v>4554</v>
      </c>
      <c r="J87" s="51">
        <v>4130</v>
      </c>
      <c r="K87" s="51">
        <v>3876</v>
      </c>
      <c r="L87" s="51">
        <v>3637</v>
      </c>
      <c r="M87" s="51">
        <v>3414</v>
      </c>
      <c r="N87" s="51">
        <v>3272</v>
      </c>
      <c r="O87" s="51">
        <v>3096</v>
      </c>
      <c r="P87" s="51">
        <v>2980</v>
      </c>
      <c r="Q87" s="51">
        <v>2861</v>
      </c>
      <c r="R87" s="51">
        <v>2820</v>
      </c>
      <c r="S87" s="51">
        <v>2745</v>
      </c>
      <c r="T87" s="51">
        <v>2706</v>
      </c>
      <c r="U87" s="51">
        <v>2631</v>
      </c>
      <c r="V87" s="51">
        <v>2606</v>
      </c>
      <c r="W87" s="51">
        <v>2512</v>
      </c>
      <c r="X87" s="51">
        <v>2485</v>
      </c>
      <c r="Y87" s="51">
        <v>2389</v>
      </c>
      <c r="Z87" s="51">
        <v>2360</v>
      </c>
      <c r="AA87" s="51">
        <v>2251</v>
      </c>
      <c r="AB87" s="51">
        <v>2249</v>
      </c>
      <c r="AC87" s="51">
        <v>2206</v>
      </c>
      <c r="AD87" s="51">
        <v>2197</v>
      </c>
      <c r="AE87" s="51">
        <v>2158</v>
      </c>
      <c r="AF87" s="51">
        <v>2150</v>
      </c>
    </row>
    <row r="88" spans="1:32" x14ac:dyDescent="0.25">
      <c r="A88" s="15" t="s">
        <v>487</v>
      </c>
      <c r="B88" s="49">
        <v>-39</v>
      </c>
      <c r="C88" s="2">
        <v>3974</v>
      </c>
      <c r="D88" s="2">
        <v>3612</v>
      </c>
      <c r="E88" s="2">
        <v>2918</v>
      </c>
      <c r="F88" s="2">
        <v>2678</v>
      </c>
      <c r="G88" s="2">
        <v>2781</v>
      </c>
      <c r="H88" s="2">
        <v>2633</v>
      </c>
      <c r="I88" s="2">
        <v>2444</v>
      </c>
      <c r="J88" s="2">
        <v>2215</v>
      </c>
      <c r="K88" s="2">
        <v>2064</v>
      </c>
      <c r="L88" s="2">
        <v>1879</v>
      </c>
      <c r="M88" s="2">
        <v>1736</v>
      </c>
      <c r="N88" s="2">
        <v>1621</v>
      </c>
      <c r="O88" s="2">
        <v>1520</v>
      </c>
      <c r="P88" s="2">
        <v>1407</v>
      </c>
      <c r="Q88" s="2">
        <v>1306</v>
      </c>
      <c r="R88" s="2">
        <v>1306</v>
      </c>
      <c r="S88" s="2">
        <v>1188</v>
      </c>
      <c r="T88" s="2">
        <v>1014</v>
      </c>
      <c r="U88" s="2">
        <v>1106</v>
      </c>
      <c r="V88" s="2">
        <v>1037</v>
      </c>
      <c r="W88" s="2">
        <v>1009</v>
      </c>
      <c r="X88" s="2">
        <v>1015</v>
      </c>
      <c r="Y88" s="2">
        <v>1055</v>
      </c>
      <c r="Z88" s="2">
        <v>1024</v>
      </c>
      <c r="AA88" s="2">
        <v>931</v>
      </c>
      <c r="AB88" s="2">
        <v>1021</v>
      </c>
      <c r="AC88" s="2">
        <v>1003</v>
      </c>
      <c r="AD88" s="2">
        <v>967</v>
      </c>
      <c r="AE88" s="2">
        <v>1072</v>
      </c>
      <c r="AF88" s="2">
        <v>1175</v>
      </c>
    </row>
    <row r="89" spans="1:32" x14ac:dyDescent="0.25">
      <c r="A89" s="48"/>
      <c r="B89" s="49" t="s">
        <v>78</v>
      </c>
      <c r="C89" s="2">
        <v>3159</v>
      </c>
      <c r="D89" s="2">
        <v>3640</v>
      </c>
      <c r="E89" s="2">
        <v>2894</v>
      </c>
      <c r="F89" s="2">
        <v>2819</v>
      </c>
      <c r="G89" s="2">
        <v>2820</v>
      </c>
      <c r="H89" s="2">
        <v>2721</v>
      </c>
      <c r="I89" s="2">
        <v>2698</v>
      </c>
      <c r="J89" s="2">
        <v>2495</v>
      </c>
      <c r="K89" s="2">
        <v>2405</v>
      </c>
      <c r="L89" s="2">
        <v>2350</v>
      </c>
      <c r="M89" s="2">
        <v>2260</v>
      </c>
      <c r="N89" s="2">
        <v>2227</v>
      </c>
      <c r="O89" s="2">
        <v>2203</v>
      </c>
      <c r="P89" s="2">
        <v>2122</v>
      </c>
      <c r="Q89" s="2">
        <v>2084</v>
      </c>
      <c r="R89" s="2">
        <v>2044</v>
      </c>
      <c r="S89" s="2">
        <v>2027</v>
      </c>
      <c r="T89" s="2">
        <v>1917</v>
      </c>
      <c r="U89" s="2">
        <v>1912</v>
      </c>
      <c r="V89" s="2">
        <v>1820</v>
      </c>
      <c r="W89" s="2">
        <v>1707</v>
      </c>
      <c r="X89" s="2">
        <v>1596</v>
      </c>
      <c r="Y89" s="2">
        <v>1523</v>
      </c>
      <c r="Z89" s="2">
        <v>1378</v>
      </c>
      <c r="AA89" s="2">
        <v>1244</v>
      </c>
      <c r="AB89" s="2">
        <v>1276</v>
      </c>
      <c r="AC89" s="2">
        <v>1186</v>
      </c>
      <c r="AD89" s="2">
        <v>1129</v>
      </c>
      <c r="AE89" s="2">
        <v>1103</v>
      </c>
      <c r="AF89" s="2">
        <v>1108</v>
      </c>
    </row>
    <row r="90" spans="1:32" x14ac:dyDescent="0.25">
      <c r="A90" s="48"/>
      <c r="B90" s="49" t="s">
        <v>79</v>
      </c>
      <c r="C90" s="2">
        <v>3851</v>
      </c>
      <c r="D90" s="2">
        <v>2697</v>
      </c>
      <c r="E90" s="2">
        <v>2858</v>
      </c>
      <c r="F90" s="2">
        <v>2856</v>
      </c>
      <c r="G90" s="2">
        <v>2682</v>
      </c>
      <c r="H90" s="2">
        <v>2669</v>
      </c>
      <c r="I90" s="2">
        <v>2557</v>
      </c>
      <c r="J90" s="2">
        <v>2399</v>
      </c>
      <c r="K90" s="2">
        <v>2230</v>
      </c>
      <c r="L90" s="2">
        <v>2133</v>
      </c>
      <c r="M90" s="2">
        <v>2061</v>
      </c>
      <c r="N90" s="2">
        <v>1999</v>
      </c>
      <c r="O90" s="2">
        <v>1930</v>
      </c>
      <c r="P90" s="2">
        <v>1854</v>
      </c>
      <c r="Q90" s="2">
        <v>1832</v>
      </c>
      <c r="R90" s="2">
        <v>1767</v>
      </c>
      <c r="S90" s="2">
        <v>1771</v>
      </c>
      <c r="T90" s="2">
        <v>1849</v>
      </c>
      <c r="U90" s="2">
        <v>1785</v>
      </c>
      <c r="V90" s="2">
        <v>1804</v>
      </c>
      <c r="W90" s="2">
        <v>1782</v>
      </c>
      <c r="X90" s="2">
        <v>1772</v>
      </c>
      <c r="Y90" s="2">
        <v>1737</v>
      </c>
      <c r="Z90" s="2">
        <v>1736</v>
      </c>
      <c r="AA90" s="2">
        <v>1765</v>
      </c>
      <c r="AB90" s="2">
        <v>1736</v>
      </c>
      <c r="AC90" s="2">
        <v>1726</v>
      </c>
      <c r="AD90" s="2">
        <v>1707</v>
      </c>
      <c r="AE90" s="2">
        <v>1650</v>
      </c>
      <c r="AF90" s="2">
        <v>1621</v>
      </c>
    </row>
    <row r="91" spans="1:32" x14ac:dyDescent="0.25">
      <c r="A91" s="48"/>
      <c r="B91" s="49" t="s">
        <v>80</v>
      </c>
      <c r="C91" s="2">
        <v>2119</v>
      </c>
      <c r="D91" s="2">
        <v>1341</v>
      </c>
      <c r="E91" s="2">
        <v>1173</v>
      </c>
      <c r="F91" s="2">
        <v>1245</v>
      </c>
      <c r="G91" s="2">
        <v>911</v>
      </c>
      <c r="H91" s="2">
        <v>916</v>
      </c>
      <c r="I91" s="2">
        <v>935</v>
      </c>
      <c r="J91" s="2">
        <v>917</v>
      </c>
      <c r="K91" s="2">
        <v>902</v>
      </c>
      <c r="L91" s="2">
        <v>858</v>
      </c>
      <c r="M91" s="2">
        <v>822</v>
      </c>
      <c r="N91" s="2">
        <v>830</v>
      </c>
      <c r="O91" s="2">
        <v>824</v>
      </c>
      <c r="P91" s="2">
        <v>836</v>
      </c>
      <c r="Q91" s="2">
        <v>837</v>
      </c>
      <c r="R91" s="2">
        <v>777</v>
      </c>
      <c r="S91" s="2">
        <v>762</v>
      </c>
      <c r="T91" s="2">
        <v>776</v>
      </c>
      <c r="U91" s="2">
        <v>689</v>
      </c>
      <c r="V91" s="2">
        <v>665</v>
      </c>
      <c r="W91" s="2">
        <v>676</v>
      </c>
      <c r="X91" s="2">
        <v>686</v>
      </c>
      <c r="Y91" s="2">
        <v>649</v>
      </c>
      <c r="Z91" s="2">
        <v>700</v>
      </c>
      <c r="AA91" s="2">
        <v>776</v>
      </c>
      <c r="AB91" s="2">
        <v>707</v>
      </c>
      <c r="AC91" s="2">
        <v>708</v>
      </c>
      <c r="AD91" s="2">
        <v>699</v>
      </c>
      <c r="AE91" s="2">
        <v>645</v>
      </c>
      <c r="AF91" s="2">
        <v>579</v>
      </c>
    </row>
    <row r="92" spans="1:32" x14ac:dyDescent="0.25">
      <c r="A92" s="48"/>
      <c r="B92" s="49" t="s">
        <v>81</v>
      </c>
      <c r="C92" s="2">
        <v>879</v>
      </c>
      <c r="D92" s="2">
        <v>528</v>
      </c>
      <c r="E92" s="2">
        <v>0</v>
      </c>
      <c r="F92" s="2">
        <v>0</v>
      </c>
      <c r="G92" s="2">
        <v>286</v>
      </c>
      <c r="H92" s="2">
        <v>269</v>
      </c>
      <c r="I92" s="2">
        <v>250</v>
      </c>
      <c r="J92" s="2">
        <v>243</v>
      </c>
      <c r="K92" s="2">
        <v>221</v>
      </c>
      <c r="L92" s="2">
        <v>230</v>
      </c>
      <c r="M92" s="2">
        <v>228</v>
      </c>
      <c r="N92" s="2">
        <v>220</v>
      </c>
      <c r="O92" s="2">
        <v>218</v>
      </c>
      <c r="P92" s="2">
        <v>238</v>
      </c>
      <c r="Q92" s="2">
        <v>248</v>
      </c>
      <c r="R92" s="2">
        <v>258</v>
      </c>
      <c r="S92" s="2">
        <v>265</v>
      </c>
      <c r="T92" s="2">
        <v>312</v>
      </c>
      <c r="U92" s="2">
        <v>285</v>
      </c>
      <c r="V92" s="2">
        <v>310</v>
      </c>
      <c r="W92" s="2">
        <v>302</v>
      </c>
      <c r="X92" s="2">
        <v>271</v>
      </c>
      <c r="Y92" s="2">
        <v>269</v>
      </c>
      <c r="Z92" s="2">
        <v>268</v>
      </c>
      <c r="AA92" s="2">
        <v>279</v>
      </c>
      <c r="AB92" s="2">
        <v>246</v>
      </c>
      <c r="AC92" s="2">
        <v>249</v>
      </c>
      <c r="AD92" s="2">
        <v>267</v>
      </c>
      <c r="AE92" s="2">
        <v>235</v>
      </c>
      <c r="AF92" s="2">
        <v>205</v>
      </c>
    </row>
    <row r="93" spans="1:32" x14ac:dyDescent="0.25">
      <c r="A93" s="48"/>
      <c r="B93" s="49" t="s">
        <v>82</v>
      </c>
      <c r="C93" s="2">
        <v>1071</v>
      </c>
      <c r="D93" s="2">
        <v>554</v>
      </c>
      <c r="E93" s="2">
        <v>343</v>
      </c>
      <c r="F93" s="2">
        <v>334</v>
      </c>
      <c r="G93" s="2">
        <v>206</v>
      </c>
      <c r="H93" s="2">
        <v>214</v>
      </c>
      <c r="I93" s="2">
        <v>176</v>
      </c>
      <c r="J93" s="2">
        <v>149</v>
      </c>
      <c r="K93" s="2">
        <v>131</v>
      </c>
      <c r="L93" s="2">
        <v>123</v>
      </c>
      <c r="M93" s="2">
        <v>111</v>
      </c>
      <c r="N93" s="2">
        <v>102</v>
      </c>
      <c r="O93" s="2">
        <v>88</v>
      </c>
      <c r="P93" s="2">
        <v>108</v>
      </c>
      <c r="Q93" s="2">
        <v>117</v>
      </c>
      <c r="R93" s="2">
        <v>122</v>
      </c>
      <c r="S93" s="2">
        <v>154</v>
      </c>
      <c r="T93" s="2">
        <v>240</v>
      </c>
      <c r="U93" s="2">
        <v>203</v>
      </c>
      <c r="V93" s="2">
        <v>243</v>
      </c>
      <c r="W93" s="2">
        <v>259</v>
      </c>
      <c r="X93" s="2">
        <v>274</v>
      </c>
      <c r="Y93" s="2">
        <v>258</v>
      </c>
      <c r="Z93" s="2">
        <v>301</v>
      </c>
      <c r="AA93" s="2">
        <v>378</v>
      </c>
      <c r="AB93" s="2">
        <v>332</v>
      </c>
      <c r="AC93" s="2">
        <v>343</v>
      </c>
      <c r="AD93" s="2">
        <v>359</v>
      </c>
      <c r="AE93" s="2">
        <v>308</v>
      </c>
      <c r="AF93" s="2">
        <v>268</v>
      </c>
    </row>
    <row r="94" spans="1:32" x14ac:dyDescent="0.25">
      <c r="A94" s="48"/>
      <c r="B94" s="77" t="s">
        <v>40</v>
      </c>
      <c r="C94" s="51">
        <v>15053</v>
      </c>
      <c r="D94" s="51">
        <v>12372</v>
      </c>
      <c r="E94" s="51">
        <v>10186</v>
      </c>
      <c r="F94" s="51">
        <v>9932</v>
      </c>
      <c r="G94" s="51">
        <v>9686</v>
      </c>
      <c r="H94" s="51">
        <v>9422</v>
      </c>
      <c r="I94" s="51">
        <v>9060</v>
      </c>
      <c r="J94" s="51">
        <v>8418</v>
      </c>
      <c r="K94" s="51">
        <v>7953</v>
      </c>
      <c r="L94" s="51">
        <v>7573</v>
      </c>
      <c r="M94" s="51">
        <v>7218</v>
      </c>
      <c r="N94" s="51">
        <v>6999</v>
      </c>
      <c r="O94" s="51">
        <v>6783</v>
      </c>
      <c r="P94" s="51">
        <v>6565</v>
      </c>
      <c r="Q94" s="51">
        <v>6424</v>
      </c>
      <c r="R94" s="51">
        <v>6274</v>
      </c>
      <c r="S94" s="51">
        <v>6167</v>
      </c>
      <c r="T94" s="51">
        <v>6108</v>
      </c>
      <c r="U94" s="51">
        <v>5980</v>
      </c>
      <c r="V94" s="51">
        <v>5879</v>
      </c>
      <c r="W94" s="51">
        <v>5735</v>
      </c>
      <c r="X94" s="51">
        <v>5614</v>
      </c>
      <c r="Y94" s="51">
        <v>5491</v>
      </c>
      <c r="Z94" s="51">
        <v>5407</v>
      </c>
      <c r="AA94" s="51">
        <v>5373</v>
      </c>
      <c r="AB94" s="51">
        <v>5318</v>
      </c>
      <c r="AC94" s="51">
        <v>5215</v>
      </c>
      <c r="AD94" s="51">
        <v>5128</v>
      </c>
      <c r="AE94" s="51">
        <v>5013</v>
      </c>
      <c r="AF94" s="51">
        <v>4956</v>
      </c>
    </row>
    <row r="95" spans="1:32" x14ac:dyDescent="0.25">
      <c r="A95" s="48" t="s">
        <v>14</v>
      </c>
      <c r="B95" s="49">
        <v>-39</v>
      </c>
      <c r="C95" s="2">
        <v>1663</v>
      </c>
      <c r="D95" s="2">
        <v>1477</v>
      </c>
      <c r="E95" s="2">
        <v>1070</v>
      </c>
      <c r="F95" s="2">
        <v>895</v>
      </c>
      <c r="G95" s="2">
        <v>941</v>
      </c>
      <c r="H95" s="2">
        <v>843</v>
      </c>
      <c r="I95" s="2">
        <v>790</v>
      </c>
      <c r="J95" s="2">
        <v>708</v>
      </c>
      <c r="K95" s="2">
        <v>632</v>
      </c>
      <c r="L95" s="2">
        <v>576</v>
      </c>
      <c r="M95" s="2">
        <v>533</v>
      </c>
      <c r="N95" s="2">
        <v>504</v>
      </c>
      <c r="O95" s="2">
        <v>482</v>
      </c>
      <c r="P95" s="2">
        <v>449</v>
      </c>
      <c r="Q95" s="2">
        <v>428</v>
      </c>
      <c r="R95" s="2">
        <v>423</v>
      </c>
      <c r="S95" s="2">
        <v>400</v>
      </c>
      <c r="T95" s="2">
        <v>336</v>
      </c>
      <c r="U95" s="2">
        <v>355</v>
      </c>
      <c r="V95" s="2">
        <v>349</v>
      </c>
      <c r="W95" s="2">
        <v>324</v>
      </c>
      <c r="X95" s="2">
        <v>321</v>
      </c>
      <c r="Y95" s="2">
        <v>324</v>
      </c>
      <c r="Z95" s="2">
        <v>295</v>
      </c>
      <c r="AA95" s="2">
        <v>265</v>
      </c>
      <c r="AB95" s="2">
        <v>300</v>
      </c>
      <c r="AC95" s="2">
        <v>296</v>
      </c>
      <c r="AD95" s="2">
        <v>303</v>
      </c>
      <c r="AE95" s="2">
        <v>319</v>
      </c>
      <c r="AF95" s="2">
        <v>350</v>
      </c>
    </row>
    <row r="96" spans="1:32" x14ac:dyDescent="0.25">
      <c r="A96" s="48"/>
      <c r="B96" s="49" t="s">
        <v>78</v>
      </c>
      <c r="C96" s="2">
        <v>1497</v>
      </c>
      <c r="D96" s="2">
        <v>1512</v>
      </c>
      <c r="E96" s="2">
        <v>1329</v>
      </c>
      <c r="F96" s="2">
        <v>1258</v>
      </c>
      <c r="G96" s="2">
        <v>1121</v>
      </c>
      <c r="H96" s="2">
        <v>1111</v>
      </c>
      <c r="I96" s="2">
        <v>1062</v>
      </c>
      <c r="J96" s="2">
        <v>970</v>
      </c>
      <c r="K96" s="2">
        <v>909</v>
      </c>
      <c r="L96" s="2">
        <v>868</v>
      </c>
      <c r="M96" s="2">
        <v>809</v>
      </c>
      <c r="N96" s="2">
        <v>787</v>
      </c>
      <c r="O96" s="2">
        <v>750</v>
      </c>
      <c r="P96" s="2">
        <v>711</v>
      </c>
      <c r="Q96" s="2">
        <v>675</v>
      </c>
      <c r="R96" s="2">
        <v>659</v>
      </c>
      <c r="S96" s="2">
        <v>632</v>
      </c>
      <c r="T96" s="2">
        <v>582</v>
      </c>
      <c r="U96" s="2">
        <v>590</v>
      </c>
      <c r="V96" s="2">
        <v>545</v>
      </c>
      <c r="W96" s="2">
        <v>523</v>
      </c>
      <c r="X96" s="2">
        <v>479</v>
      </c>
      <c r="Y96" s="2">
        <v>455</v>
      </c>
      <c r="Z96" s="2">
        <v>426</v>
      </c>
      <c r="AA96" s="2">
        <v>387</v>
      </c>
      <c r="AB96" s="2">
        <v>386</v>
      </c>
      <c r="AC96" s="2">
        <v>352</v>
      </c>
      <c r="AD96" s="2">
        <v>347</v>
      </c>
      <c r="AE96" s="2">
        <v>341</v>
      </c>
      <c r="AF96" s="2">
        <v>343</v>
      </c>
    </row>
    <row r="97" spans="1:32" x14ac:dyDescent="0.25">
      <c r="A97" s="48"/>
      <c r="B97" s="49" t="s">
        <v>79</v>
      </c>
      <c r="C97" s="2">
        <v>2302</v>
      </c>
      <c r="D97" s="2">
        <v>1173</v>
      </c>
      <c r="E97" s="2">
        <v>1017</v>
      </c>
      <c r="F97" s="2">
        <v>1100</v>
      </c>
      <c r="G97" s="2">
        <v>1122</v>
      </c>
      <c r="H97" s="2">
        <v>1089</v>
      </c>
      <c r="I97" s="2">
        <v>1058</v>
      </c>
      <c r="J97" s="2">
        <v>1009</v>
      </c>
      <c r="K97" s="2">
        <v>953</v>
      </c>
      <c r="L97" s="2">
        <v>899</v>
      </c>
      <c r="M97" s="2">
        <v>838</v>
      </c>
      <c r="N97" s="2">
        <v>805</v>
      </c>
      <c r="O97" s="2">
        <v>783</v>
      </c>
      <c r="P97" s="2">
        <v>773</v>
      </c>
      <c r="Q97" s="2">
        <v>761</v>
      </c>
      <c r="R97" s="2">
        <v>740</v>
      </c>
      <c r="S97" s="2">
        <v>724</v>
      </c>
      <c r="T97" s="2">
        <v>709</v>
      </c>
      <c r="U97" s="2">
        <v>679</v>
      </c>
      <c r="V97" s="2">
        <v>661</v>
      </c>
      <c r="W97" s="2">
        <v>625</v>
      </c>
      <c r="X97" s="2">
        <v>620</v>
      </c>
      <c r="Y97" s="2">
        <v>610</v>
      </c>
      <c r="Z97" s="2">
        <v>589</v>
      </c>
      <c r="AA97" s="2">
        <v>539</v>
      </c>
      <c r="AB97" s="2">
        <v>505</v>
      </c>
      <c r="AC97" s="2">
        <v>490</v>
      </c>
      <c r="AD97" s="2">
        <v>479</v>
      </c>
      <c r="AE97" s="2">
        <v>462</v>
      </c>
      <c r="AF97" s="2">
        <v>454</v>
      </c>
    </row>
    <row r="98" spans="1:32" x14ac:dyDescent="0.25">
      <c r="A98" s="48"/>
      <c r="B98" s="49" t="s">
        <v>80</v>
      </c>
      <c r="C98" s="2">
        <v>1536</v>
      </c>
      <c r="D98" s="2">
        <v>667</v>
      </c>
      <c r="E98" s="2">
        <v>657</v>
      </c>
      <c r="F98" s="2">
        <v>598</v>
      </c>
      <c r="G98" s="2">
        <v>371</v>
      </c>
      <c r="H98" s="2">
        <v>398</v>
      </c>
      <c r="I98" s="2">
        <v>401</v>
      </c>
      <c r="J98" s="2">
        <v>380</v>
      </c>
      <c r="K98" s="2">
        <v>385</v>
      </c>
      <c r="L98" s="2">
        <v>373</v>
      </c>
      <c r="M98" s="2">
        <v>369</v>
      </c>
      <c r="N98" s="2">
        <v>373</v>
      </c>
      <c r="O98" s="2">
        <v>366</v>
      </c>
      <c r="P98" s="2">
        <v>361</v>
      </c>
      <c r="Q98" s="2">
        <v>363</v>
      </c>
      <c r="R98" s="2">
        <v>350</v>
      </c>
      <c r="S98" s="2">
        <v>332</v>
      </c>
      <c r="T98" s="2">
        <v>335</v>
      </c>
      <c r="U98" s="2">
        <v>308</v>
      </c>
      <c r="V98" s="2">
        <v>312</v>
      </c>
      <c r="W98" s="2">
        <v>293</v>
      </c>
      <c r="X98" s="2">
        <v>306</v>
      </c>
      <c r="Y98" s="2">
        <v>276</v>
      </c>
      <c r="Z98" s="2">
        <v>267</v>
      </c>
      <c r="AA98" s="2">
        <v>305</v>
      </c>
      <c r="AB98" s="2">
        <v>274</v>
      </c>
      <c r="AC98" s="2">
        <v>268</v>
      </c>
      <c r="AD98" s="2">
        <v>258</v>
      </c>
      <c r="AE98" s="2">
        <v>243</v>
      </c>
      <c r="AF98" s="2">
        <v>224</v>
      </c>
    </row>
    <row r="99" spans="1:32" x14ac:dyDescent="0.25">
      <c r="A99" s="48"/>
      <c r="B99" s="49" t="s">
        <v>81</v>
      </c>
      <c r="C99" s="2">
        <v>806</v>
      </c>
      <c r="D99" s="2">
        <v>313</v>
      </c>
      <c r="E99" s="2">
        <v>0</v>
      </c>
      <c r="F99" s="2">
        <v>0</v>
      </c>
      <c r="G99" s="2">
        <v>151</v>
      </c>
      <c r="H99" s="2">
        <v>119</v>
      </c>
      <c r="I99" s="2">
        <v>97</v>
      </c>
      <c r="J99" s="2">
        <v>108</v>
      </c>
      <c r="K99" s="2">
        <v>104</v>
      </c>
      <c r="L99" s="2">
        <v>100</v>
      </c>
      <c r="M99" s="2">
        <v>107</v>
      </c>
      <c r="N99" s="2">
        <v>106</v>
      </c>
      <c r="O99" s="2">
        <v>116</v>
      </c>
      <c r="P99" s="2">
        <v>126</v>
      </c>
      <c r="Q99" s="2">
        <v>131</v>
      </c>
      <c r="R99" s="2">
        <v>120</v>
      </c>
      <c r="S99" s="2">
        <v>136</v>
      </c>
      <c r="T99" s="2">
        <v>170</v>
      </c>
      <c r="U99" s="2">
        <v>142</v>
      </c>
      <c r="V99" s="2">
        <v>144</v>
      </c>
      <c r="W99" s="2">
        <v>141</v>
      </c>
      <c r="X99" s="2">
        <v>129</v>
      </c>
      <c r="Y99" s="2">
        <v>125</v>
      </c>
      <c r="Z99" s="2">
        <v>135</v>
      </c>
      <c r="AA99" s="2">
        <v>137</v>
      </c>
      <c r="AB99" s="2">
        <v>126</v>
      </c>
      <c r="AC99" s="2">
        <v>122</v>
      </c>
      <c r="AD99" s="2">
        <v>120</v>
      </c>
      <c r="AE99" s="2">
        <v>102</v>
      </c>
      <c r="AF99" s="2">
        <v>95</v>
      </c>
    </row>
    <row r="100" spans="1:32" x14ac:dyDescent="0.25">
      <c r="A100" s="48"/>
      <c r="B100" s="49" t="s">
        <v>82</v>
      </c>
      <c r="C100" s="2">
        <v>994</v>
      </c>
      <c r="D100" s="2">
        <v>351</v>
      </c>
      <c r="E100" s="2">
        <v>170</v>
      </c>
      <c r="F100" s="2">
        <v>137</v>
      </c>
      <c r="G100" s="2">
        <v>90</v>
      </c>
      <c r="H100" s="2">
        <v>88</v>
      </c>
      <c r="I100" s="2">
        <v>82</v>
      </c>
      <c r="J100" s="2">
        <v>75</v>
      </c>
      <c r="K100" s="2">
        <v>63</v>
      </c>
      <c r="L100" s="2">
        <v>50</v>
      </c>
      <c r="M100" s="2">
        <v>49</v>
      </c>
      <c r="N100" s="2">
        <v>56</v>
      </c>
      <c r="O100" s="2">
        <v>59</v>
      </c>
      <c r="P100" s="2">
        <v>64</v>
      </c>
      <c r="Q100" s="2">
        <v>66</v>
      </c>
      <c r="R100" s="2">
        <v>69</v>
      </c>
      <c r="S100" s="2">
        <v>84</v>
      </c>
      <c r="T100" s="2">
        <v>135</v>
      </c>
      <c r="U100" s="2">
        <v>113</v>
      </c>
      <c r="V100" s="2">
        <v>126</v>
      </c>
      <c r="W100" s="2">
        <v>142</v>
      </c>
      <c r="X100" s="2">
        <v>156</v>
      </c>
      <c r="Y100" s="2">
        <v>153</v>
      </c>
      <c r="Z100" s="2">
        <v>158</v>
      </c>
      <c r="AA100" s="2">
        <v>203</v>
      </c>
      <c r="AB100" s="2">
        <v>171</v>
      </c>
      <c r="AC100" s="2">
        <v>178</v>
      </c>
      <c r="AD100" s="2">
        <v>186</v>
      </c>
      <c r="AE100" s="2">
        <v>156</v>
      </c>
      <c r="AF100" s="2">
        <v>137</v>
      </c>
    </row>
    <row r="101" spans="1:32" x14ac:dyDescent="0.25">
      <c r="A101" s="48"/>
      <c r="B101" s="77" t="s">
        <v>40</v>
      </c>
      <c r="C101" s="51">
        <v>8798</v>
      </c>
      <c r="D101" s="51">
        <v>5493</v>
      </c>
      <c r="E101" s="51">
        <v>4243</v>
      </c>
      <c r="F101" s="51">
        <v>3988</v>
      </c>
      <c r="G101" s="51">
        <v>3796</v>
      </c>
      <c r="H101" s="51">
        <v>3648</v>
      </c>
      <c r="I101" s="51">
        <v>3490</v>
      </c>
      <c r="J101" s="51">
        <v>3250</v>
      </c>
      <c r="K101" s="51">
        <v>3046</v>
      </c>
      <c r="L101" s="51">
        <v>2866</v>
      </c>
      <c r="M101" s="51">
        <v>2705</v>
      </c>
      <c r="N101" s="51">
        <v>2631</v>
      </c>
      <c r="O101" s="51">
        <v>2556</v>
      </c>
      <c r="P101" s="51">
        <v>2484</v>
      </c>
      <c r="Q101" s="51">
        <v>2424</v>
      </c>
      <c r="R101" s="51">
        <v>2361</v>
      </c>
      <c r="S101" s="51">
        <v>2308</v>
      </c>
      <c r="T101" s="51">
        <v>2267</v>
      </c>
      <c r="U101" s="51">
        <v>2187</v>
      </c>
      <c r="V101" s="51">
        <v>2137</v>
      </c>
      <c r="W101" s="51">
        <v>2048</v>
      </c>
      <c r="X101" s="51">
        <v>2011</v>
      </c>
      <c r="Y101" s="51">
        <v>1943</v>
      </c>
      <c r="Z101" s="51">
        <v>1870</v>
      </c>
      <c r="AA101" s="51">
        <v>1836</v>
      </c>
      <c r="AB101" s="51">
        <v>1762</v>
      </c>
      <c r="AC101" s="51">
        <v>1706</v>
      </c>
      <c r="AD101" s="51">
        <v>1693</v>
      </c>
      <c r="AE101" s="51">
        <v>1623</v>
      </c>
      <c r="AF101" s="51">
        <v>1603</v>
      </c>
    </row>
    <row r="102" spans="1:32" x14ac:dyDescent="0.25">
      <c r="A102" s="15" t="s">
        <v>679</v>
      </c>
      <c r="B102" s="49">
        <v>-39</v>
      </c>
      <c r="C102" s="2">
        <v>906</v>
      </c>
      <c r="D102" s="2">
        <v>689</v>
      </c>
      <c r="E102" s="2">
        <v>498</v>
      </c>
      <c r="F102" s="2">
        <v>513</v>
      </c>
      <c r="G102" s="2">
        <v>492</v>
      </c>
      <c r="H102" s="2">
        <v>447</v>
      </c>
      <c r="I102" s="2">
        <v>421</v>
      </c>
      <c r="J102" s="2">
        <v>372</v>
      </c>
      <c r="K102" s="2">
        <v>337</v>
      </c>
      <c r="L102" s="2">
        <v>311</v>
      </c>
      <c r="M102" s="2">
        <v>279</v>
      </c>
      <c r="N102" s="2">
        <v>262</v>
      </c>
      <c r="O102" s="2">
        <v>241</v>
      </c>
      <c r="P102" s="2">
        <v>212</v>
      </c>
      <c r="Q102" s="2">
        <v>192</v>
      </c>
      <c r="R102" s="2">
        <v>175</v>
      </c>
      <c r="S102" s="2">
        <v>151</v>
      </c>
      <c r="T102" s="2">
        <v>127</v>
      </c>
      <c r="U102" s="2">
        <v>139</v>
      </c>
      <c r="V102" s="2">
        <v>134</v>
      </c>
      <c r="W102" s="2">
        <v>131</v>
      </c>
      <c r="X102" s="2">
        <v>138</v>
      </c>
      <c r="Y102" s="2">
        <v>151</v>
      </c>
      <c r="Z102" s="2">
        <v>149</v>
      </c>
      <c r="AA102" s="2">
        <v>132</v>
      </c>
      <c r="AB102" s="2"/>
      <c r="AC102" s="2"/>
      <c r="AD102" s="2"/>
      <c r="AE102" s="2"/>
      <c r="AF102" s="2">
        <v>160</v>
      </c>
    </row>
    <row r="103" spans="1:32" x14ac:dyDescent="0.25">
      <c r="A103" s="48"/>
      <c r="B103" s="49" t="s">
        <v>78</v>
      </c>
      <c r="C103" s="2">
        <v>958.36599999999987</v>
      </c>
      <c r="D103" s="2">
        <v>775</v>
      </c>
      <c r="E103" s="2">
        <v>700</v>
      </c>
      <c r="F103" s="2">
        <v>600</v>
      </c>
      <c r="G103" s="2">
        <v>587</v>
      </c>
      <c r="H103" s="2">
        <v>533</v>
      </c>
      <c r="I103" s="2">
        <v>495</v>
      </c>
      <c r="J103" s="2">
        <v>458</v>
      </c>
      <c r="K103" s="2">
        <v>418</v>
      </c>
      <c r="L103" s="2">
        <v>402</v>
      </c>
      <c r="M103" s="2">
        <v>375</v>
      </c>
      <c r="N103" s="2">
        <v>356</v>
      </c>
      <c r="O103" s="2">
        <v>356</v>
      </c>
      <c r="P103" s="2">
        <v>351</v>
      </c>
      <c r="Q103" s="2">
        <v>336</v>
      </c>
      <c r="R103" s="2">
        <v>336</v>
      </c>
      <c r="S103" s="2">
        <v>311</v>
      </c>
      <c r="T103" s="2">
        <v>290</v>
      </c>
      <c r="U103" s="2">
        <v>286</v>
      </c>
      <c r="V103" s="2">
        <v>254</v>
      </c>
      <c r="W103" s="2">
        <v>225</v>
      </c>
      <c r="X103" s="2">
        <v>220</v>
      </c>
      <c r="Y103" s="2">
        <v>206</v>
      </c>
      <c r="Z103" s="2">
        <v>182</v>
      </c>
      <c r="AA103" s="2">
        <v>157</v>
      </c>
      <c r="AB103" s="2"/>
      <c r="AC103" s="2"/>
      <c r="AD103" s="2"/>
      <c r="AE103" s="2"/>
      <c r="AF103" s="2">
        <v>135</v>
      </c>
    </row>
    <row r="104" spans="1:32" x14ac:dyDescent="0.25">
      <c r="A104" s="48"/>
      <c r="B104" s="49" t="s">
        <v>79</v>
      </c>
      <c r="C104" s="2">
        <v>1463</v>
      </c>
      <c r="D104" s="2">
        <v>755</v>
      </c>
      <c r="E104" s="2">
        <v>650</v>
      </c>
      <c r="F104" s="2">
        <v>673</v>
      </c>
      <c r="G104" s="2">
        <v>586</v>
      </c>
      <c r="H104" s="2">
        <v>585</v>
      </c>
      <c r="I104" s="2">
        <v>560</v>
      </c>
      <c r="J104" s="2">
        <v>529</v>
      </c>
      <c r="K104" s="2">
        <v>499</v>
      </c>
      <c r="L104" s="2">
        <v>444</v>
      </c>
      <c r="M104" s="2">
        <v>434</v>
      </c>
      <c r="N104" s="2">
        <v>398</v>
      </c>
      <c r="O104" s="2">
        <v>374</v>
      </c>
      <c r="P104" s="2">
        <v>359</v>
      </c>
      <c r="Q104" s="2">
        <v>349</v>
      </c>
      <c r="R104" s="2">
        <v>329</v>
      </c>
      <c r="S104" s="2">
        <v>303</v>
      </c>
      <c r="T104" s="2">
        <v>293</v>
      </c>
      <c r="U104" s="2">
        <v>278</v>
      </c>
      <c r="V104" s="2">
        <v>276</v>
      </c>
      <c r="W104" s="2">
        <v>269</v>
      </c>
      <c r="X104" s="2">
        <v>257</v>
      </c>
      <c r="Y104" s="2">
        <v>240</v>
      </c>
      <c r="Z104" s="2">
        <v>232</v>
      </c>
      <c r="AA104" s="2">
        <v>240</v>
      </c>
      <c r="AB104" s="2"/>
      <c r="AC104" s="2"/>
      <c r="AD104" s="2"/>
      <c r="AE104" s="2"/>
      <c r="AF104" s="2">
        <v>220</v>
      </c>
    </row>
    <row r="105" spans="1:32" x14ac:dyDescent="0.25">
      <c r="A105" s="48"/>
      <c r="B105" s="49" t="s">
        <v>80</v>
      </c>
      <c r="C105" s="2">
        <v>931</v>
      </c>
      <c r="D105" s="2">
        <v>399</v>
      </c>
      <c r="E105" s="2">
        <v>336</v>
      </c>
      <c r="F105" s="2">
        <v>328</v>
      </c>
      <c r="G105" s="2">
        <v>255</v>
      </c>
      <c r="H105" s="2">
        <v>256</v>
      </c>
      <c r="I105" s="2">
        <v>226</v>
      </c>
      <c r="J105" s="2">
        <v>231</v>
      </c>
      <c r="K105" s="2">
        <v>202</v>
      </c>
      <c r="L105" s="2">
        <v>181</v>
      </c>
      <c r="M105" s="2">
        <v>169</v>
      </c>
      <c r="N105" s="2">
        <v>187</v>
      </c>
      <c r="O105" s="2">
        <v>189</v>
      </c>
      <c r="P105" s="2">
        <v>169</v>
      </c>
      <c r="Q105" s="2">
        <v>175</v>
      </c>
      <c r="R105" s="2">
        <v>182</v>
      </c>
      <c r="S105" s="2">
        <v>189</v>
      </c>
      <c r="T105" s="2">
        <v>184</v>
      </c>
      <c r="U105" s="2">
        <v>172</v>
      </c>
      <c r="V105" s="2">
        <v>149</v>
      </c>
      <c r="W105" s="2">
        <v>133</v>
      </c>
      <c r="X105" s="2">
        <v>130</v>
      </c>
      <c r="Y105" s="2">
        <v>122</v>
      </c>
      <c r="Z105" s="2">
        <v>125</v>
      </c>
      <c r="AA105" s="2">
        <v>132</v>
      </c>
      <c r="AB105" s="2"/>
      <c r="AC105" s="2"/>
      <c r="AD105" s="2"/>
      <c r="AE105" s="2"/>
      <c r="AF105" s="2">
        <v>96</v>
      </c>
    </row>
    <row r="106" spans="1:32" x14ac:dyDescent="0.25">
      <c r="A106" s="48"/>
      <c r="B106" s="49" t="s">
        <v>81</v>
      </c>
      <c r="C106" s="2">
        <v>517</v>
      </c>
      <c r="D106" s="2">
        <v>209</v>
      </c>
      <c r="E106" s="2"/>
      <c r="F106" s="2"/>
      <c r="G106" s="2">
        <v>77</v>
      </c>
      <c r="H106" s="2">
        <v>69</v>
      </c>
      <c r="I106" s="2">
        <v>72</v>
      </c>
      <c r="J106" s="2">
        <v>62</v>
      </c>
      <c r="K106" s="2">
        <v>61</v>
      </c>
      <c r="L106" s="2">
        <v>57</v>
      </c>
      <c r="M106" s="2">
        <v>55</v>
      </c>
      <c r="N106" s="2">
        <v>52</v>
      </c>
      <c r="O106" s="2">
        <v>55</v>
      </c>
      <c r="P106" s="2">
        <v>62</v>
      </c>
      <c r="Q106" s="2">
        <v>53</v>
      </c>
      <c r="R106" s="2">
        <v>47</v>
      </c>
      <c r="S106" s="2">
        <v>50</v>
      </c>
      <c r="T106" s="2">
        <v>78</v>
      </c>
      <c r="U106" s="2">
        <v>70</v>
      </c>
      <c r="V106" s="2">
        <v>81</v>
      </c>
      <c r="W106" s="2">
        <v>78</v>
      </c>
      <c r="X106" s="2">
        <v>68</v>
      </c>
      <c r="Y106" s="2">
        <v>65</v>
      </c>
      <c r="Z106" s="2">
        <v>64</v>
      </c>
      <c r="AA106" s="2">
        <v>54</v>
      </c>
      <c r="AB106" s="2"/>
      <c r="AC106" s="2"/>
      <c r="AD106" s="2"/>
      <c r="AE106" s="2"/>
      <c r="AF106" s="2">
        <v>38</v>
      </c>
    </row>
    <row r="107" spans="1:32" x14ac:dyDescent="0.25">
      <c r="A107" s="48"/>
      <c r="B107" s="49" t="s">
        <v>82</v>
      </c>
      <c r="C107" s="2">
        <v>579</v>
      </c>
      <c r="D107" s="2">
        <v>243</v>
      </c>
      <c r="E107" s="2">
        <v>99</v>
      </c>
      <c r="F107" s="2">
        <v>86</v>
      </c>
      <c r="G107" s="2">
        <v>39</v>
      </c>
      <c r="H107" s="2">
        <v>41</v>
      </c>
      <c r="I107" s="2">
        <v>36</v>
      </c>
      <c r="J107" s="2">
        <v>39</v>
      </c>
      <c r="K107" s="2">
        <v>40</v>
      </c>
      <c r="L107" s="2">
        <v>29</v>
      </c>
      <c r="M107" s="2">
        <v>23</v>
      </c>
      <c r="N107" s="2">
        <v>22</v>
      </c>
      <c r="O107" s="2">
        <v>23</v>
      </c>
      <c r="P107" s="2">
        <v>25</v>
      </c>
      <c r="Q107" s="2">
        <v>28</v>
      </c>
      <c r="R107" s="2">
        <v>29</v>
      </c>
      <c r="S107" s="2">
        <v>36</v>
      </c>
      <c r="T107" s="2">
        <v>48</v>
      </c>
      <c r="U107" s="2">
        <v>42</v>
      </c>
      <c r="V107" s="2">
        <v>45</v>
      </c>
      <c r="W107" s="2">
        <v>58</v>
      </c>
      <c r="X107" s="2">
        <v>66</v>
      </c>
      <c r="Y107" s="2">
        <v>59</v>
      </c>
      <c r="Z107" s="2">
        <v>71</v>
      </c>
      <c r="AA107" s="2">
        <v>83</v>
      </c>
      <c r="AB107" s="2"/>
      <c r="AC107" s="2"/>
      <c r="AD107" s="2"/>
      <c r="AE107" s="2"/>
      <c r="AF107" s="2">
        <v>62</v>
      </c>
    </row>
    <row r="108" spans="1:32" x14ac:dyDescent="0.25">
      <c r="A108" s="48"/>
      <c r="B108" s="77" t="s">
        <v>40</v>
      </c>
      <c r="C108" s="51">
        <v>5354.366</v>
      </c>
      <c r="D108" s="51">
        <v>3070</v>
      </c>
      <c r="E108" s="51">
        <v>2283</v>
      </c>
      <c r="F108" s="51">
        <v>2200</v>
      </c>
      <c r="G108" s="51">
        <v>2036</v>
      </c>
      <c r="H108" s="51">
        <v>1931</v>
      </c>
      <c r="I108" s="51">
        <v>1810</v>
      </c>
      <c r="J108" s="51">
        <v>1691</v>
      </c>
      <c r="K108" s="51">
        <v>1557</v>
      </c>
      <c r="L108" s="51">
        <v>1424</v>
      </c>
      <c r="M108" s="51">
        <v>1335</v>
      </c>
      <c r="N108" s="51">
        <v>1277</v>
      </c>
      <c r="O108" s="51">
        <v>1238</v>
      </c>
      <c r="P108" s="51">
        <v>1178</v>
      </c>
      <c r="Q108" s="51">
        <v>1133</v>
      </c>
      <c r="R108" s="51">
        <v>1098</v>
      </c>
      <c r="S108" s="51">
        <v>1040</v>
      </c>
      <c r="T108" s="51">
        <v>1020</v>
      </c>
      <c r="U108" s="51">
        <v>987</v>
      </c>
      <c r="V108" s="51">
        <v>939</v>
      </c>
      <c r="W108" s="51">
        <v>894</v>
      </c>
      <c r="X108" s="51">
        <v>879</v>
      </c>
      <c r="Y108" s="51">
        <v>843</v>
      </c>
      <c r="Z108" s="51">
        <v>823</v>
      </c>
      <c r="AA108" s="51">
        <v>798</v>
      </c>
      <c r="AB108" s="51"/>
      <c r="AC108" s="51"/>
      <c r="AD108" s="51"/>
      <c r="AE108" s="51"/>
      <c r="AF108" s="51">
        <v>711</v>
      </c>
    </row>
    <row r="109" spans="1:32" x14ac:dyDescent="0.25">
      <c r="A109" s="48" t="s">
        <v>16</v>
      </c>
      <c r="B109" s="49">
        <v>-39</v>
      </c>
      <c r="C109" s="2">
        <v>257</v>
      </c>
      <c r="D109" s="2">
        <v>233</v>
      </c>
      <c r="E109" s="2">
        <v>164</v>
      </c>
      <c r="F109" s="2">
        <v>145</v>
      </c>
      <c r="G109" s="2">
        <v>161</v>
      </c>
      <c r="H109" s="2">
        <v>144</v>
      </c>
      <c r="I109" s="2">
        <v>132</v>
      </c>
      <c r="J109" s="2">
        <v>124</v>
      </c>
      <c r="K109" s="2">
        <v>101</v>
      </c>
      <c r="L109" s="2">
        <v>87</v>
      </c>
      <c r="M109" s="2">
        <v>92</v>
      </c>
      <c r="N109" s="2">
        <v>90</v>
      </c>
      <c r="O109" s="2">
        <v>85</v>
      </c>
      <c r="P109" s="2">
        <v>81</v>
      </c>
      <c r="Q109" s="2">
        <v>67</v>
      </c>
      <c r="R109" s="2">
        <v>73</v>
      </c>
      <c r="S109" s="2">
        <v>61</v>
      </c>
      <c r="T109" s="2">
        <v>47</v>
      </c>
      <c r="U109" s="2">
        <v>47</v>
      </c>
      <c r="V109" s="2">
        <v>47</v>
      </c>
      <c r="W109" s="2">
        <v>45</v>
      </c>
      <c r="X109" s="2">
        <v>42</v>
      </c>
      <c r="Y109" s="2">
        <v>47</v>
      </c>
      <c r="Z109" s="2">
        <v>45</v>
      </c>
      <c r="AA109" s="2">
        <v>43</v>
      </c>
      <c r="AB109" s="2"/>
      <c r="AC109" s="2"/>
      <c r="AD109" s="2"/>
      <c r="AE109" s="2"/>
      <c r="AF109" s="2">
        <v>44</v>
      </c>
    </row>
    <row r="110" spans="1:32" x14ac:dyDescent="0.25">
      <c r="A110" s="48"/>
      <c r="B110" s="49" t="s">
        <v>78</v>
      </c>
      <c r="C110" s="2">
        <v>290</v>
      </c>
      <c r="D110" s="2">
        <v>211</v>
      </c>
      <c r="E110" s="2">
        <v>218</v>
      </c>
      <c r="F110" s="2">
        <v>204</v>
      </c>
      <c r="G110" s="2">
        <v>181</v>
      </c>
      <c r="H110" s="2">
        <v>166</v>
      </c>
      <c r="I110" s="2">
        <v>150</v>
      </c>
      <c r="J110" s="2">
        <v>134</v>
      </c>
      <c r="K110" s="2">
        <v>126</v>
      </c>
      <c r="L110" s="2">
        <v>118</v>
      </c>
      <c r="M110" s="2">
        <v>114</v>
      </c>
      <c r="N110" s="2">
        <v>103</v>
      </c>
      <c r="O110" s="2">
        <v>105</v>
      </c>
      <c r="P110" s="2">
        <v>103</v>
      </c>
      <c r="Q110" s="2">
        <v>97</v>
      </c>
      <c r="R110" s="2">
        <v>97</v>
      </c>
      <c r="S110" s="2">
        <v>95</v>
      </c>
      <c r="T110" s="2">
        <v>88</v>
      </c>
      <c r="U110" s="2">
        <v>87</v>
      </c>
      <c r="V110" s="2">
        <v>83</v>
      </c>
      <c r="W110" s="2">
        <v>84</v>
      </c>
      <c r="X110" s="2">
        <v>84</v>
      </c>
      <c r="Y110" s="2">
        <v>76</v>
      </c>
      <c r="Z110" s="2">
        <v>65</v>
      </c>
      <c r="AA110" s="2">
        <v>57</v>
      </c>
      <c r="AB110" s="2"/>
      <c r="AC110" s="2"/>
      <c r="AD110" s="2"/>
      <c r="AE110" s="2"/>
      <c r="AF110" s="2">
        <v>65</v>
      </c>
    </row>
    <row r="111" spans="1:32" x14ac:dyDescent="0.25">
      <c r="A111" s="48"/>
      <c r="B111" s="49" t="s">
        <v>79</v>
      </c>
      <c r="C111" s="2">
        <v>419</v>
      </c>
      <c r="D111" s="2">
        <v>223</v>
      </c>
      <c r="E111" s="2"/>
      <c r="F111" s="2">
        <v>143</v>
      </c>
      <c r="G111" s="2">
        <v>163</v>
      </c>
      <c r="H111" s="2">
        <v>175</v>
      </c>
      <c r="I111" s="2">
        <v>153</v>
      </c>
      <c r="J111" s="2">
        <v>139</v>
      </c>
      <c r="K111" s="2">
        <v>136</v>
      </c>
      <c r="L111" s="2">
        <v>137</v>
      </c>
      <c r="M111" s="2">
        <v>134</v>
      </c>
      <c r="N111" s="2">
        <v>125</v>
      </c>
      <c r="O111" s="2">
        <v>110</v>
      </c>
      <c r="P111" s="2">
        <v>98</v>
      </c>
      <c r="Q111" s="2">
        <v>92</v>
      </c>
      <c r="R111" s="2">
        <v>90</v>
      </c>
      <c r="S111" s="2">
        <v>86</v>
      </c>
      <c r="T111" s="2">
        <v>92</v>
      </c>
      <c r="U111" s="2">
        <v>90</v>
      </c>
      <c r="V111" s="2">
        <v>92</v>
      </c>
      <c r="W111" s="2">
        <v>88</v>
      </c>
      <c r="X111" s="2">
        <v>81</v>
      </c>
      <c r="Y111" s="2">
        <v>75</v>
      </c>
      <c r="Z111" s="2">
        <v>75</v>
      </c>
      <c r="AA111" s="2">
        <v>65</v>
      </c>
      <c r="AB111" s="2"/>
      <c r="AC111" s="2"/>
      <c r="AD111" s="2"/>
      <c r="AE111" s="2"/>
      <c r="AF111" s="2">
        <v>60</v>
      </c>
    </row>
    <row r="112" spans="1:32" x14ac:dyDescent="0.25">
      <c r="A112" s="48"/>
      <c r="B112" s="49" t="s">
        <v>80</v>
      </c>
      <c r="C112" s="2">
        <v>287</v>
      </c>
      <c r="D112" s="2">
        <v>122</v>
      </c>
      <c r="E112" s="2">
        <v>135</v>
      </c>
      <c r="F112" s="2">
        <v>108</v>
      </c>
      <c r="G112" s="2">
        <v>86</v>
      </c>
      <c r="H112" s="2">
        <v>83</v>
      </c>
      <c r="I112" s="2">
        <v>74</v>
      </c>
      <c r="J112" s="2">
        <v>57</v>
      </c>
      <c r="K112" s="2">
        <v>53</v>
      </c>
      <c r="L112" s="2">
        <v>47</v>
      </c>
      <c r="M112" s="2">
        <v>41</v>
      </c>
      <c r="N112" s="2">
        <v>42</v>
      </c>
      <c r="O112" s="2">
        <v>44</v>
      </c>
      <c r="P112" s="2">
        <v>50</v>
      </c>
      <c r="Q112" s="2">
        <v>58</v>
      </c>
      <c r="R112" s="2">
        <v>60</v>
      </c>
      <c r="S112" s="2">
        <v>62</v>
      </c>
      <c r="T112" s="2">
        <v>56</v>
      </c>
      <c r="U112" s="2">
        <v>49</v>
      </c>
      <c r="V112" s="2">
        <v>39</v>
      </c>
      <c r="W112" s="2">
        <v>32</v>
      </c>
      <c r="X112" s="2">
        <v>37</v>
      </c>
      <c r="Y112" s="2">
        <v>39</v>
      </c>
      <c r="Z112" s="2">
        <v>39</v>
      </c>
      <c r="AA112" s="2">
        <v>47</v>
      </c>
      <c r="AB112" s="2"/>
      <c r="AC112" s="2"/>
      <c r="AD112" s="2"/>
      <c r="AE112" s="2"/>
      <c r="AF112" s="2">
        <v>36</v>
      </c>
    </row>
    <row r="113" spans="1:32" x14ac:dyDescent="0.25">
      <c r="A113" s="48"/>
      <c r="B113" s="49" t="s">
        <v>81</v>
      </c>
      <c r="C113" s="2">
        <v>156</v>
      </c>
      <c r="D113" s="2">
        <v>80</v>
      </c>
      <c r="E113" s="2">
        <v>111</v>
      </c>
      <c r="F113" s="2"/>
      <c r="G113" s="2">
        <v>38</v>
      </c>
      <c r="H113" s="2">
        <v>38</v>
      </c>
      <c r="I113" s="2">
        <v>32</v>
      </c>
      <c r="J113" s="2">
        <v>23</v>
      </c>
      <c r="K113" s="2">
        <v>22</v>
      </c>
      <c r="L113" s="2">
        <v>19</v>
      </c>
      <c r="M113" s="2">
        <v>16</v>
      </c>
      <c r="N113" s="2">
        <v>13</v>
      </c>
      <c r="O113" s="2">
        <v>17</v>
      </c>
      <c r="P113" s="2">
        <v>16</v>
      </c>
      <c r="Q113" s="2">
        <v>14</v>
      </c>
      <c r="R113" s="2">
        <v>13</v>
      </c>
      <c r="S113" s="2">
        <v>10</v>
      </c>
      <c r="T113" s="2">
        <v>20</v>
      </c>
      <c r="U113" s="2">
        <v>19</v>
      </c>
      <c r="V113" s="2">
        <v>29</v>
      </c>
      <c r="W113" s="2">
        <v>28</v>
      </c>
      <c r="X113" s="2">
        <v>26</v>
      </c>
      <c r="Y113" s="2">
        <v>18</v>
      </c>
      <c r="Z113" s="2">
        <v>12</v>
      </c>
      <c r="AA113" s="2">
        <v>15</v>
      </c>
      <c r="AB113" s="2"/>
      <c r="AC113" s="2"/>
      <c r="AD113" s="2"/>
      <c r="AE113" s="2"/>
      <c r="AF113" s="2">
        <v>18</v>
      </c>
    </row>
    <row r="114" spans="1:32" x14ac:dyDescent="0.25">
      <c r="A114" s="48"/>
      <c r="B114" s="49" t="s">
        <v>82</v>
      </c>
      <c r="C114" s="2">
        <v>242</v>
      </c>
      <c r="D114" s="2">
        <v>120</v>
      </c>
      <c r="E114" s="2">
        <v>54</v>
      </c>
      <c r="F114" s="2">
        <v>56</v>
      </c>
      <c r="G114" s="2">
        <v>21</v>
      </c>
      <c r="H114" s="2">
        <v>19</v>
      </c>
      <c r="I114" s="2">
        <v>18</v>
      </c>
      <c r="J114" s="2">
        <v>12</v>
      </c>
      <c r="K114" s="2">
        <v>10</v>
      </c>
      <c r="L114" s="2">
        <v>10</v>
      </c>
      <c r="M114" s="2">
        <v>12</v>
      </c>
      <c r="N114" s="2">
        <v>13</v>
      </c>
      <c r="O114" s="2">
        <v>10</v>
      </c>
      <c r="P114" s="2">
        <v>12</v>
      </c>
      <c r="Q114" s="2">
        <v>11</v>
      </c>
      <c r="R114" s="2">
        <v>8</v>
      </c>
      <c r="S114" s="2">
        <v>10</v>
      </c>
      <c r="T114" s="2">
        <v>11</v>
      </c>
      <c r="U114" s="2">
        <v>12</v>
      </c>
      <c r="V114" s="2">
        <v>14</v>
      </c>
      <c r="W114" s="2">
        <v>16</v>
      </c>
      <c r="X114" s="2">
        <v>18</v>
      </c>
      <c r="Y114" s="2">
        <v>19</v>
      </c>
      <c r="Z114" s="2">
        <v>26</v>
      </c>
      <c r="AA114" s="2">
        <v>30</v>
      </c>
      <c r="AB114" s="2"/>
      <c r="AC114" s="2"/>
      <c r="AD114" s="2"/>
      <c r="AE114" s="2"/>
      <c r="AF114" s="2">
        <v>15</v>
      </c>
    </row>
    <row r="115" spans="1:32" x14ac:dyDescent="0.25">
      <c r="A115" s="48"/>
      <c r="B115" s="77" t="s">
        <v>40</v>
      </c>
      <c r="C115" s="51">
        <v>1651</v>
      </c>
      <c r="D115" s="51">
        <v>989</v>
      </c>
      <c r="E115" s="51">
        <v>682</v>
      </c>
      <c r="F115" s="51">
        <v>656</v>
      </c>
      <c r="G115" s="51">
        <v>650</v>
      </c>
      <c r="H115" s="51">
        <v>625</v>
      </c>
      <c r="I115" s="51">
        <v>559</v>
      </c>
      <c r="J115" s="51">
        <v>489</v>
      </c>
      <c r="K115" s="51">
        <v>448</v>
      </c>
      <c r="L115" s="51">
        <v>418</v>
      </c>
      <c r="M115" s="51">
        <v>409</v>
      </c>
      <c r="N115" s="51">
        <v>386</v>
      </c>
      <c r="O115" s="51">
        <v>371</v>
      </c>
      <c r="P115" s="51">
        <v>360</v>
      </c>
      <c r="Q115" s="51">
        <v>339</v>
      </c>
      <c r="R115" s="51">
        <v>341</v>
      </c>
      <c r="S115" s="51">
        <v>324</v>
      </c>
      <c r="T115" s="51">
        <v>314</v>
      </c>
      <c r="U115" s="51">
        <v>304</v>
      </c>
      <c r="V115" s="51">
        <v>304</v>
      </c>
      <c r="W115" s="51">
        <v>293</v>
      </c>
      <c r="X115" s="51">
        <v>288</v>
      </c>
      <c r="Y115" s="51">
        <v>274</v>
      </c>
      <c r="Z115" s="51">
        <v>262</v>
      </c>
      <c r="AA115" s="51">
        <v>257</v>
      </c>
      <c r="AB115" s="51"/>
      <c r="AC115" s="51"/>
      <c r="AD115" s="51"/>
      <c r="AE115" s="51"/>
      <c r="AF115" s="51">
        <v>238</v>
      </c>
    </row>
    <row r="116" spans="1:32" x14ac:dyDescent="0.25">
      <c r="A116" s="48" t="s">
        <v>553</v>
      </c>
      <c r="B116" s="49">
        <v>-39</v>
      </c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>
        <v>191</v>
      </c>
      <c r="AC116" s="2">
        <v>183</v>
      </c>
      <c r="AD116" s="2">
        <v>184</v>
      </c>
      <c r="AE116" s="2">
        <v>198</v>
      </c>
      <c r="AF116" s="2"/>
    </row>
    <row r="117" spans="1:32" x14ac:dyDescent="0.25">
      <c r="A117" s="48" t="s">
        <v>16</v>
      </c>
      <c r="B117" s="49" t="s">
        <v>78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>
        <v>219</v>
      </c>
      <c r="AC117" s="2">
        <v>202</v>
      </c>
      <c r="AD117" s="2">
        <v>202</v>
      </c>
      <c r="AE117" s="2">
        <v>195</v>
      </c>
      <c r="AF117" s="2"/>
    </row>
    <row r="118" spans="1:32" x14ac:dyDescent="0.25">
      <c r="A118" s="48"/>
      <c r="B118" s="49" t="s">
        <v>79</v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>
        <v>304</v>
      </c>
      <c r="AC118" s="2">
        <v>312</v>
      </c>
      <c r="AD118" s="2">
        <v>298</v>
      </c>
      <c r="AE118" s="2">
        <v>287</v>
      </c>
      <c r="AF118" s="2"/>
    </row>
    <row r="119" spans="1:32" x14ac:dyDescent="0.25">
      <c r="A119" s="48"/>
      <c r="B119" s="49" t="s">
        <v>80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>
        <v>176</v>
      </c>
      <c r="AC119" s="2">
        <v>160</v>
      </c>
      <c r="AD119" s="2">
        <v>151</v>
      </c>
      <c r="AE119" s="2">
        <v>139</v>
      </c>
      <c r="AF119" s="2"/>
    </row>
    <row r="120" spans="1:32" x14ac:dyDescent="0.25">
      <c r="A120" s="48"/>
      <c r="B120" s="49" t="s">
        <v>81</v>
      </c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>
        <v>70</v>
      </c>
      <c r="AC120" s="2">
        <v>68</v>
      </c>
      <c r="AD120" s="2">
        <v>65</v>
      </c>
      <c r="AE120" s="2">
        <v>60</v>
      </c>
      <c r="AF120" s="2"/>
    </row>
    <row r="121" spans="1:32" x14ac:dyDescent="0.25">
      <c r="A121" s="48"/>
      <c r="B121" s="49" t="s">
        <v>82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>
        <v>98</v>
      </c>
      <c r="AC121" s="2">
        <v>104</v>
      </c>
      <c r="AD121" s="2">
        <v>107</v>
      </c>
      <c r="AE121" s="2">
        <v>89</v>
      </c>
      <c r="AF121" s="2"/>
    </row>
    <row r="122" spans="1:32" x14ac:dyDescent="0.25">
      <c r="A122" s="48"/>
      <c r="B122" s="77" t="s">
        <v>40</v>
      </c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>
        <v>1058</v>
      </c>
      <c r="AC122" s="51">
        <v>1029</v>
      </c>
      <c r="AD122" s="51">
        <v>1007</v>
      </c>
      <c r="AE122" s="51">
        <v>968</v>
      </c>
      <c r="AF122" s="51"/>
    </row>
    <row r="123" spans="1:32" x14ac:dyDescent="0.25">
      <c r="A123" s="53" t="s">
        <v>74</v>
      </c>
      <c r="B123" s="49">
        <v>-39</v>
      </c>
      <c r="C123" s="2">
        <v>27811</v>
      </c>
      <c r="D123" s="2">
        <v>26233</v>
      </c>
      <c r="E123" s="2">
        <v>21273</v>
      </c>
      <c r="F123" s="2">
        <v>18144</v>
      </c>
      <c r="G123" s="2">
        <v>17923</v>
      </c>
      <c r="H123" s="2">
        <v>16659</v>
      </c>
      <c r="I123" s="2">
        <v>15678</v>
      </c>
      <c r="J123" s="2">
        <v>14137</v>
      </c>
      <c r="K123" s="2">
        <v>12950</v>
      </c>
      <c r="L123" s="2">
        <v>11941</v>
      </c>
      <c r="M123" s="2">
        <v>11083</v>
      </c>
      <c r="N123" s="2">
        <v>10302</v>
      </c>
      <c r="O123" s="2">
        <v>9691</v>
      </c>
      <c r="P123" s="2">
        <v>9098</v>
      </c>
      <c r="Q123" s="2">
        <v>8444</v>
      </c>
      <c r="R123" s="2">
        <v>8391</v>
      </c>
      <c r="S123" s="2">
        <v>7851</v>
      </c>
      <c r="T123" s="2">
        <v>6640</v>
      </c>
      <c r="U123" s="2">
        <v>7228</v>
      </c>
      <c r="V123" s="2">
        <v>6893</v>
      </c>
      <c r="W123" s="2">
        <v>6637</v>
      </c>
      <c r="X123" s="2">
        <v>6602</v>
      </c>
      <c r="Y123" s="2">
        <v>6900</v>
      </c>
      <c r="Z123" s="2">
        <v>6567</v>
      </c>
      <c r="AA123" s="2">
        <v>5735</v>
      </c>
      <c r="AB123" s="2">
        <v>6415</v>
      </c>
      <c r="AC123" s="2">
        <v>6396</v>
      </c>
      <c r="AD123" s="2">
        <v>6385</v>
      </c>
      <c r="AE123" s="2">
        <v>6961</v>
      </c>
      <c r="AF123" s="2">
        <v>7658</v>
      </c>
    </row>
    <row r="124" spans="1:32" x14ac:dyDescent="0.25">
      <c r="A124" s="53"/>
      <c r="B124" s="49" t="s">
        <v>78</v>
      </c>
      <c r="C124" s="2">
        <v>24092.797999999999</v>
      </c>
      <c r="D124" s="2">
        <v>26155</v>
      </c>
      <c r="E124" s="2">
        <v>22570</v>
      </c>
      <c r="F124" s="2">
        <v>21901</v>
      </c>
      <c r="G124" s="2">
        <v>20447</v>
      </c>
      <c r="H124" s="2">
        <v>19736</v>
      </c>
      <c r="I124" s="2">
        <v>18950</v>
      </c>
      <c r="J124" s="2">
        <v>17740</v>
      </c>
      <c r="K124" s="2">
        <v>16605</v>
      </c>
      <c r="L124" s="2">
        <v>15953</v>
      </c>
      <c r="M124" s="2">
        <v>15129</v>
      </c>
      <c r="N124" s="2">
        <v>14521</v>
      </c>
      <c r="O124" s="2">
        <v>14011</v>
      </c>
      <c r="P124" s="2">
        <v>13520</v>
      </c>
      <c r="Q124" s="2">
        <v>13142</v>
      </c>
      <c r="R124" s="2">
        <v>12863</v>
      </c>
      <c r="S124" s="2">
        <v>12528</v>
      </c>
      <c r="T124" s="2">
        <v>11782</v>
      </c>
      <c r="U124" s="2">
        <v>11749</v>
      </c>
      <c r="V124" s="2">
        <v>11159</v>
      </c>
      <c r="W124" s="2">
        <v>10641</v>
      </c>
      <c r="X124" s="2">
        <v>10072</v>
      </c>
      <c r="Y124" s="2">
        <v>9779</v>
      </c>
      <c r="Z124" s="2">
        <v>9128</v>
      </c>
      <c r="AA124" s="2">
        <v>8340</v>
      </c>
      <c r="AB124" s="2">
        <v>8470</v>
      </c>
      <c r="AC124" s="2">
        <v>8023</v>
      </c>
      <c r="AD124" s="2">
        <v>7817</v>
      </c>
      <c r="AE124" s="2">
        <v>7794</v>
      </c>
      <c r="AF124" s="2">
        <v>7844</v>
      </c>
    </row>
    <row r="125" spans="1:32" x14ac:dyDescent="0.25">
      <c r="A125" s="53"/>
      <c r="B125" s="49" t="s">
        <v>79</v>
      </c>
      <c r="C125" s="2">
        <v>31914</v>
      </c>
      <c r="D125" s="2">
        <v>20975</v>
      </c>
      <c r="E125" s="2">
        <v>20299</v>
      </c>
      <c r="F125" s="2">
        <v>20959</v>
      </c>
      <c r="G125" s="2">
        <v>19276</v>
      </c>
      <c r="H125" s="2">
        <v>19173</v>
      </c>
      <c r="I125" s="2">
        <v>18528</v>
      </c>
      <c r="J125" s="2">
        <v>17608</v>
      </c>
      <c r="K125" s="2">
        <v>16734</v>
      </c>
      <c r="L125" s="2">
        <v>15916</v>
      </c>
      <c r="M125" s="2">
        <v>15109</v>
      </c>
      <c r="N125" s="2">
        <v>14461</v>
      </c>
      <c r="O125" s="2">
        <v>13910</v>
      </c>
      <c r="P125" s="2">
        <v>13539</v>
      </c>
      <c r="Q125" s="2">
        <v>13261</v>
      </c>
      <c r="R125" s="2">
        <v>12984</v>
      </c>
      <c r="S125" s="2">
        <v>12781</v>
      </c>
      <c r="T125" s="2">
        <v>12776</v>
      </c>
      <c r="U125" s="2">
        <v>12360</v>
      </c>
      <c r="V125" s="2">
        <v>12292</v>
      </c>
      <c r="W125" s="2">
        <v>11982</v>
      </c>
      <c r="X125" s="2">
        <v>11786</v>
      </c>
      <c r="Y125" s="2">
        <v>11437</v>
      </c>
      <c r="Z125" s="2">
        <v>11258</v>
      </c>
      <c r="AA125" s="2">
        <v>11081</v>
      </c>
      <c r="AB125" s="2">
        <v>10906</v>
      </c>
      <c r="AC125" s="2">
        <v>10771</v>
      </c>
      <c r="AD125" s="2">
        <v>10595</v>
      </c>
      <c r="AE125" s="2">
        <v>10259</v>
      </c>
      <c r="AF125" s="2">
        <v>10017</v>
      </c>
    </row>
    <row r="126" spans="1:32" x14ac:dyDescent="0.25">
      <c r="A126" s="53"/>
      <c r="B126" s="49" t="s">
        <v>80</v>
      </c>
      <c r="C126" s="2">
        <v>18587</v>
      </c>
      <c r="D126" s="2">
        <v>11898</v>
      </c>
      <c r="E126" s="2">
        <v>12076</v>
      </c>
      <c r="F126" s="2">
        <v>11714</v>
      </c>
      <c r="G126" s="2">
        <v>7074</v>
      </c>
      <c r="H126" s="2">
        <v>7196</v>
      </c>
      <c r="I126" s="2">
        <v>6943</v>
      </c>
      <c r="J126" s="2">
        <v>6603</v>
      </c>
      <c r="K126" s="2">
        <v>6435</v>
      </c>
      <c r="L126" s="2">
        <v>6266</v>
      </c>
      <c r="M126" s="2">
        <v>6162</v>
      </c>
      <c r="N126" s="2">
        <v>6245</v>
      </c>
      <c r="O126" s="2">
        <v>6424</v>
      </c>
      <c r="P126" s="2">
        <v>6480</v>
      </c>
      <c r="Q126" s="2">
        <v>6469</v>
      </c>
      <c r="R126" s="2">
        <v>6113</v>
      </c>
      <c r="S126" s="2">
        <v>6026</v>
      </c>
      <c r="T126" s="2">
        <v>6121</v>
      </c>
      <c r="U126" s="2">
        <v>5618</v>
      </c>
      <c r="V126" s="2">
        <v>5534</v>
      </c>
      <c r="W126" s="2">
        <v>5489</v>
      </c>
      <c r="X126" s="2">
        <v>5431</v>
      </c>
      <c r="Y126" s="2">
        <v>5184</v>
      </c>
      <c r="Z126" s="2">
        <v>5371</v>
      </c>
      <c r="AA126" s="2">
        <v>5642</v>
      </c>
      <c r="AB126" s="2">
        <v>5283</v>
      </c>
      <c r="AC126" s="2">
        <v>5246</v>
      </c>
      <c r="AD126" s="2">
        <v>5277</v>
      </c>
      <c r="AE126" s="2">
        <v>4934</v>
      </c>
      <c r="AF126" s="2">
        <v>4613</v>
      </c>
    </row>
    <row r="127" spans="1:32" x14ac:dyDescent="0.25">
      <c r="A127" s="53"/>
      <c r="B127" s="49" t="s">
        <v>81</v>
      </c>
      <c r="C127" s="2">
        <v>9466</v>
      </c>
      <c r="D127" s="2">
        <v>5898</v>
      </c>
      <c r="E127" s="2">
        <v>383</v>
      </c>
      <c r="F127" s="2">
        <v>0</v>
      </c>
      <c r="G127" s="2">
        <v>2907</v>
      </c>
      <c r="H127" s="2">
        <v>2637</v>
      </c>
      <c r="I127" s="2">
        <v>2360</v>
      </c>
      <c r="J127" s="2">
        <v>2169</v>
      </c>
      <c r="K127" s="2">
        <v>1999</v>
      </c>
      <c r="L127" s="2">
        <v>1956</v>
      </c>
      <c r="M127" s="2">
        <v>1899</v>
      </c>
      <c r="N127" s="2">
        <v>1888</v>
      </c>
      <c r="O127" s="2">
        <v>1888</v>
      </c>
      <c r="P127" s="2">
        <v>1975</v>
      </c>
      <c r="Q127" s="2">
        <v>2140</v>
      </c>
      <c r="R127" s="2">
        <v>2153</v>
      </c>
      <c r="S127" s="2">
        <v>2284</v>
      </c>
      <c r="T127" s="2">
        <v>2867</v>
      </c>
      <c r="U127" s="2">
        <v>2551</v>
      </c>
      <c r="V127" s="2">
        <v>2642</v>
      </c>
      <c r="W127" s="2">
        <v>2647</v>
      </c>
      <c r="X127" s="2">
        <v>2520</v>
      </c>
      <c r="Y127" s="2">
        <v>2364</v>
      </c>
      <c r="Z127" s="2">
        <v>2398</v>
      </c>
      <c r="AA127" s="2">
        <v>2594</v>
      </c>
      <c r="AB127" s="2">
        <v>2368</v>
      </c>
      <c r="AC127" s="2">
        <v>2368</v>
      </c>
      <c r="AD127" s="2">
        <v>2388</v>
      </c>
      <c r="AE127" s="2">
        <v>2198</v>
      </c>
      <c r="AF127" s="2">
        <v>2014</v>
      </c>
    </row>
    <row r="128" spans="1:32" x14ac:dyDescent="0.25">
      <c r="A128" s="53"/>
      <c r="B128" s="49" t="s">
        <v>82</v>
      </c>
      <c r="C128" s="2">
        <v>12553.105</v>
      </c>
      <c r="D128" s="2">
        <v>7430</v>
      </c>
      <c r="E128" s="2">
        <v>4303</v>
      </c>
      <c r="F128" s="2">
        <v>4549</v>
      </c>
      <c r="G128" s="2">
        <v>2332</v>
      </c>
      <c r="H128" s="2">
        <v>2243</v>
      </c>
      <c r="I128" s="2">
        <v>2026</v>
      </c>
      <c r="J128" s="2">
        <v>1787</v>
      </c>
      <c r="K128" s="2">
        <v>1585</v>
      </c>
      <c r="L128" s="2">
        <v>1344</v>
      </c>
      <c r="M128" s="2">
        <v>1094</v>
      </c>
      <c r="N128" s="2">
        <v>1000</v>
      </c>
      <c r="O128" s="2">
        <v>1015</v>
      </c>
      <c r="P128" s="2">
        <v>1067</v>
      </c>
      <c r="Q128" s="2">
        <v>1196</v>
      </c>
      <c r="R128" s="2">
        <v>1262</v>
      </c>
      <c r="S128" s="2">
        <v>1469</v>
      </c>
      <c r="T128" s="2">
        <v>2117</v>
      </c>
      <c r="U128" s="2">
        <v>1825</v>
      </c>
      <c r="V128" s="2">
        <v>2210</v>
      </c>
      <c r="W128" s="2">
        <v>2371</v>
      </c>
      <c r="X128" s="2">
        <v>2626</v>
      </c>
      <c r="Y128" s="2">
        <v>2609</v>
      </c>
      <c r="Z128" s="2">
        <v>2932</v>
      </c>
      <c r="AA128" s="2">
        <v>3656</v>
      </c>
      <c r="AB128" s="2">
        <v>3249</v>
      </c>
      <c r="AC128" s="2">
        <v>3317</v>
      </c>
      <c r="AD128" s="2">
        <v>3463</v>
      </c>
      <c r="AE128" s="2">
        <v>3028</v>
      </c>
      <c r="AF128" s="2">
        <v>2658</v>
      </c>
    </row>
    <row r="129" spans="1:32" x14ac:dyDescent="0.25">
      <c r="A129" s="53"/>
      <c r="B129" s="197" t="s">
        <v>40</v>
      </c>
      <c r="C129" s="51">
        <v>124423.90299999999</v>
      </c>
      <c r="D129" s="51">
        <v>98589</v>
      </c>
      <c r="E129" s="51">
        <v>78907</v>
      </c>
      <c r="F129" s="51">
        <v>77267</v>
      </c>
      <c r="G129" s="51">
        <v>69959</v>
      </c>
      <c r="H129" s="51">
        <v>67644</v>
      </c>
      <c r="I129" s="51">
        <v>64485</v>
      </c>
      <c r="J129" s="51">
        <v>60044</v>
      </c>
      <c r="K129" s="51">
        <v>56308</v>
      </c>
      <c r="L129" s="51">
        <v>53376</v>
      </c>
      <c r="M129" s="51">
        <v>50476</v>
      </c>
      <c r="N129" s="51">
        <v>48417</v>
      </c>
      <c r="O129" s="51">
        <v>46939</v>
      </c>
      <c r="P129" s="51">
        <v>45679</v>
      </c>
      <c r="Q129" s="51">
        <v>44652</v>
      </c>
      <c r="R129" s="51">
        <v>43766</v>
      </c>
      <c r="S129" s="51">
        <v>42939</v>
      </c>
      <c r="T129" s="51">
        <v>42303</v>
      </c>
      <c r="U129" s="51">
        <v>41331</v>
      </c>
      <c r="V129" s="51">
        <v>40730</v>
      </c>
      <c r="W129" s="51">
        <v>39767</v>
      </c>
      <c r="X129" s="51">
        <v>39037</v>
      </c>
      <c r="Y129" s="51">
        <v>38273</v>
      </c>
      <c r="Z129" s="51">
        <v>37654</v>
      </c>
      <c r="AA129" s="51">
        <v>37048</v>
      </c>
      <c r="AB129" s="51">
        <v>36691</v>
      </c>
      <c r="AC129" s="51">
        <v>36121</v>
      </c>
      <c r="AD129" s="51">
        <v>35925</v>
      </c>
      <c r="AE129" s="51">
        <v>35174</v>
      </c>
      <c r="AF129" s="51">
        <v>34804</v>
      </c>
    </row>
    <row r="130" spans="1:32" ht="15.75" thickBot="1" x14ac:dyDescent="0.3">
      <c r="A130" s="74"/>
      <c r="B130" s="198" t="s">
        <v>380</v>
      </c>
      <c r="C130" s="64">
        <v>51.9</v>
      </c>
      <c r="D130" s="64">
        <v>49.3</v>
      </c>
      <c r="E130" s="64">
        <v>49</v>
      </c>
      <c r="F130" s="64">
        <v>49</v>
      </c>
      <c r="G130" s="64">
        <v>48</v>
      </c>
      <c r="H130" s="64">
        <v>48.3</v>
      </c>
      <c r="I130" s="64">
        <v>48.4</v>
      </c>
      <c r="J130" s="64">
        <v>48.6</v>
      </c>
      <c r="K130" s="64">
        <v>48.7</v>
      </c>
      <c r="L130" s="64">
        <v>48.8</v>
      </c>
      <c r="M130" s="64">
        <v>48.8</v>
      </c>
      <c r="N130" s="64">
        <v>49</v>
      </c>
      <c r="O130" s="64">
        <v>49.3</v>
      </c>
      <c r="P130" s="64">
        <v>49.5</v>
      </c>
      <c r="Q130" s="64">
        <v>49.9</v>
      </c>
      <c r="R130" s="64">
        <v>50</v>
      </c>
      <c r="S130" s="64">
        <v>50.2</v>
      </c>
      <c r="T130" s="64">
        <v>51.5</v>
      </c>
      <c r="U130" s="64">
        <v>51</v>
      </c>
      <c r="V130" s="64">
        <v>51.2</v>
      </c>
      <c r="W130" s="64">
        <v>51.5</v>
      </c>
      <c r="X130" s="64">
        <v>52</v>
      </c>
      <c r="Y130" s="64">
        <v>51.4</v>
      </c>
      <c r="Z130" s="64">
        <v>51.9</v>
      </c>
      <c r="AA130" s="64">
        <v>53</v>
      </c>
      <c r="AB130" s="64">
        <v>52.3</v>
      </c>
      <c r="AC130" s="64">
        <v>52.4</v>
      </c>
      <c r="AD130" s="64">
        <v>52.5</v>
      </c>
      <c r="AE130" s="64">
        <v>51.7</v>
      </c>
      <c r="AF130" s="64">
        <v>50.7</v>
      </c>
    </row>
    <row r="131" spans="1:32" x14ac:dyDescent="0.25">
      <c r="A131" t="s">
        <v>605</v>
      </c>
      <c r="B131" s="189"/>
    </row>
    <row r="132" spans="1:32" x14ac:dyDescent="0.25">
      <c r="B132" s="189"/>
    </row>
    <row r="133" spans="1:32" x14ac:dyDescent="0.25">
      <c r="B133" s="93"/>
    </row>
    <row r="134" spans="1:32" x14ac:dyDescent="0.25">
      <c r="B134" s="93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3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4" name="Button 2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916D5-C123-4587-9506-FD812CB8101A}">
  <sheetPr codeName="Ark31"/>
  <dimension ref="A1:AD200"/>
  <sheetViews>
    <sheetView workbookViewId="0">
      <pane xSplit="2" ySplit="4" topLeftCell="G44" activePane="bottomRight" state="frozen"/>
      <selection activeCell="C5" sqref="C5:I5"/>
      <selection pane="topRight" activeCell="C5" sqref="C5:I5"/>
      <selection pane="bottomLeft" activeCell="C5" sqref="C5:I5"/>
      <selection pane="bottomRight" activeCell="A2" sqref="A2"/>
    </sheetView>
  </sheetViews>
  <sheetFormatPr baseColWidth="10" defaultRowHeight="15" x14ac:dyDescent="0.25"/>
  <cols>
    <col min="1" max="1" width="21" customWidth="1"/>
    <col min="2" max="2" width="18.85546875" customWidth="1"/>
    <col min="3" max="28" width="8" customWidth="1"/>
    <col min="29" max="30" width="8.28515625" customWidth="1"/>
  </cols>
  <sheetData>
    <row r="1" spans="1:30" ht="21" x14ac:dyDescent="0.35">
      <c r="A1" s="3" t="s">
        <v>519</v>
      </c>
    </row>
    <row r="2" spans="1:30" ht="18" customHeight="1" x14ac:dyDescent="0.35">
      <c r="A2" s="3" t="s">
        <v>689</v>
      </c>
    </row>
    <row r="3" spans="1:30" ht="15.75" thickBot="1" x14ac:dyDescent="0.3"/>
    <row r="4" spans="1:30" ht="18.75" customHeight="1" thickBot="1" x14ac:dyDescent="0.3">
      <c r="A4" s="97"/>
      <c r="B4" s="149" t="s">
        <v>83</v>
      </c>
      <c r="C4" s="310">
        <v>1979</v>
      </c>
      <c r="D4" s="310">
        <v>1989</v>
      </c>
      <c r="E4" s="310">
        <v>1999</v>
      </c>
      <c r="F4" s="310">
        <v>2000</v>
      </c>
      <c r="G4" s="310">
        <v>2001</v>
      </c>
      <c r="H4" s="310">
        <v>2002</v>
      </c>
      <c r="I4" s="310">
        <v>2003</v>
      </c>
      <c r="J4" s="310">
        <v>2004</v>
      </c>
      <c r="K4" s="310">
        <v>2005</v>
      </c>
      <c r="L4" s="310">
        <v>2006</v>
      </c>
      <c r="M4" s="310">
        <v>2007</v>
      </c>
      <c r="N4" s="310">
        <v>2008</v>
      </c>
      <c r="O4" s="310">
        <v>2009</v>
      </c>
      <c r="P4" s="310">
        <v>2010</v>
      </c>
      <c r="Q4" s="310">
        <v>2011</v>
      </c>
      <c r="R4" s="310">
        <v>2012</v>
      </c>
      <c r="S4" s="310">
        <v>2013</v>
      </c>
      <c r="T4" s="310">
        <v>2014</v>
      </c>
      <c r="U4" s="310">
        <v>2015</v>
      </c>
      <c r="V4" s="310">
        <v>2016</v>
      </c>
      <c r="W4" s="310">
        <v>2017</v>
      </c>
      <c r="X4" s="310">
        <v>2018</v>
      </c>
      <c r="Y4" s="310">
        <v>2019</v>
      </c>
      <c r="Z4" s="310">
        <v>2020</v>
      </c>
      <c r="AA4" s="310">
        <v>2021</v>
      </c>
      <c r="AB4" s="310">
        <v>2022</v>
      </c>
      <c r="AC4" s="310">
        <v>2023</v>
      </c>
      <c r="AD4" s="310" t="s">
        <v>675</v>
      </c>
    </row>
    <row r="5" spans="1:30" x14ac:dyDescent="0.25">
      <c r="A5" s="98" t="s">
        <v>0</v>
      </c>
      <c r="B5" s="98" t="s">
        <v>17</v>
      </c>
      <c r="C5" s="121">
        <v>52.1</v>
      </c>
      <c r="D5" s="121">
        <v>49.7</v>
      </c>
      <c r="E5" s="121">
        <v>50</v>
      </c>
      <c r="F5" s="121">
        <v>50.6</v>
      </c>
      <c r="G5" s="121">
        <v>50.4</v>
      </c>
      <c r="H5" s="121">
        <v>50.2</v>
      </c>
      <c r="I5" s="121">
        <v>50.5</v>
      </c>
      <c r="J5" s="121">
        <v>50.1</v>
      </c>
      <c r="K5" s="121">
        <v>49.6</v>
      </c>
      <c r="L5" s="121">
        <v>49.7</v>
      </c>
      <c r="M5" s="121">
        <v>50.2</v>
      </c>
      <c r="N5" s="121">
        <v>49.8</v>
      </c>
      <c r="O5" s="121">
        <v>51.5</v>
      </c>
      <c r="P5" s="121">
        <v>51.5</v>
      </c>
      <c r="Q5" s="121">
        <v>52.3</v>
      </c>
      <c r="R5" s="121">
        <v>53.2</v>
      </c>
      <c r="S5" s="121">
        <v>52</v>
      </c>
      <c r="T5" s="121">
        <v>52.4</v>
      </c>
      <c r="U5" s="121">
        <v>52.2</v>
      </c>
      <c r="V5" s="121">
        <v>52.1</v>
      </c>
      <c r="W5" s="121">
        <v>52.3</v>
      </c>
      <c r="X5" s="121">
        <v>52.6</v>
      </c>
      <c r="Y5" s="121">
        <v>52.6</v>
      </c>
      <c r="Z5" s="100"/>
      <c r="AA5" s="100"/>
      <c r="AB5" s="100"/>
      <c r="AC5" s="100"/>
      <c r="AD5" s="121">
        <v>51.8</v>
      </c>
    </row>
    <row r="6" spans="1:30" x14ac:dyDescent="0.25">
      <c r="A6" s="99"/>
      <c r="B6" s="98" t="s">
        <v>18</v>
      </c>
      <c r="C6" s="121">
        <v>48</v>
      </c>
      <c r="D6" s="121">
        <v>47</v>
      </c>
      <c r="E6" s="121">
        <v>47.7</v>
      </c>
      <c r="F6" s="121">
        <v>47.8</v>
      </c>
      <c r="G6" s="121">
        <v>48.2</v>
      </c>
      <c r="H6" s="121">
        <v>48.4</v>
      </c>
      <c r="I6" s="121">
        <v>48.5</v>
      </c>
      <c r="J6" s="121">
        <v>48.7</v>
      </c>
      <c r="K6" s="121">
        <v>48.9</v>
      </c>
      <c r="L6" s="121">
        <v>49.6</v>
      </c>
      <c r="M6" s="121">
        <v>49.8</v>
      </c>
      <c r="N6" s="121">
        <v>49.9</v>
      </c>
      <c r="O6" s="121">
        <v>50.1</v>
      </c>
      <c r="P6" s="121">
        <v>50.5</v>
      </c>
      <c r="Q6" s="121">
        <v>51</v>
      </c>
      <c r="R6" s="121">
        <v>52</v>
      </c>
      <c r="S6" s="121">
        <v>51.5</v>
      </c>
      <c r="T6" s="121">
        <v>51.8</v>
      </c>
      <c r="U6" s="121">
        <v>52.8</v>
      </c>
      <c r="V6" s="121">
        <v>52.6</v>
      </c>
      <c r="W6" s="121">
        <v>52.9</v>
      </c>
      <c r="X6" s="121">
        <v>54.1</v>
      </c>
      <c r="Y6" s="121">
        <v>54.2</v>
      </c>
      <c r="Z6" s="100"/>
      <c r="AA6" s="100"/>
      <c r="AB6" s="100"/>
      <c r="AC6" s="100"/>
      <c r="AD6" s="121">
        <v>53.6</v>
      </c>
    </row>
    <row r="7" spans="1:30" x14ac:dyDescent="0.25">
      <c r="A7" s="99"/>
      <c r="B7" s="98" t="s">
        <v>19</v>
      </c>
      <c r="C7" s="121">
        <v>47.2</v>
      </c>
      <c r="D7" s="121">
        <v>46.6</v>
      </c>
      <c r="E7" s="121">
        <v>47</v>
      </c>
      <c r="F7" s="121">
        <v>47.4</v>
      </c>
      <c r="G7" s="121">
        <v>47.5</v>
      </c>
      <c r="H7" s="121">
        <v>48.1</v>
      </c>
      <c r="I7" s="121">
        <v>47.8</v>
      </c>
      <c r="J7" s="121">
        <v>47.8</v>
      </c>
      <c r="K7" s="121">
        <v>48.1</v>
      </c>
      <c r="L7" s="121">
        <v>48.3</v>
      </c>
      <c r="M7" s="121">
        <v>48.2</v>
      </c>
      <c r="N7" s="121">
        <v>48.5</v>
      </c>
      <c r="O7" s="121">
        <v>49</v>
      </c>
      <c r="P7" s="121">
        <v>48.8</v>
      </c>
      <c r="Q7" s="121">
        <v>49.2</v>
      </c>
      <c r="R7" s="121">
        <v>50.4</v>
      </c>
      <c r="S7" s="121">
        <v>49.9</v>
      </c>
      <c r="T7" s="121">
        <v>50.5</v>
      </c>
      <c r="U7" s="121">
        <v>51.4</v>
      </c>
      <c r="V7" s="121">
        <v>51.6</v>
      </c>
      <c r="W7" s="121">
        <v>51.4</v>
      </c>
      <c r="X7" s="121">
        <v>51.6</v>
      </c>
      <c r="Y7" s="121">
        <v>51.9</v>
      </c>
      <c r="Z7" s="100"/>
      <c r="AA7" s="100"/>
      <c r="AB7" s="100"/>
      <c r="AC7" s="100"/>
      <c r="AD7" s="121">
        <v>52.5</v>
      </c>
    </row>
    <row r="8" spans="1:30" x14ac:dyDescent="0.25">
      <c r="A8" s="99"/>
      <c r="B8" s="98" t="s">
        <v>20</v>
      </c>
      <c r="C8" s="121">
        <v>46.8</v>
      </c>
      <c r="D8" s="121">
        <v>45.5</v>
      </c>
      <c r="E8" s="121">
        <v>46.8</v>
      </c>
      <c r="F8" s="121">
        <v>47.1</v>
      </c>
      <c r="G8" s="121">
        <v>47.1</v>
      </c>
      <c r="H8" s="121">
        <v>47.3</v>
      </c>
      <c r="I8" s="121">
        <v>47.4</v>
      </c>
      <c r="J8" s="121">
        <v>47.9</v>
      </c>
      <c r="K8" s="121">
        <v>48.1</v>
      </c>
      <c r="L8" s="121">
        <v>48.3</v>
      </c>
      <c r="M8" s="121">
        <v>48.3</v>
      </c>
      <c r="N8" s="121">
        <v>48.9</v>
      </c>
      <c r="O8" s="121">
        <v>48.8</v>
      </c>
      <c r="P8" s="121">
        <v>48.4</v>
      </c>
      <c r="Q8" s="121">
        <v>48.8</v>
      </c>
      <c r="R8" s="121">
        <v>50.1</v>
      </c>
      <c r="S8" s="121">
        <v>49.2</v>
      </c>
      <c r="T8" s="121">
        <v>49.3</v>
      </c>
      <c r="U8" s="121">
        <v>50.4</v>
      </c>
      <c r="V8" s="121">
        <v>49.9</v>
      </c>
      <c r="W8" s="121">
        <v>50.5</v>
      </c>
      <c r="X8" s="121">
        <v>51.6</v>
      </c>
      <c r="Y8" s="121">
        <v>51.3</v>
      </c>
      <c r="Z8" s="100"/>
      <c r="AA8" s="100"/>
      <c r="AB8" s="100"/>
      <c r="AC8" s="100"/>
      <c r="AD8" s="121">
        <v>49.9</v>
      </c>
    </row>
    <row r="9" spans="1:30" x14ac:dyDescent="0.25">
      <c r="A9" s="99"/>
      <c r="B9" s="98" t="s">
        <v>21</v>
      </c>
      <c r="C9" s="121">
        <v>44.2</v>
      </c>
      <c r="D9" s="121">
        <v>47.2</v>
      </c>
      <c r="E9" s="121">
        <v>45.4</v>
      </c>
      <c r="F9" s="121">
        <v>45.5</v>
      </c>
      <c r="G9" s="121">
        <v>46</v>
      </c>
      <c r="H9" s="121">
        <v>45.8</v>
      </c>
      <c r="I9" s="121">
        <v>46.1</v>
      </c>
      <c r="J9" s="121">
        <v>46.1</v>
      </c>
      <c r="K9" s="121">
        <v>46.5</v>
      </c>
      <c r="L9" s="121">
        <v>47.4</v>
      </c>
      <c r="M9" s="121">
        <v>47.8</v>
      </c>
      <c r="N9" s="121">
        <v>47.7</v>
      </c>
      <c r="O9" s="121">
        <v>48.6</v>
      </c>
      <c r="P9" s="121">
        <v>48.4</v>
      </c>
      <c r="Q9" s="121">
        <v>48.7</v>
      </c>
      <c r="R9" s="121">
        <v>49.9</v>
      </c>
      <c r="S9" s="121">
        <v>49.5</v>
      </c>
      <c r="T9" s="121">
        <v>49.1</v>
      </c>
      <c r="U9" s="121">
        <v>49.5</v>
      </c>
      <c r="V9" s="121">
        <v>49.4</v>
      </c>
      <c r="W9" s="121">
        <v>50.3</v>
      </c>
      <c r="X9" s="121">
        <v>51</v>
      </c>
      <c r="Y9" s="121">
        <v>50.5</v>
      </c>
      <c r="Z9" s="100"/>
      <c r="AA9" s="100"/>
      <c r="AB9" s="100"/>
      <c r="AC9" s="100"/>
      <c r="AD9" s="121">
        <v>49.3</v>
      </c>
    </row>
    <row r="10" spans="1:30" x14ac:dyDescent="0.25">
      <c r="A10" s="99"/>
      <c r="B10" s="199" t="s">
        <v>30</v>
      </c>
      <c r="C10" s="366">
        <v>50.8</v>
      </c>
      <c r="D10" s="366">
        <v>45.6</v>
      </c>
      <c r="E10" s="366">
        <v>43</v>
      </c>
      <c r="F10" s="366">
        <v>43.2</v>
      </c>
      <c r="G10" s="366">
        <v>42.3</v>
      </c>
      <c r="H10" s="366">
        <v>42.6</v>
      </c>
      <c r="I10" s="366">
        <v>42.7</v>
      </c>
      <c r="J10" s="366">
        <v>44.1</v>
      </c>
      <c r="K10" s="366">
        <v>44.4</v>
      </c>
      <c r="L10" s="366">
        <v>44.7</v>
      </c>
      <c r="M10" s="366">
        <v>45.1</v>
      </c>
      <c r="N10" s="366">
        <v>45.5</v>
      </c>
      <c r="O10" s="366">
        <v>46.2</v>
      </c>
      <c r="P10" s="366">
        <v>46.1</v>
      </c>
      <c r="Q10" s="366">
        <v>46.3</v>
      </c>
      <c r="R10" s="366">
        <v>47.4</v>
      </c>
      <c r="S10" s="366">
        <v>46.7</v>
      </c>
      <c r="T10" s="366">
        <v>47.4</v>
      </c>
      <c r="U10" s="366">
        <v>48.2</v>
      </c>
      <c r="V10" s="366">
        <v>48.1</v>
      </c>
      <c r="W10" s="366">
        <v>48.1</v>
      </c>
      <c r="X10" s="366">
        <v>49.2</v>
      </c>
      <c r="Y10" s="366">
        <v>48.8</v>
      </c>
      <c r="Z10" s="122"/>
      <c r="AA10" s="122"/>
      <c r="AB10" s="122"/>
      <c r="AC10" s="122"/>
      <c r="AD10" s="366">
        <v>48.5</v>
      </c>
    </row>
    <row r="11" spans="1:30" x14ac:dyDescent="0.25">
      <c r="A11" s="147"/>
      <c r="B11" s="148" t="s">
        <v>75</v>
      </c>
      <c r="C11" s="124">
        <v>49.7</v>
      </c>
      <c r="D11" s="124">
        <v>47.9</v>
      </c>
      <c r="E11" s="124">
        <v>47.9</v>
      </c>
      <c r="F11" s="124">
        <v>48.1</v>
      </c>
      <c r="G11" s="124">
        <v>48.2</v>
      </c>
      <c r="H11" s="124">
        <v>48.2</v>
      </c>
      <c r="I11" s="124">
        <v>48.2</v>
      </c>
      <c r="J11" s="124">
        <v>48.3</v>
      </c>
      <c r="K11" s="124">
        <v>48.3</v>
      </c>
      <c r="L11" s="124">
        <v>48.7</v>
      </c>
      <c r="M11" s="124">
        <v>48.9</v>
      </c>
      <c r="N11" s="124">
        <v>49</v>
      </c>
      <c r="O11" s="124">
        <v>49.6</v>
      </c>
      <c r="P11" s="124">
        <v>49.5</v>
      </c>
      <c r="Q11" s="124">
        <v>50</v>
      </c>
      <c r="R11" s="124">
        <v>51.1</v>
      </c>
      <c r="S11" s="124">
        <v>50.3</v>
      </c>
      <c r="T11" s="124">
        <v>50.6</v>
      </c>
      <c r="U11" s="124">
        <v>51.3</v>
      </c>
      <c r="V11" s="124">
        <v>51.4</v>
      </c>
      <c r="W11" s="124">
        <v>51.4</v>
      </c>
      <c r="X11" s="124">
        <v>51</v>
      </c>
      <c r="Y11" s="124">
        <v>52.1</v>
      </c>
      <c r="Z11" s="124"/>
      <c r="AA11" s="125"/>
      <c r="AB11" s="124"/>
      <c r="AC11" s="124"/>
      <c r="AD11" s="124">
        <v>51.4</v>
      </c>
    </row>
    <row r="12" spans="1:30" x14ac:dyDescent="0.25">
      <c r="A12" s="98" t="s">
        <v>676</v>
      </c>
      <c r="B12" s="101" t="s">
        <v>17</v>
      </c>
      <c r="C12" s="121">
        <v>52.9</v>
      </c>
      <c r="D12" s="121">
        <v>51.2</v>
      </c>
      <c r="E12" s="121">
        <v>50.4</v>
      </c>
      <c r="F12" s="121">
        <v>50.9</v>
      </c>
      <c r="G12" s="121">
        <v>50.7</v>
      </c>
      <c r="H12" s="121">
        <v>51.1</v>
      </c>
      <c r="I12" s="121">
        <v>51</v>
      </c>
      <c r="J12" s="121">
        <v>50.8</v>
      </c>
      <c r="K12" s="121">
        <v>51.4</v>
      </c>
      <c r="L12" s="121">
        <v>51.6</v>
      </c>
      <c r="M12" s="121">
        <v>52</v>
      </c>
      <c r="N12" s="121">
        <v>51.8</v>
      </c>
      <c r="O12" s="121">
        <v>52.7</v>
      </c>
      <c r="P12" s="121">
        <v>51.9</v>
      </c>
      <c r="Q12" s="121">
        <v>52.3</v>
      </c>
      <c r="R12" s="121">
        <v>53.9</v>
      </c>
      <c r="S12" s="121">
        <v>53.3</v>
      </c>
      <c r="T12" s="121">
        <v>53.5</v>
      </c>
      <c r="U12" s="121">
        <v>54.2</v>
      </c>
      <c r="V12" s="121">
        <v>53.8</v>
      </c>
      <c r="W12" s="121">
        <v>54.1</v>
      </c>
      <c r="X12" s="121">
        <v>54.6</v>
      </c>
      <c r="Y12" s="121">
        <v>54.9</v>
      </c>
      <c r="Z12" s="121"/>
      <c r="AA12" s="100"/>
      <c r="AB12" s="121"/>
      <c r="AC12" s="121"/>
      <c r="AD12" s="121">
        <v>54.4</v>
      </c>
    </row>
    <row r="13" spans="1:30" x14ac:dyDescent="0.25">
      <c r="A13" s="99"/>
      <c r="B13" s="98" t="s">
        <v>18</v>
      </c>
      <c r="C13" s="121">
        <v>48.8</v>
      </c>
      <c r="D13" s="121">
        <v>47.6</v>
      </c>
      <c r="E13" s="121">
        <v>48.9</v>
      </c>
      <c r="F13" s="121">
        <v>49.2</v>
      </c>
      <c r="G13" s="121">
        <v>49.1</v>
      </c>
      <c r="H13" s="121">
        <v>49.3</v>
      </c>
      <c r="I13" s="121">
        <v>50</v>
      </c>
      <c r="J13" s="121">
        <v>50</v>
      </c>
      <c r="K13" s="121">
        <v>50</v>
      </c>
      <c r="L13" s="121">
        <v>50.1</v>
      </c>
      <c r="M13" s="121">
        <v>50.5</v>
      </c>
      <c r="N13" s="121">
        <v>51.1</v>
      </c>
      <c r="O13" s="121">
        <v>51.2</v>
      </c>
      <c r="P13" s="121">
        <v>51.6</v>
      </c>
      <c r="Q13" s="121">
        <v>51.9</v>
      </c>
      <c r="R13" s="121">
        <v>53.3</v>
      </c>
      <c r="S13" s="121">
        <v>52.4</v>
      </c>
      <c r="T13" s="121">
        <v>52.8</v>
      </c>
      <c r="U13" s="121">
        <v>53.4</v>
      </c>
      <c r="V13" s="121">
        <v>53.6</v>
      </c>
      <c r="W13" s="121">
        <v>54.1</v>
      </c>
      <c r="X13" s="121">
        <v>54.3</v>
      </c>
      <c r="Y13" s="121">
        <v>54.6</v>
      </c>
      <c r="Z13" s="121"/>
      <c r="AA13" s="100"/>
      <c r="AB13" s="121"/>
      <c r="AC13" s="121"/>
      <c r="AD13" s="121">
        <v>52.6</v>
      </c>
    </row>
    <row r="14" spans="1:30" x14ac:dyDescent="0.25">
      <c r="A14" s="99"/>
      <c r="B14" s="98" t="s">
        <v>19</v>
      </c>
      <c r="C14" s="121">
        <v>47.8</v>
      </c>
      <c r="D14" s="121">
        <v>47.2</v>
      </c>
      <c r="E14" s="121">
        <v>48.4</v>
      </c>
      <c r="F14" s="121">
        <v>49</v>
      </c>
      <c r="G14" s="121">
        <v>48.3</v>
      </c>
      <c r="H14" s="121">
        <v>48.7</v>
      </c>
      <c r="I14" s="121">
        <v>48.3</v>
      </c>
      <c r="J14" s="121">
        <v>48.8</v>
      </c>
      <c r="K14" s="121">
        <v>49.5</v>
      </c>
      <c r="L14" s="121">
        <v>49.7</v>
      </c>
      <c r="M14" s="121">
        <v>50</v>
      </c>
      <c r="N14" s="121">
        <v>50.4</v>
      </c>
      <c r="O14" s="121">
        <v>50.8</v>
      </c>
      <c r="P14" s="121">
        <v>50.6</v>
      </c>
      <c r="Q14" s="121">
        <v>50.9</v>
      </c>
      <c r="R14" s="121">
        <v>52.2</v>
      </c>
      <c r="S14" s="121">
        <v>51.6</v>
      </c>
      <c r="T14" s="121">
        <v>51.7</v>
      </c>
      <c r="U14" s="121">
        <v>52.8</v>
      </c>
      <c r="V14" s="121">
        <v>51.9</v>
      </c>
      <c r="W14" s="121">
        <v>52.6</v>
      </c>
      <c r="X14" s="121">
        <v>53.1</v>
      </c>
      <c r="Y14" s="121">
        <v>52.9</v>
      </c>
      <c r="Z14" s="121"/>
      <c r="AA14" s="100"/>
      <c r="AB14" s="121"/>
      <c r="AC14" s="121"/>
      <c r="AD14" s="121">
        <v>53.4</v>
      </c>
    </row>
    <row r="15" spans="1:30" x14ac:dyDescent="0.25">
      <c r="A15" s="99"/>
      <c r="B15" s="98" t="s">
        <v>20</v>
      </c>
      <c r="C15" s="121">
        <v>46.9</v>
      </c>
      <c r="D15" s="121">
        <v>46.6</v>
      </c>
      <c r="E15" s="121">
        <v>46.3</v>
      </c>
      <c r="F15" s="121">
        <v>46.7</v>
      </c>
      <c r="G15" s="121">
        <v>47.4</v>
      </c>
      <c r="H15" s="121">
        <v>47.4</v>
      </c>
      <c r="I15" s="121">
        <v>47.5</v>
      </c>
      <c r="J15" s="121">
        <v>48.2</v>
      </c>
      <c r="K15" s="121">
        <v>48.3</v>
      </c>
      <c r="L15" s="121">
        <v>48.6</v>
      </c>
      <c r="M15" s="121">
        <v>48.9</v>
      </c>
      <c r="N15" s="121">
        <v>49.4</v>
      </c>
      <c r="O15" s="121">
        <v>50.1</v>
      </c>
      <c r="P15" s="121">
        <v>49.9</v>
      </c>
      <c r="Q15" s="121">
        <v>49.9</v>
      </c>
      <c r="R15" s="121">
        <v>51.1</v>
      </c>
      <c r="S15" s="121">
        <v>50.6</v>
      </c>
      <c r="T15" s="121">
        <v>50.4</v>
      </c>
      <c r="U15" s="121">
        <v>51.3</v>
      </c>
      <c r="V15" s="121">
        <v>51.3</v>
      </c>
      <c r="W15" s="121">
        <v>51.5</v>
      </c>
      <c r="X15" s="121">
        <v>52.4</v>
      </c>
      <c r="Y15" s="121">
        <v>52.1</v>
      </c>
      <c r="Z15" s="121"/>
      <c r="AA15" s="100"/>
      <c r="AB15" s="121"/>
      <c r="AC15" s="121"/>
      <c r="AD15" s="121">
        <v>51.1</v>
      </c>
    </row>
    <row r="16" spans="1:30" x14ac:dyDescent="0.25">
      <c r="A16" s="99"/>
      <c r="B16" s="98" t="s">
        <v>21</v>
      </c>
      <c r="C16" s="121">
        <v>46.9</v>
      </c>
      <c r="D16" s="121">
        <v>45.5</v>
      </c>
      <c r="E16" s="121">
        <v>45.2</v>
      </c>
      <c r="F16" s="121">
        <v>45.3</v>
      </c>
      <c r="G16" s="121">
        <v>45.4</v>
      </c>
      <c r="H16" s="121">
        <v>46</v>
      </c>
      <c r="I16" s="121">
        <v>46.2</v>
      </c>
      <c r="J16" s="121">
        <v>46.5</v>
      </c>
      <c r="K16" s="121">
        <v>46.4</v>
      </c>
      <c r="L16" s="121">
        <v>46.5</v>
      </c>
      <c r="M16" s="121">
        <v>47.2</v>
      </c>
      <c r="N16" s="121">
        <v>47.4</v>
      </c>
      <c r="O16" s="121">
        <v>47.3</v>
      </c>
      <c r="P16" s="121">
        <v>47.9</v>
      </c>
      <c r="Q16" s="121">
        <v>48.3</v>
      </c>
      <c r="R16" s="121">
        <v>49</v>
      </c>
      <c r="S16" s="121">
        <v>48.6</v>
      </c>
      <c r="T16" s="121">
        <v>48.8</v>
      </c>
      <c r="U16" s="121">
        <v>49.1</v>
      </c>
      <c r="V16" s="121">
        <v>49.6</v>
      </c>
      <c r="W16" s="121">
        <v>49.4</v>
      </c>
      <c r="X16" s="121">
        <v>49.7</v>
      </c>
      <c r="Y16" s="121">
        <v>49.8</v>
      </c>
      <c r="Z16" s="121"/>
      <c r="AA16" s="100"/>
      <c r="AB16" s="121"/>
      <c r="AC16" s="121"/>
      <c r="AD16" s="121">
        <v>48</v>
      </c>
    </row>
    <row r="17" spans="1:30" x14ac:dyDescent="0.25">
      <c r="A17" s="99"/>
      <c r="B17" s="199" t="s">
        <v>30</v>
      </c>
      <c r="C17" s="366">
        <v>46.1</v>
      </c>
      <c r="D17" s="366">
        <v>44.7</v>
      </c>
      <c r="E17" s="366">
        <v>45.2</v>
      </c>
      <c r="F17" s="366">
        <v>45.9</v>
      </c>
      <c r="G17" s="366">
        <v>45.6</v>
      </c>
      <c r="H17" s="366">
        <v>45.2</v>
      </c>
      <c r="I17" s="366">
        <v>46</v>
      </c>
      <c r="J17" s="366">
        <v>45.6</v>
      </c>
      <c r="K17" s="366">
        <v>45.7</v>
      </c>
      <c r="L17" s="366">
        <v>45.8</v>
      </c>
      <c r="M17" s="366">
        <v>45.8</v>
      </c>
      <c r="N17" s="366">
        <v>46.8</v>
      </c>
      <c r="O17" s="366">
        <v>47.1</v>
      </c>
      <c r="P17" s="366">
        <v>47.1</v>
      </c>
      <c r="Q17" s="366">
        <v>47.7</v>
      </c>
      <c r="R17" s="366">
        <v>49.1</v>
      </c>
      <c r="S17" s="366">
        <v>48.3</v>
      </c>
      <c r="T17" s="366">
        <v>47.6</v>
      </c>
      <c r="U17" s="366">
        <v>48.7</v>
      </c>
      <c r="V17" s="366">
        <v>48.8</v>
      </c>
      <c r="W17" s="366">
        <v>49.5</v>
      </c>
      <c r="X17" s="366">
        <v>50.3</v>
      </c>
      <c r="Y17" s="366">
        <v>50.4</v>
      </c>
      <c r="Z17" s="366"/>
      <c r="AA17" s="122"/>
      <c r="AB17" s="366"/>
      <c r="AC17" s="366"/>
      <c r="AD17" s="366">
        <v>49.8</v>
      </c>
    </row>
    <row r="18" spans="1:30" x14ac:dyDescent="0.25">
      <c r="A18" s="147"/>
      <c r="B18" s="148" t="s">
        <v>75</v>
      </c>
      <c r="C18" s="124">
        <v>50.6</v>
      </c>
      <c r="D18" s="124">
        <v>49</v>
      </c>
      <c r="E18" s="124">
        <v>48.4</v>
      </c>
      <c r="F18" s="124">
        <v>48.8</v>
      </c>
      <c r="G18" s="124">
        <v>48.6</v>
      </c>
      <c r="H18" s="124">
        <v>48.9</v>
      </c>
      <c r="I18" s="124">
        <v>48.9</v>
      </c>
      <c r="J18" s="124">
        <v>49.1</v>
      </c>
      <c r="K18" s="124">
        <v>49.3</v>
      </c>
      <c r="L18" s="124">
        <v>49.4</v>
      </c>
      <c r="M18" s="124">
        <v>49.7</v>
      </c>
      <c r="N18" s="124">
        <v>50.1</v>
      </c>
      <c r="O18" s="124">
        <v>50.4</v>
      </c>
      <c r="P18" s="124">
        <v>50.4</v>
      </c>
      <c r="Q18" s="124">
        <v>50.7</v>
      </c>
      <c r="R18" s="124">
        <v>52</v>
      </c>
      <c r="S18" s="124">
        <v>51.3</v>
      </c>
      <c r="T18" s="124">
        <v>51.4</v>
      </c>
      <c r="U18" s="124">
        <v>51.2</v>
      </c>
      <c r="V18" s="124">
        <v>52.3</v>
      </c>
      <c r="W18" s="124">
        <v>52.2</v>
      </c>
      <c r="X18" s="124">
        <v>52</v>
      </c>
      <c r="Y18" s="124">
        <v>52.8</v>
      </c>
      <c r="Z18" s="124"/>
      <c r="AA18" s="124"/>
      <c r="AB18" s="124"/>
      <c r="AC18" s="124"/>
      <c r="AD18" s="124">
        <v>51.9</v>
      </c>
    </row>
    <row r="19" spans="1:30" x14ac:dyDescent="0.25">
      <c r="A19" s="15" t="s">
        <v>9</v>
      </c>
      <c r="B19" s="101" t="s">
        <v>17</v>
      </c>
      <c r="C19" s="121">
        <v>53.4</v>
      </c>
      <c r="D19" s="121">
        <v>51.2</v>
      </c>
      <c r="E19" s="121">
        <v>49.9</v>
      </c>
      <c r="F19" s="121">
        <v>50.4</v>
      </c>
      <c r="G19" s="121">
        <v>50.4</v>
      </c>
      <c r="H19" s="121">
        <v>50.9</v>
      </c>
      <c r="I19" s="121">
        <v>50.9</v>
      </c>
      <c r="J19" s="121">
        <v>51.3</v>
      </c>
      <c r="K19" s="121">
        <v>51.5</v>
      </c>
      <c r="L19" s="121">
        <v>52.1</v>
      </c>
      <c r="M19" s="121">
        <v>51.8</v>
      </c>
      <c r="N19" s="121">
        <v>52.1</v>
      </c>
      <c r="O19" s="121">
        <v>52.4</v>
      </c>
      <c r="P19" s="121">
        <v>52.2</v>
      </c>
      <c r="Q19" s="121">
        <v>52.4</v>
      </c>
      <c r="R19" s="121">
        <v>53.5</v>
      </c>
      <c r="S19" s="121">
        <v>53.1</v>
      </c>
      <c r="T19" s="121">
        <v>53.1</v>
      </c>
      <c r="U19" s="121">
        <v>53.4</v>
      </c>
      <c r="V19" s="121">
        <v>53.3</v>
      </c>
      <c r="W19" s="121">
        <v>53.4</v>
      </c>
      <c r="X19" s="121">
        <v>54.4</v>
      </c>
      <c r="Y19" s="121">
        <v>54.3</v>
      </c>
      <c r="Z19" s="121"/>
      <c r="AA19" s="121"/>
      <c r="AB19" s="121"/>
      <c r="AC19" s="121"/>
      <c r="AD19" s="121">
        <v>53.4</v>
      </c>
    </row>
    <row r="20" spans="1:30" x14ac:dyDescent="0.25">
      <c r="A20" s="98"/>
      <c r="B20" s="98" t="s">
        <v>18</v>
      </c>
      <c r="C20" s="121">
        <v>48.8</v>
      </c>
      <c r="D20" s="121">
        <v>46.9</v>
      </c>
      <c r="E20" s="121">
        <v>46.9</v>
      </c>
      <c r="F20" s="121">
        <v>47.1</v>
      </c>
      <c r="G20" s="121">
        <v>47.5</v>
      </c>
      <c r="H20" s="121">
        <v>47.9</v>
      </c>
      <c r="I20" s="121">
        <v>48.2</v>
      </c>
      <c r="J20" s="121">
        <v>48.6</v>
      </c>
      <c r="K20" s="121">
        <v>49.3</v>
      </c>
      <c r="L20" s="121">
        <v>49.5</v>
      </c>
      <c r="M20" s="121">
        <v>50.2</v>
      </c>
      <c r="N20" s="121">
        <v>50.3</v>
      </c>
      <c r="O20" s="121">
        <v>50.9</v>
      </c>
      <c r="P20" s="121">
        <v>50.8</v>
      </c>
      <c r="Q20" s="121">
        <v>51.4</v>
      </c>
      <c r="R20" s="121">
        <v>53</v>
      </c>
      <c r="S20" s="121">
        <v>52.3</v>
      </c>
      <c r="T20" s="121">
        <v>52.1</v>
      </c>
      <c r="U20" s="121">
        <v>53.1</v>
      </c>
      <c r="V20" s="121">
        <v>52.8</v>
      </c>
      <c r="W20" s="121">
        <v>52.7</v>
      </c>
      <c r="X20" s="121">
        <v>53.4</v>
      </c>
      <c r="Y20" s="121">
        <v>53</v>
      </c>
      <c r="Z20" s="121"/>
      <c r="AA20" s="121"/>
      <c r="AB20" s="121"/>
      <c r="AC20" s="121"/>
      <c r="AD20" s="121">
        <v>52.4</v>
      </c>
    </row>
    <row r="21" spans="1:30" x14ac:dyDescent="0.25">
      <c r="A21" s="99"/>
      <c r="B21" s="98" t="s">
        <v>19</v>
      </c>
      <c r="C21" s="121">
        <v>47.5</v>
      </c>
      <c r="D21" s="121">
        <v>46.2</v>
      </c>
      <c r="E21" s="121">
        <v>45.4</v>
      </c>
      <c r="F21" s="121">
        <v>46.3</v>
      </c>
      <c r="G21" s="121">
        <v>46.1</v>
      </c>
      <c r="H21" s="121">
        <v>46.6</v>
      </c>
      <c r="I21" s="121">
        <v>46.6</v>
      </c>
      <c r="J21" s="121">
        <v>46.9</v>
      </c>
      <c r="K21" s="121">
        <v>47.1</v>
      </c>
      <c r="L21" s="121">
        <v>47.8</v>
      </c>
      <c r="M21" s="121">
        <v>48.1</v>
      </c>
      <c r="N21" s="121">
        <v>48.8</v>
      </c>
      <c r="O21" s="121">
        <v>49.7</v>
      </c>
      <c r="P21" s="121">
        <v>49.7</v>
      </c>
      <c r="Q21" s="121">
        <v>49.8</v>
      </c>
      <c r="R21" s="121">
        <v>50.7</v>
      </c>
      <c r="S21" s="121">
        <v>50.6</v>
      </c>
      <c r="T21" s="121">
        <v>50.7</v>
      </c>
      <c r="U21" s="121">
        <v>50.8</v>
      </c>
      <c r="V21" s="121">
        <v>50.7</v>
      </c>
      <c r="W21" s="121">
        <v>51.7</v>
      </c>
      <c r="X21" s="121">
        <v>52.1</v>
      </c>
      <c r="Y21" s="121">
        <v>52.4</v>
      </c>
      <c r="Z21" s="121"/>
      <c r="AA21" s="121"/>
      <c r="AB21" s="121"/>
      <c r="AC21" s="121"/>
      <c r="AD21" s="121">
        <v>51.1</v>
      </c>
    </row>
    <row r="22" spans="1:30" x14ac:dyDescent="0.25">
      <c r="A22" s="99"/>
      <c r="B22" s="98" t="s">
        <v>20</v>
      </c>
      <c r="C22" s="121">
        <v>45.9</v>
      </c>
      <c r="D22" s="121">
        <v>47</v>
      </c>
      <c r="E22" s="121">
        <v>45.9</v>
      </c>
      <c r="F22" s="121">
        <v>46.7</v>
      </c>
      <c r="G22" s="121">
        <v>47</v>
      </c>
      <c r="H22" s="121">
        <v>46.9</v>
      </c>
      <c r="I22" s="121">
        <v>47.6</v>
      </c>
      <c r="J22" s="121">
        <v>48</v>
      </c>
      <c r="K22" s="121">
        <v>47.8</v>
      </c>
      <c r="L22" s="121">
        <v>48</v>
      </c>
      <c r="M22" s="121">
        <v>48.2</v>
      </c>
      <c r="N22" s="121">
        <v>48</v>
      </c>
      <c r="O22" s="121">
        <v>48.3</v>
      </c>
      <c r="P22" s="121">
        <v>48.3</v>
      </c>
      <c r="Q22" s="121">
        <v>49.5</v>
      </c>
      <c r="R22" s="121">
        <v>51.1</v>
      </c>
      <c r="S22" s="121">
        <v>50.3</v>
      </c>
      <c r="T22" s="121">
        <v>50.1</v>
      </c>
      <c r="U22" s="121">
        <v>50.5</v>
      </c>
      <c r="V22" s="121">
        <v>50.5</v>
      </c>
      <c r="W22" s="121">
        <v>50</v>
      </c>
      <c r="X22" s="121">
        <v>50.8</v>
      </c>
      <c r="Y22" s="121">
        <v>50.4</v>
      </c>
      <c r="Z22" s="121"/>
      <c r="AA22" s="121"/>
      <c r="AB22" s="121"/>
      <c r="AC22" s="121"/>
      <c r="AD22" s="121">
        <v>49.7</v>
      </c>
    </row>
    <row r="23" spans="1:30" x14ac:dyDescent="0.25">
      <c r="A23" s="99"/>
      <c r="B23" s="98" t="s">
        <v>21</v>
      </c>
      <c r="C23" s="121">
        <v>47.2</v>
      </c>
      <c r="D23" s="121">
        <v>46.1</v>
      </c>
      <c r="E23" s="121">
        <v>45.5</v>
      </c>
      <c r="F23" s="121">
        <v>45.1</v>
      </c>
      <c r="G23" s="121">
        <v>44.9</v>
      </c>
      <c r="H23" s="121">
        <v>45.1</v>
      </c>
      <c r="I23" s="121">
        <v>47.1</v>
      </c>
      <c r="J23" s="121">
        <v>47.4</v>
      </c>
      <c r="K23" s="121">
        <v>46.8</v>
      </c>
      <c r="L23" s="121">
        <v>47.6</v>
      </c>
      <c r="M23" s="121">
        <v>47.7</v>
      </c>
      <c r="N23" s="121">
        <v>48.9</v>
      </c>
      <c r="O23" s="121">
        <v>48.1</v>
      </c>
      <c r="P23" s="121">
        <v>47.7</v>
      </c>
      <c r="Q23" s="121">
        <v>48.2</v>
      </c>
      <c r="R23" s="121">
        <v>49.6</v>
      </c>
      <c r="S23" s="121">
        <v>49</v>
      </c>
      <c r="T23" s="121">
        <v>49.1</v>
      </c>
      <c r="U23" s="121">
        <v>50.4</v>
      </c>
      <c r="V23" s="121">
        <v>49</v>
      </c>
      <c r="W23" s="121">
        <v>49.2</v>
      </c>
      <c r="X23" s="121">
        <v>49.4</v>
      </c>
      <c r="Y23" s="121">
        <v>49.5</v>
      </c>
      <c r="Z23" s="121"/>
      <c r="AA23" s="121"/>
      <c r="AB23" s="121"/>
      <c r="AC23" s="121"/>
      <c r="AD23" s="121">
        <v>49.6</v>
      </c>
    </row>
    <row r="24" spans="1:30" x14ac:dyDescent="0.25">
      <c r="A24" s="99"/>
      <c r="B24" s="199" t="s">
        <v>30</v>
      </c>
      <c r="C24" s="366">
        <v>38.5</v>
      </c>
      <c r="D24" s="366">
        <v>44.3</v>
      </c>
      <c r="E24" s="366">
        <v>43.7</v>
      </c>
      <c r="F24" s="366">
        <v>45.2</v>
      </c>
      <c r="G24" s="366">
        <v>41.8</v>
      </c>
      <c r="H24" s="366">
        <v>41.1</v>
      </c>
      <c r="I24" s="366">
        <v>40.799999999999997</v>
      </c>
      <c r="J24" s="366">
        <v>43</v>
      </c>
      <c r="K24" s="366">
        <v>43.4</v>
      </c>
      <c r="L24" s="366">
        <v>44.6</v>
      </c>
      <c r="M24" s="366">
        <v>46.2</v>
      </c>
      <c r="N24" s="366">
        <v>46.2</v>
      </c>
      <c r="O24" s="366">
        <v>47.4</v>
      </c>
      <c r="P24" s="366">
        <v>47.4</v>
      </c>
      <c r="Q24" s="366">
        <v>46.8</v>
      </c>
      <c r="R24" s="366">
        <v>49.6</v>
      </c>
      <c r="S24" s="366">
        <v>48.9</v>
      </c>
      <c r="T24" s="366">
        <v>48.5</v>
      </c>
      <c r="U24" s="366">
        <v>49.6</v>
      </c>
      <c r="V24" s="366">
        <v>50.2</v>
      </c>
      <c r="W24" s="366">
        <v>49.8</v>
      </c>
      <c r="X24" s="366">
        <v>51.3</v>
      </c>
      <c r="Y24" s="366">
        <v>49.6</v>
      </c>
      <c r="Z24" s="366"/>
      <c r="AA24" s="366"/>
      <c r="AB24" s="366"/>
      <c r="AC24" s="366"/>
      <c r="AD24" s="366">
        <v>48.2</v>
      </c>
    </row>
    <row r="25" spans="1:30" x14ac:dyDescent="0.25">
      <c r="A25" s="147"/>
      <c r="B25" s="148" t="s">
        <v>75</v>
      </c>
      <c r="C25" s="366">
        <v>52.1</v>
      </c>
      <c r="D25" s="366">
        <v>49.7</v>
      </c>
      <c r="E25" s="366">
        <v>48</v>
      </c>
      <c r="F25" s="366">
        <v>48.5</v>
      </c>
      <c r="G25" s="366">
        <v>48.5</v>
      </c>
      <c r="H25" s="366">
        <v>48.8</v>
      </c>
      <c r="I25" s="366">
        <v>48.8</v>
      </c>
      <c r="J25" s="366">
        <v>49.1</v>
      </c>
      <c r="K25" s="366">
        <v>49.3</v>
      </c>
      <c r="L25" s="366">
        <v>49.7</v>
      </c>
      <c r="M25" s="366">
        <v>49.9</v>
      </c>
      <c r="N25" s="366">
        <v>50.2</v>
      </c>
      <c r="O25" s="366">
        <v>50.5</v>
      </c>
      <c r="P25" s="366">
        <v>50.5</v>
      </c>
      <c r="Q25" s="366">
        <v>50.9</v>
      </c>
      <c r="R25" s="366">
        <v>52.3</v>
      </c>
      <c r="S25" s="366">
        <v>51.7</v>
      </c>
      <c r="T25" s="366">
        <v>51.7</v>
      </c>
      <c r="U25" s="366">
        <v>52.2</v>
      </c>
      <c r="V25" s="366">
        <v>52.3</v>
      </c>
      <c r="W25" s="366">
        <v>52.1</v>
      </c>
      <c r="X25" s="366">
        <v>52</v>
      </c>
      <c r="Y25" s="366">
        <v>52.8</v>
      </c>
      <c r="Z25" s="366"/>
      <c r="AA25" s="366"/>
      <c r="AB25" s="366"/>
      <c r="AC25" s="366"/>
      <c r="AD25" s="366">
        <v>51.8</v>
      </c>
    </row>
    <row r="26" spans="1:30" x14ac:dyDescent="0.25">
      <c r="A26" s="98" t="s">
        <v>548</v>
      </c>
      <c r="B26" s="101" t="s">
        <v>17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21">
        <v>54.3</v>
      </c>
      <c r="AA26" s="100" t="s">
        <v>607</v>
      </c>
      <c r="AB26" s="121">
        <v>55.4</v>
      </c>
      <c r="AC26" s="121">
        <v>54.6</v>
      </c>
      <c r="AD26" s="121"/>
    </row>
    <row r="27" spans="1:30" x14ac:dyDescent="0.25">
      <c r="A27" s="99"/>
      <c r="B27" s="98" t="s">
        <v>18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21">
        <v>54.7</v>
      </c>
      <c r="AA27" s="100" t="s">
        <v>608</v>
      </c>
      <c r="AB27" s="121">
        <v>54.3</v>
      </c>
      <c r="AC27" s="121">
        <v>53.5</v>
      </c>
      <c r="AD27" s="121"/>
    </row>
    <row r="28" spans="1:30" x14ac:dyDescent="0.25">
      <c r="A28" s="99"/>
      <c r="B28" s="98" t="s">
        <v>19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21">
        <v>53.1</v>
      </c>
      <c r="AA28" s="100" t="s">
        <v>610</v>
      </c>
      <c r="AB28" s="121">
        <v>53.7</v>
      </c>
      <c r="AC28" s="121">
        <v>52.6</v>
      </c>
      <c r="AD28" s="121"/>
    </row>
    <row r="29" spans="1:30" x14ac:dyDescent="0.25">
      <c r="A29" s="99"/>
      <c r="B29" s="98" t="s">
        <v>20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21">
        <v>51.7</v>
      </c>
      <c r="AA29" s="100" t="s">
        <v>611</v>
      </c>
      <c r="AB29" s="121">
        <v>51.6</v>
      </c>
      <c r="AC29" s="121">
        <v>51</v>
      </c>
      <c r="AD29" s="121"/>
    </row>
    <row r="30" spans="1:30" x14ac:dyDescent="0.25">
      <c r="A30" s="99"/>
      <c r="B30" s="98" t="s">
        <v>21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21">
        <v>50.1</v>
      </c>
      <c r="AA30" s="100" t="s">
        <v>612</v>
      </c>
      <c r="AB30" s="121">
        <v>50.5</v>
      </c>
      <c r="AC30" s="121">
        <v>50</v>
      </c>
      <c r="AD30" s="121"/>
    </row>
    <row r="31" spans="1:30" x14ac:dyDescent="0.25">
      <c r="A31" s="99"/>
      <c r="B31" s="199" t="s">
        <v>30</v>
      </c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366">
        <v>50.5</v>
      </c>
      <c r="AA31" s="122" t="s">
        <v>613</v>
      </c>
      <c r="AB31" s="366">
        <v>51.2</v>
      </c>
      <c r="AC31" s="366">
        <v>50.1</v>
      </c>
      <c r="AD31" s="366"/>
    </row>
    <row r="32" spans="1:30" x14ac:dyDescent="0.25">
      <c r="A32" s="147"/>
      <c r="B32" s="148" t="s">
        <v>75</v>
      </c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4">
        <v>53</v>
      </c>
      <c r="AA32" s="125" t="s">
        <v>615</v>
      </c>
      <c r="AB32" s="124" t="s">
        <v>616</v>
      </c>
      <c r="AC32" s="124">
        <v>52.5</v>
      </c>
      <c r="AD32" s="124"/>
    </row>
    <row r="33" spans="1:30" x14ac:dyDescent="0.25">
      <c r="A33" s="98" t="s">
        <v>549</v>
      </c>
      <c r="B33" s="98" t="s">
        <v>17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21">
        <v>54.7</v>
      </c>
      <c r="AA33" s="100" t="s">
        <v>617</v>
      </c>
      <c r="AB33" s="121">
        <v>54.9</v>
      </c>
      <c r="AC33" s="121">
        <v>54.2</v>
      </c>
      <c r="AD33" s="121">
        <v>53.1</v>
      </c>
    </row>
    <row r="34" spans="1:30" x14ac:dyDescent="0.25">
      <c r="A34" s="99"/>
      <c r="B34" s="98" t="s">
        <v>18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21">
        <v>52.8</v>
      </c>
      <c r="AA34" s="100" t="s">
        <v>618</v>
      </c>
      <c r="AB34" s="121">
        <v>53.4</v>
      </c>
      <c r="AC34" s="121">
        <v>52.7</v>
      </c>
      <c r="AD34" s="121">
        <v>51.7</v>
      </c>
    </row>
    <row r="35" spans="1:30" x14ac:dyDescent="0.25">
      <c r="A35" s="99"/>
      <c r="B35" s="98" t="s">
        <v>19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21">
        <v>51.1</v>
      </c>
      <c r="AA35" s="100" t="s">
        <v>619</v>
      </c>
      <c r="AB35" s="121">
        <v>51.5</v>
      </c>
      <c r="AC35" s="121">
        <v>50.5</v>
      </c>
      <c r="AD35" s="121">
        <v>50</v>
      </c>
    </row>
    <row r="36" spans="1:30" x14ac:dyDescent="0.25">
      <c r="A36" s="99"/>
      <c r="B36" s="98" t="s">
        <v>20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21">
        <v>49.6</v>
      </c>
      <c r="AA36" s="100" t="s">
        <v>620</v>
      </c>
      <c r="AB36" s="121">
        <v>50.1</v>
      </c>
      <c r="AC36" s="121">
        <v>49.3</v>
      </c>
      <c r="AD36" s="121">
        <v>48.4</v>
      </c>
    </row>
    <row r="37" spans="1:30" x14ac:dyDescent="0.25">
      <c r="A37" s="99"/>
      <c r="B37" s="98" t="s">
        <v>21</v>
      </c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21">
        <v>48.3</v>
      </c>
      <c r="AA37" s="100" t="s">
        <v>622</v>
      </c>
      <c r="AB37" s="121">
        <v>48.6</v>
      </c>
      <c r="AC37" s="121">
        <v>47.8</v>
      </c>
      <c r="AD37" s="121">
        <v>46.5</v>
      </c>
    </row>
    <row r="38" spans="1:30" x14ac:dyDescent="0.25">
      <c r="A38" s="99"/>
      <c r="B38" s="199" t="s">
        <v>30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366">
        <v>49.3</v>
      </c>
      <c r="AA38" s="122" t="s">
        <v>623</v>
      </c>
      <c r="AB38" s="366">
        <v>49</v>
      </c>
      <c r="AC38" s="366">
        <v>48</v>
      </c>
      <c r="AD38" s="366">
        <v>47.2</v>
      </c>
    </row>
    <row r="39" spans="1:30" x14ac:dyDescent="0.25">
      <c r="A39" s="147"/>
      <c r="B39" s="199" t="s">
        <v>75</v>
      </c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4">
        <v>51.9</v>
      </c>
      <c r="AA39" s="124">
        <v>52</v>
      </c>
      <c r="AB39" s="124" t="s">
        <v>624</v>
      </c>
      <c r="AC39" s="124">
        <v>51.3</v>
      </c>
      <c r="AD39" s="124">
        <v>50.4</v>
      </c>
    </row>
    <row r="40" spans="1:30" x14ac:dyDescent="0.25">
      <c r="A40" s="98" t="s">
        <v>10</v>
      </c>
      <c r="B40" s="101" t="s">
        <v>17</v>
      </c>
      <c r="C40" s="121">
        <v>51.2</v>
      </c>
      <c r="D40" s="121">
        <v>49.2</v>
      </c>
      <c r="E40" s="121">
        <v>49.9</v>
      </c>
      <c r="F40" s="121">
        <v>50.8</v>
      </c>
      <c r="G40" s="121">
        <v>50.5</v>
      </c>
      <c r="H40" s="121">
        <v>50.1</v>
      </c>
      <c r="I40" s="121">
        <v>50.2</v>
      </c>
      <c r="J40" s="121">
        <v>50.3</v>
      </c>
      <c r="K40" s="121">
        <v>50</v>
      </c>
      <c r="L40" s="121">
        <v>50.3</v>
      </c>
      <c r="M40" s="121">
        <v>50.2</v>
      </c>
      <c r="N40" s="121">
        <v>50.4</v>
      </c>
      <c r="O40" s="121">
        <v>51.3</v>
      </c>
      <c r="P40" s="121">
        <v>50.9</v>
      </c>
      <c r="Q40" s="121">
        <v>51.2</v>
      </c>
      <c r="R40" s="121">
        <v>52.3</v>
      </c>
      <c r="S40" s="121">
        <v>51.9</v>
      </c>
      <c r="T40" s="121">
        <v>52.6</v>
      </c>
      <c r="U40" s="121">
        <v>52.9</v>
      </c>
      <c r="V40" s="121">
        <v>52.9</v>
      </c>
      <c r="W40" s="121">
        <v>52.5</v>
      </c>
      <c r="X40" s="121">
        <v>53.1</v>
      </c>
      <c r="Y40" s="121">
        <v>53.4</v>
      </c>
      <c r="Z40" s="121"/>
      <c r="AA40" s="121"/>
      <c r="AB40" s="121"/>
      <c r="AC40" s="121"/>
      <c r="AD40" s="121">
        <v>53.4</v>
      </c>
    </row>
    <row r="41" spans="1:30" x14ac:dyDescent="0.25">
      <c r="A41" s="99"/>
      <c r="B41" s="98" t="s">
        <v>18</v>
      </c>
      <c r="C41" s="121">
        <v>48.7</v>
      </c>
      <c r="D41" s="121">
        <v>46.4</v>
      </c>
      <c r="E41" s="121">
        <v>47.1</v>
      </c>
      <c r="F41" s="121">
        <v>47.3</v>
      </c>
      <c r="G41" s="121">
        <v>47.5</v>
      </c>
      <c r="H41" s="121">
        <v>47.7</v>
      </c>
      <c r="I41" s="121">
        <v>48</v>
      </c>
      <c r="J41" s="121">
        <v>48.6</v>
      </c>
      <c r="K41" s="121">
        <v>48.9</v>
      </c>
      <c r="L41" s="121">
        <v>49</v>
      </c>
      <c r="M41" s="121">
        <v>49.6</v>
      </c>
      <c r="N41" s="121">
        <v>50</v>
      </c>
      <c r="O41" s="121">
        <v>50.4</v>
      </c>
      <c r="P41" s="121">
        <v>50.7</v>
      </c>
      <c r="Q41" s="121">
        <v>50.9</v>
      </c>
      <c r="R41" s="121">
        <v>51.8</v>
      </c>
      <c r="S41" s="121">
        <v>51</v>
      </c>
      <c r="T41" s="121">
        <v>50.8</v>
      </c>
      <c r="U41" s="121">
        <v>51</v>
      </c>
      <c r="V41" s="121">
        <v>51.5</v>
      </c>
      <c r="W41" s="121">
        <v>52.5</v>
      </c>
      <c r="X41" s="121">
        <v>52.8</v>
      </c>
      <c r="Y41" s="121">
        <v>53.2</v>
      </c>
      <c r="Z41" s="121"/>
      <c r="AA41" s="121"/>
      <c r="AB41" s="121"/>
      <c r="AC41" s="121"/>
      <c r="AD41" s="121">
        <v>51.7</v>
      </c>
    </row>
    <row r="42" spans="1:30" x14ac:dyDescent="0.25">
      <c r="A42" s="99"/>
      <c r="B42" s="98" t="s">
        <v>19</v>
      </c>
      <c r="C42" s="121">
        <v>47.6</v>
      </c>
      <c r="D42" s="121">
        <v>45.8</v>
      </c>
      <c r="E42" s="121">
        <v>45.6</v>
      </c>
      <c r="F42" s="121">
        <v>46.6</v>
      </c>
      <c r="G42" s="121">
        <v>47.3</v>
      </c>
      <c r="H42" s="121">
        <v>47.2</v>
      </c>
      <c r="I42" s="121">
        <v>48</v>
      </c>
      <c r="J42" s="121">
        <v>48.4</v>
      </c>
      <c r="K42" s="121">
        <v>48.3</v>
      </c>
      <c r="L42" s="121">
        <v>48.8</v>
      </c>
      <c r="M42" s="121">
        <v>49.4</v>
      </c>
      <c r="N42" s="121">
        <v>49.3</v>
      </c>
      <c r="O42" s="121">
        <v>49.4</v>
      </c>
      <c r="P42" s="121">
        <v>48.9</v>
      </c>
      <c r="Q42" s="121">
        <v>50.4</v>
      </c>
      <c r="R42" s="121">
        <v>51.8</v>
      </c>
      <c r="S42" s="121">
        <v>50.2</v>
      </c>
      <c r="T42" s="121">
        <v>50.3</v>
      </c>
      <c r="U42" s="121">
        <v>51.2</v>
      </c>
      <c r="V42" s="121">
        <v>50.6</v>
      </c>
      <c r="W42" s="121">
        <v>49.9</v>
      </c>
      <c r="X42" s="121">
        <v>51.9</v>
      </c>
      <c r="Y42" s="121">
        <v>51.4</v>
      </c>
      <c r="Z42" s="121"/>
      <c r="AA42" s="121"/>
      <c r="AB42" s="121"/>
      <c r="AC42" s="121"/>
      <c r="AD42" s="121">
        <v>50.5</v>
      </c>
    </row>
    <row r="43" spans="1:30" x14ac:dyDescent="0.25">
      <c r="A43" s="99"/>
      <c r="B43" s="98" t="s">
        <v>20</v>
      </c>
      <c r="C43" s="121">
        <v>47.7</v>
      </c>
      <c r="D43" s="121">
        <v>47</v>
      </c>
      <c r="E43" s="121">
        <v>45.5</v>
      </c>
      <c r="F43" s="121">
        <v>45.6</v>
      </c>
      <c r="G43" s="121">
        <v>45.8</v>
      </c>
      <c r="H43" s="121">
        <v>46.5</v>
      </c>
      <c r="I43" s="121">
        <v>47</v>
      </c>
      <c r="J43" s="121">
        <v>46.5</v>
      </c>
      <c r="K43" s="121">
        <v>46.6</v>
      </c>
      <c r="L43" s="121">
        <v>47</v>
      </c>
      <c r="M43" s="121">
        <v>46.9</v>
      </c>
      <c r="N43" s="121">
        <v>46.6</v>
      </c>
      <c r="O43" s="121">
        <v>47.7</v>
      </c>
      <c r="P43" s="121">
        <v>48.3</v>
      </c>
      <c r="Q43" s="121">
        <v>48.2</v>
      </c>
      <c r="R43" s="121">
        <v>50.1</v>
      </c>
      <c r="S43" s="121">
        <v>49.6</v>
      </c>
      <c r="T43" s="121">
        <v>50.5</v>
      </c>
      <c r="U43" s="121">
        <v>50.6</v>
      </c>
      <c r="V43" s="121">
        <v>50.5</v>
      </c>
      <c r="W43" s="121">
        <v>50.4</v>
      </c>
      <c r="X43" s="121">
        <v>50.3</v>
      </c>
      <c r="Y43" s="121">
        <v>50.7</v>
      </c>
      <c r="Z43" s="121"/>
      <c r="AA43" s="121"/>
      <c r="AB43" s="121"/>
      <c r="AC43" s="121"/>
      <c r="AD43" s="121">
        <v>48.8</v>
      </c>
    </row>
    <row r="44" spans="1:30" x14ac:dyDescent="0.25">
      <c r="A44" s="99"/>
      <c r="B44" s="98" t="s">
        <v>21</v>
      </c>
      <c r="C44" s="121">
        <v>42.2</v>
      </c>
      <c r="D44" s="121">
        <v>46.8</v>
      </c>
      <c r="E44" s="121">
        <v>44.9</v>
      </c>
      <c r="F44" s="121">
        <v>45.6</v>
      </c>
      <c r="G44" s="121">
        <v>46.2</v>
      </c>
      <c r="H44" s="121">
        <v>47.1</v>
      </c>
      <c r="I44" s="121">
        <v>47.7</v>
      </c>
      <c r="J44" s="121">
        <v>47.7</v>
      </c>
      <c r="K44" s="121">
        <v>47.2</v>
      </c>
      <c r="L44" s="121">
        <v>46.3</v>
      </c>
      <c r="M44" s="121">
        <v>47.8</v>
      </c>
      <c r="N44" s="121">
        <v>48.4</v>
      </c>
      <c r="O44" s="121">
        <v>48.8</v>
      </c>
      <c r="P44" s="121">
        <v>48.4</v>
      </c>
      <c r="Q44" s="121">
        <v>49.3</v>
      </c>
      <c r="R44" s="121">
        <v>50.4</v>
      </c>
      <c r="S44" s="121">
        <v>48.5</v>
      </c>
      <c r="T44" s="121">
        <v>48.1</v>
      </c>
      <c r="U44" s="121">
        <v>48.6</v>
      </c>
      <c r="V44" s="121">
        <v>48.6</v>
      </c>
      <c r="W44" s="121">
        <v>49.3</v>
      </c>
      <c r="X44" s="121">
        <v>49.9</v>
      </c>
      <c r="Y44" s="121">
        <v>49.6</v>
      </c>
      <c r="Z44" s="121"/>
      <c r="AA44" s="121"/>
      <c r="AB44" s="121"/>
      <c r="AC44" s="121"/>
      <c r="AD44" s="121">
        <v>49.7</v>
      </c>
    </row>
    <row r="45" spans="1:30" x14ac:dyDescent="0.25">
      <c r="A45" s="99"/>
      <c r="B45" s="199" t="s">
        <v>30</v>
      </c>
      <c r="C45" s="366">
        <v>55.5</v>
      </c>
      <c r="D45" s="366">
        <v>48</v>
      </c>
      <c r="E45" s="366">
        <v>46.4</v>
      </c>
      <c r="F45" s="366">
        <v>47.6</v>
      </c>
      <c r="G45" s="366">
        <v>46.7</v>
      </c>
      <c r="H45" s="366">
        <v>44.5</v>
      </c>
      <c r="I45" s="366">
        <v>44.4</v>
      </c>
      <c r="J45" s="366">
        <v>44.7</v>
      </c>
      <c r="K45" s="366">
        <v>46.5</v>
      </c>
      <c r="L45" s="366">
        <v>47.4</v>
      </c>
      <c r="M45" s="366">
        <v>46.1</v>
      </c>
      <c r="N45" s="366">
        <v>45.3</v>
      </c>
      <c r="O45" s="366">
        <v>45.4</v>
      </c>
      <c r="P45" s="366">
        <v>45.1</v>
      </c>
      <c r="Q45" s="366">
        <v>46.2</v>
      </c>
      <c r="R45" s="366">
        <v>47.1</v>
      </c>
      <c r="S45" s="366">
        <v>46</v>
      </c>
      <c r="T45" s="366">
        <v>46.4</v>
      </c>
      <c r="U45" s="366">
        <v>47.5</v>
      </c>
      <c r="V45" s="366">
        <v>48.4</v>
      </c>
      <c r="W45" s="366">
        <v>48.1</v>
      </c>
      <c r="X45" s="366">
        <v>48.8</v>
      </c>
      <c r="Y45" s="366">
        <v>48.8</v>
      </c>
      <c r="Z45" s="366"/>
      <c r="AA45" s="366"/>
      <c r="AB45" s="366"/>
      <c r="AC45" s="366"/>
      <c r="AD45" s="366">
        <v>48.5</v>
      </c>
    </row>
    <row r="46" spans="1:30" x14ac:dyDescent="0.25">
      <c r="A46" s="147"/>
      <c r="B46" s="148" t="s">
        <v>75</v>
      </c>
      <c r="C46" s="124">
        <v>49.9</v>
      </c>
      <c r="D46" s="124">
        <v>47.7</v>
      </c>
      <c r="E46" s="124">
        <v>47.6</v>
      </c>
      <c r="F46" s="124">
        <v>48.1</v>
      </c>
      <c r="G46" s="124">
        <v>48.2</v>
      </c>
      <c r="H46" s="124">
        <v>48.2</v>
      </c>
      <c r="I46" s="124">
        <v>48.4</v>
      </c>
      <c r="J46" s="124">
        <v>48.7</v>
      </c>
      <c r="K46" s="124">
        <v>48.6</v>
      </c>
      <c r="L46" s="124">
        <v>48.9</v>
      </c>
      <c r="M46" s="124">
        <v>49.1</v>
      </c>
      <c r="N46" s="124">
        <v>49.2</v>
      </c>
      <c r="O46" s="124">
        <v>49.7</v>
      </c>
      <c r="P46" s="124">
        <v>49.7</v>
      </c>
      <c r="Q46" s="124">
        <v>50.2</v>
      </c>
      <c r="R46" s="124">
        <v>51.4</v>
      </c>
      <c r="S46" s="124">
        <v>50.5</v>
      </c>
      <c r="T46" s="124">
        <v>50.8</v>
      </c>
      <c r="U46" s="124">
        <v>51.2</v>
      </c>
      <c r="V46" s="124">
        <v>51.6</v>
      </c>
      <c r="W46" s="124">
        <v>51.2</v>
      </c>
      <c r="X46" s="124">
        <v>51</v>
      </c>
      <c r="Y46" s="124">
        <v>51.9</v>
      </c>
      <c r="Z46" s="124"/>
      <c r="AA46" s="124"/>
      <c r="AB46" s="124"/>
      <c r="AC46" s="124"/>
      <c r="AD46" s="124">
        <v>51.2</v>
      </c>
    </row>
    <row r="47" spans="1:30" x14ac:dyDescent="0.25">
      <c r="A47" s="98" t="s">
        <v>11</v>
      </c>
      <c r="B47" s="101" t="s">
        <v>17</v>
      </c>
      <c r="C47" s="121">
        <v>54.2</v>
      </c>
      <c r="D47" s="121">
        <v>51.5</v>
      </c>
      <c r="E47" s="121">
        <v>49.7</v>
      </c>
      <c r="F47" s="121">
        <v>50</v>
      </c>
      <c r="G47" s="121">
        <v>49.7</v>
      </c>
      <c r="H47" s="121">
        <v>50.3</v>
      </c>
      <c r="I47" s="121">
        <v>50.7</v>
      </c>
      <c r="J47" s="121">
        <v>50.8</v>
      </c>
      <c r="K47" s="121">
        <v>51</v>
      </c>
      <c r="L47" s="121">
        <v>51.4</v>
      </c>
      <c r="M47" s="121">
        <v>51.5</v>
      </c>
      <c r="N47" s="121">
        <v>51.1</v>
      </c>
      <c r="O47" s="121">
        <v>52</v>
      </c>
      <c r="P47" s="121">
        <v>52.2</v>
      </c>
      <c r="Q47" s="121">
        <v>52.4</v>
      </c>
      <c r="R47" s="121">
        <v>53.8</v>
      </c>
      <c r="S47" s="121">
        <v>52.8</v>
      </c>
      <c r="T47" s="121">
        <v>53.2</v>
      </c>
      <c r="U47" s="121">
        <v>53.5</v>
      </c>
      <c r="V47" s="121">
        <v>53.7</v>
      </c>
      <c r="W47" s="121">
        <v>53.7</v>
      </c>
      <c r="X47" s="121">
        <v>54.2</v>
      </c>
      <c r="Y47" s="121">
        <v>54.5</v>
      </c>
      <c r="Z47" s="121"/>
      <c r="AA47" s="121"/>
      <c r="AB47" s="121"/>
      <c r="AC47" s="121"/>
      <c r="AD47" s="121">
        <v>52.9</v>
      </c>
    </row>
    <row r="48" spans="1:30" x14ac:dyDescent="0.25">
      <c r="A48" s="99"/>
      <c r="B48" s="98" t="s">
        <v>18</v>
      </c>
      <c r="C48" s="121">
        <v>48.5</v>
      </c>
      <c r="D48" s="121">
        <v>46.8</v>
      </c>
      <c r="E48" s="121">
        <v>47</v>
      </c>
      <c r="F48" s="121">
        <v>47.1</v>
      </c>
      <c r="G48" s="121">
        <v>47.6</v>
      </c>
      <c r="H48" s="121">
        <v>47.6</v>
      </c>
      <c r="I48" s="121">
        <v>48.5</v>
      </c>
      <c r="J48" s="121">
        <v>49</v>
      </c>
      <c r="K48" s="121">
        <v>49.4</v>
      </c>
      <c r="L48" s="121">
        <v>49.4</v>
      </c>
      <c r="M48" s="121">
        <v>49.6</v>
      </c>
      <c r="N48" s="121">
        <v>49.5</v>
      </c>
      <c r="O48" s="121">
        <v>49.9</v>
      </c>
      <c r="P48" s="121">
        <v>50.1</v>
      </c>
      <c r="Q48" s="121">
        <v>51</v>
      </c>
      <c r="R48" s="121">
        <v>52.3</v>
      </c>
      <c r="S48" s="121">
        <v>52</v>
      </c>
      <c r="T48" s="121">
        <v>52.5</v>
      </c>
      <c r="U48" s="121">
        <v>52.8</v>
      </c>
      <c r="V48" s="121">
        <v>52.6</v>
      </c>
      <c r="W48" s="121">
        <v>52.1</v>
      </c>
      <c r="X48" s="121">
        <v>52.5</v>
      </c>
      <c r="Y48" s="121">
        <v>52</v>
      </c>
      <c r="Z48" s="121"/>
      <c r="AA48" s="121"/>
      <c r="AB48" s="121"/>
      <c r="AC48" s="121"/>
      <c r="AD48" s="121">
        <v>52.5</v>
      </c>
    </row>
    <row r="49" spans="1:30" x14ac:dyDescent="0.25">
      <c r="A49" s="99"/>
      <c r="B49" s="98" t="s">
        <v>19</v>
      </c>
      <c r="C49" s="121">
        <v>44.6</v>
      </c>
      <c r="D49" s="121">
        <v>45.3</v>
      </c>
      <c r="E49" s="121">
        <v>44.9</v>
      </c>
      <c r="F49" s="121">
        <v>46.1</v>
      </c>
      <c r="G49" s="121">
        <v>46.4</v>
      </c>
      <c r="H49" s="121">
        <v>47.4</v>
      </c>
      <c r="I49" s="121">
        <v>46.9</v>
      </c>
      <c r="J49" s="121">
        <v>46.3</v>
      </c>
      <c r="K49" s="121">
        <v>46.2</v>
      </c>
      <c r="L49" s="121">
        <v>47.1</v>
      </c>
      <c r="M49" s="121">
        <v>46.7</v>
      </c>
      <c r="N49" s="121">
        <v>48</v>
      </c>
      <c r="O49" s="121">
        <v>48.7</v>
      </c>
      <c r="P49" s="121">
        <v>48.4</v>
      </c>
      <c r="Q49" s="121">
        <v>49.2</v>
      </c>
      <c r="R49" s="121">
        <v>49.6</v>
      </c>
      <c r="S49" s="121">
        <v>48.4</v>
      </c>
      <c r="T49" s="121">
        <v>49.1</v>
      </c>
      <c r="U49" s="121">
        <v>50.7</v>
      </c>
      <c r="V49" s="121">
        <v>50</v>
      </c>
      <c r="W49" s="121">
        <v>50.4</v>
      </c>
      <c r="X49" s="121">
        <v>49.7</v>
      </c>
      <c r="Y49" s="121">
        <v>49.3</v>
      </c>
      <c r="Z49" s="121"/>
      <c r="AA49" s="121"/>
      <c r="AB49" s="121"/>
      <c r="AC49" s="121"/>
      <c r="AD49" s="121">
        <v>50.2</v>
      </c>
    </row>
    <row r="50" spans="1:30" x14ac:dyDescent="0.25">
      <c r="A50" s="99"/>
      <c r="B50" s="98" t="s">
        <v>20</v>
      </c>
      <c r="C50" s="121">
        <v>40.799999999999997</v>
      </c>
      <c r="D50" s="121">
        <v>44.8</v>
      </c>
      <c r="E50" s="121">
        <v>46.8</v>
      </c>
      <c r="F50" s="121">
        <v>47.5</v>
      </c>
      <c r="G50" s="121">
        <v>46.9</v>
      </c>
      <c r="H50" s="121">
        <v>46</v>
      </c>
      <c r="I50" s="121">
        <v>46.9</v>
      </c>
      <c r="J50" s="121">
        <v>47.3</v>
      </c>
      <c r="K50" s="121">
        <v>46.8</v>
      </c>
      <c r="L50" s="121">
        <v>47.1</v>
      </c>
      <c r="M50" s="121">
        <v>47.2</v>
      </c>
      <c r="N50" s="121">
        <v>47</v>
      </c>
      <c r="O50" s="121">
        <v>47.4</v>
      </c>
      <c r="P50" s="121">
        <v>48.2</v>
      </c>
      <c r="Q50" s="121">
        <v>47.4</v>
      </c>
      <c r="R50" s="121">
        <v>49.4</v>
      </c>
      <c r="S50" s="121">
        <v>48.4</v>
      </c>
      <c r="T50" s="121">
        <v>49</v>
      </c>
      <c r="U50" s="121">
        <v>49.3</v>
      </c>
      <c r="V50" s="121">
        <v>49.8</v>
      </c>
      <c r="W50" s="121">
        <v>50.4</v>
      </c>
      <c r="X50" s="121">
        <v>51.6</v>
      </c>
      <c r="Y50" s="121">
        <v>51</v>
      </c>
      <c r="Z50" s="121"/>
      <c r="AA50" s="121"/>
      <c r="AB50" s="121"/>
      <c r="AC50" s="121"/>
      <c r="AD50" s="121">
        <v>48.4</v>
      </c>
    </row>
    <row r="51" spans="1:30" x14ac:dyDescent="0.25">
      <c r="A51" s="99"/>
      <c r="B51" s="98" t="s">
        <v>21</v>
      </c>
      <c r="C51" s="121">
        <v>38</v>
      </c>
      <c r="D51" s="121">
        <v>56.5</v>
      </c>
      <c r="E51" s="121">
        <v>48</v>
      </c>
      <c r="F51" s="121">
        <v>48.4</v>
      </c>
      <c r="G51" s="121">
        <v>47.7</v>
      </c>
      <c r="H51" s="121">
        <v>47.8</v>
      </c>
      <c r="I51" s="121">
        <v>49.1</v>
      </c>
      <c r="J51" s="121">
        <v>48.5</v>
      </c>
      <c r="K51" s="121">
        <v>49.6</v>
      </c>
      <c r="L51" s="121">
        <v>49.2</v>
      </c>
      <c r="M51" s="121">
        <v>47.9</v>
      </c>
      <c r="N51" s="121">
        <v>48.6</v>
      </c>
      <c r="O51" s="121">
        <v>46.8</v>
      </c>
      <c r="P51" s="121">
        <v>47.4</v>
      </c>
      <c r="Q51" s="121">
        <v>48.7</v>
      </c>
      <c r="R51" s="121">
        <v>48.7</v>
      </c>
      <c r="S51" s="121">
        <v>49.1</v>
      </c>
      <c r="T51" s="121">
        <v>48</v>
      </c>
      <c r="U51" s="121">
        <v>49.3</v>
      </c>
      <c r="V51" s="121">
        <v>49.3</v>
      </c>
      <c r="W51" s="121">
        <v>48.4</v>
      </c>
      <c r="X51" s="121">
        <v>49.3</v>
      </c>
      <c r="Y51" s="121">
        <v>48.8</v>
      </c>
      <c r="Z51" s="121"/>
      <c r="AA51" s="121"/>
      <c r="AB51" s="121"/>
      <c r="AC51" s="121"/>
      <c r="AD51" s="121">
        <v>49.6</v>
      </c>
    </row>
    <row r="52" spans="1:30" x14ac:dyDescent="0.25">
      <c r="A52" s="99"/>
      <c r="B52" s="199" t="s">
        <v>30</v>
      </c>
      <c r="C52" s="366">
        <v>60</v>
      </c>
      <c r="D52" s="366">
        <v>0</v>
      </c>
      <c r="E52" s="366">
        <v>44</v>
      </c>
      <c r="F52" s="366">
        <v>48</v>
      </c>
      <c r="G52" s="366">
        <v>49</v>
      </c>
      <c r="H52" s="366">
        <v>44.2</v>
      </c>
      <c r="I52" s="366">
        <v>47.3</v>
      </c>
      <c r="J52" s="366">
        <v>47.1</v>
      </c>
      <c r="K52" s="366">
        <v>49.4</v>
      </c>
      <c r="L52" s="366">
        <v>50.7</v>
      </c>
      <c r="M52" s="366">
        <v>53.1</v>
      </c>
      <c r="N52" s="366">
        <v>47.2</v>
      </c>
      <c r="O52" s="366">
        <v>49.7</v>
      </c>
      <c r="P52" s="366">
        <v>48.1</v>
      </c>
      <c r="Q52" s="366">
        <v>43.6</v>
      </c>
      <c r="R52" s="366">
        <v>48.7</v>
      </c>
      <c r="S52" s="366">
        <v>44.7</v>
      </c>
      <c r="T52" s="366">
        <v>44.9</v>
      </c>
      <c r="U52" s="366">
        <v>44.6</v>
      </c>
      <c r="V52" s="366">
        <v>42.1</v>
      </c>
      <c r="W52" s="366">
        <v>43.3</v>
      </c>
      <c r="X52" s="366">
        <v>45</v>
      </c>
      <c r="Y52" s="366">
        <v>46.3</v>
      </c>
      <c r="Z52" s="366"/>
      <c r="AA52" s="366"/>
      <c r="AB52" s="366"/>
      <c r="AC52" s="366"/>
      <c r="AD52" s="366">
        <v>45.8</v>
      </c>
    </row>
    <row r="53" spans="1:30" x14ac:dyDescent="0.25">
      <c r="A53" s="147"/>
      <c r="B53" s="148" t="s">
        <v>75</v>
      </c>
      <c r="C53" s="124">
        <v>53.5</v>
      </c>
      <c r="D53" s="124">
        <v>50.7</v>
      </c>
      <c r="E53" s="124">
        <v>48.6</v>
      </c>
      <c r="F53" s="124">
        <v>48.8</v>
      </c>
      <c r="G53" s="124">
        <v>48.7</v>
      </c>
      <c r="H53" s="124">
        <v>49.1</v>
      </c>
      <c r="I53" s="124">
        <v>49.5</v>
      </c>
      <c r="J53" s="124">
        <v>49.5</v>
      </c>
      <c r="K53" s="124">
        <v>49.6</v>
      </c>
      <c r="L53" s="124">
        <v>49.9</v>
      </c>
      <c r="M53" s="124">
        <v>49.9</v>
      </c>
      <c r="N53" s="124">
        <v>49.8</v>
      </c>
      <c r="O53" s="124">
        <v>50.4</v>
      </c>
      <c r="P53" s="124">
        <v>50.7</v>
      </c>
      <c r="Q53" s="124">
        <v>51</v>
      </c>
      <c r="R53" s="124">
        <v>52.3</v>
      </c>
      <c r="S53" s="124">
        <v>51.5</v>
      </c>
      <c r="T53" s="124">
        <v>51.9</v>
      </c>
      <c r="U53" s="124">
        <v>52.3</v>
      </c>
      <c r="V53" s="124">
        <v>52.6</v>
      </c>
      <c r="W53" s="124">
        <v>52.2</v>
      </c>
      <c r="X53" s="124">
        <v>52</v>
      </c>
      <c r="Y53" s="124">
        <v>52.6</v>
      </c>
      <c r="Z53" s="124"/>
      <c r="AA53" s="124"/>
      <c r="AB53" s="124"/>
      <c r="AC53" s="124"/>
      <c r="AD53" s="124">
        <v>51.6</v>
      </c>
    </row>
    <row r="54" spans="1:30" x14ac:dyDescent="0.25">
      <c r="A54" s="15" t="s">
        <v>550</v>
      </c>
      <c r="B54" s="101" t="s">
        <v>17</v>
      </c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21">
        <v>54.4</v>
      </c>
      <c r="AA54" s="121" t="s">
        <v>609</v>
      </c>
      <c r="AB54" s="121">
        <v>54.4</v>
      </c>
      <c r="AC54" s="121">
        <v>53.7</v>
      </c>
      <c r="AD54" s="121"/>
    </row>
    <row r="55" spans="1:30" x14ac:dyDescent="0.25">
      <c r="A55" s="98" t="s">
        <v>11</v>
      </c>
      <c r="B55" s="98" t="s">
        <v>18</v>
      </c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21">
        <v>53.2</v>
      </c>
      <c r="AA55" s="121" t="s">
        <v>625</v>
      </c>
      <c r="AB55" s="121">
        <v>54.6</v>
      </c>
      <c r="AC55" s="121">
        <v>53.4</v>
      </c>
      <c r="AD55" s="121"/>
    </row>
    <row r="56" spans="1:30" x14ac:dyDescent="0.25">
      <c r="A56" s="99"/>
      <c r="B56" s="98" t="s">
        <v>19</v>
      </c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21">
        <v>51.6</v>
      </c>
      <c r="AA56" s="121" t="s">
        <v>611</v>
      </c>
      <c r="AB56" s="121">
        <v>51.1</v>
      </c>
      <c r="AC56" s="121">
        <v>50.7</v>
      </c>
      <c r="AD56" s="121"/>
    </row>
    <row r="57" spans="1:30" x14ac:dyDescent="0.25">
      <c r="A57" s="99"/>
      <c r="B57" s="98" t="s">
        <v>20</v>
      </c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21">
        <v>51.6</v>
      </c>
      <c r="AA57" s="121" t="s">
        <v>626</v>
      </c>
      <c r="AB57" s="121">
        <v>51.8</v>
      </c>
      <c r="AC57" s="121">
        <v>50.9</v>
      </c>
      <c r="AD57" s="121"/>
    </row>
    <row r="58" spans="1:30" x14ac:dyDescent="0.25">
      <c r="A58" s="99"/>
      <c r="B58" s="98" t="s">
        <v>21</v>
      </c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21">
        <v>49.6</v>
      </c>
      <c r="AA58" s="121" t="s">
        <v>621</v>
      </c>
      <c r="AB58" s="121">
        <v>50.7</v>
      </c>
      <c r="AC58" s="121">
        <v>49.7</v>
      </c>
      <c r="AD58" s="121"/>
    </row>
    <row r="59" spans="1:30" x14ac:dyDescent="0.25">
      <c r="A59" s="99"/>
      <c r="B59" s="199" t="s">
        <v>30</v>
      </c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366">
        <v>48.3</v>
      </c>
      <c r="AA59" s="366" t="s">
        <v>623</v>
      </c>
      <c r="AB59" s="366">
        <v>48.7</v>
      </c>
      <c r="AC59" s="366">
        <v>48.7</v>
      </c>
      <c r="AD59" s="366"/>
    </row>
    <row r="60" spans="1:30" x14ac:dyDescent="0.25">
      <c r="A60" s="147"/>
      <c r="B60" s="148" t="s">
        <v>75</v>
      </c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366">
        <v>52.8</v>
      </c>
      <c r="AA60" s="366">
        <v>53</v>
      </c>
      <c r="AB60" s="366" t="s">
        <v>627</v>
      </c>
      <c r="AC60" s="366">
        <v>52.3</v>
      </c>
      <c r="AD60" s="366"/>
    </row>
    <row r="61" spans="1:30" x14ac:dyDescent="0.25">
      <c r="A61" s="98" t="s">
        <v>551</v>
      </c>
      <c r="B61" s="101" t="s">
        <v>17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21">
        <v>53.6</v>
      </c>
      <c r="AA61" s="100" t="s">
        <v>628</v>
      </c>
      <c r="AB61" s="121">
        <v>53.8</v>
      </c>
      <c r="AC61" s="121">
        <v>52.9</v>
      </c>
      <c r="AD61" s="121">
        <v>51.8</v>
      </c>
    </row>
    <row r="62" spans="1:30" x14ac:dyDescent="0.25">
      <c r="A62" s="99"/>
      <c r="B62" s="98" t="s">
        <v>18</v>
      </c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21">
        <v>51.6</v>
      </c>
      <c r="AA62" s="100" t="s">
        <v>611</v>
      </c>
      <c r="AB62" s="121">
        <v>52.2</v>
      </c>
      <c r="AC62" s="121">
        <v>51.4</v>
      </c>
      <c r="AD62" s="121">
        <v>50.3</v>
      </c>
    </row>
    <row r="63" spans="1:30" x14ac:dyDescent="0.25">
      <c r="A63" s="99"/>
      <c r="B63" s="98" t="s">
        <v>19</v>
      </c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21">
        <v>50.2</v>
      </c>
      <c r="AA63" s="100" t="s">
        <v>629</v>
      </c>
      <c r="AB63" s="121">
        <v>50.7</v>
      </c>
      <c r="AC63" s="121">
        <v>49.8</v>
      </c>
      <c r="AD63" s="121">
        <v>49</v>
      </c>
    </row>
    <row r="64" spans="1:30" x14ac:dyDescent="0.25">
      <c r="A64" s="99"/>
      <c r="B64" s="98" t="s">
        <v>20</v>
      </c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21">
        <v>48.5</v>
      </c>
      <c r="AA64" s="100" t="s">
        <v>630</v>
      </c>
      <c r="AB64" s="121">
        <v>48.7</v>
      </c>
      <c r="AC64" s="121">
        <v>47.6</v>
      </c>
      <c r="AD64" s="121">
        <v>46.1</v>
      </c>
    </row>
    <row r="65" spans="1:30" x14ac:dyDescent="0.25">
      <c r="A65" s="99"/>
      <c r="B65" s="98" t="s">
        <v>21</v>
      </c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21">
        <v>49.1</v>
      </c>
      <c r="AA65" s="100" t="s">
        <v>631</v>
      </c>
      <c r="AB65" s="121">
        <v>47.2</v>
      </c>
      <c r="AC65" s="121">
        <v>46.5</v>
      </c>
      <c r="AD65" s="121">
        <v>45.6</v>
      </c>
    </row>
    <row r="66" spans="1:30" x14ac:dyDescent="0.25">
      <c r="A66" s="99"/>
      <c r="B66" s="199" t="s">
        <v>30</v>
      </c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366">
        <v>52.3</v>
      </c>
      <c r="AA66" s="122" t="s">
        <v>632</v>
      </c>
      <c r="AB66" s="366">
        <v>50.9</v>
      </c>
      <c r="AC66" s="366">
        <v>48.7</v>
      </c>
      <c r="AD66" s="366">
        <v>50.3</v>
      </c>
    </row>
    <row r="67" spans="1:30" x14ac:dyDescent="0.25">
      <c r="A67" s="147"/>
      <c r="B67" s="148" t="s">
        <v>75</v>
      </c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366">
        <v>51.8</v>
      </c>
      <c r="AA67" s="122" t="s">
        <v>633</v>
      </c>
      <c r="AB67" s="366">
        <v>52.1</v>
      </c>
      <c r="AC67" s="366">
        <v>51.2</v>
      </c>
      <c r="AD67" s="366">
        <v>50.1</v>
      </c>
    </row>
    <row r="68" spans="1:30" x14ac:dyDescent="0.25">
      <c r="A68" s="98" t="s">
        <v>12</v>
      </c>
      <c r="B68" s="101" t="s">
        <v>17</v>
      </c>
      <c r="C68" s="121">
        <v>52.4</v>
      </c>
      <c r="D68" s="121">
        <v>50.6</v>
      </c>
      <c r="E68" s="121">
        <v>50.3</v>
      </c>
      <c r="F68" s="121">
        <v>50.6</v>
      </c>
      <c r="G68" s="121">
        <v>50.5</v>
      </c>
      <c r="H68" s="121">
        <v>50.5</v>
      </c>
      <c r="I68" s="121">
        <v>50.2</v>
      </c>
      <c r="J68" s="121">
        <v>49.6</v>
      </c>
      <c r="K68" s="121">
        <v>49.3</v>
      </c>
      <c r="L68" s="121">
        <v>49</v>
      </c>
      <c r="M68" s="121">
        <v>49.5</v>
      </c>
      <c r="N68" s="121">
        <v>49.4</v>
      </c>
      <c r="O68" s="121">
        <v>50.3</v>
      </c>
      <c r="P68" s="121">
        <v>49.3</v>
      </c>
      <c r="Q68" s="121">
        <v>49.8</v>
      </c>
      <c r="R68" s="121">
        <v>50.9</v>
      </c>
      <c r="S68" s="121">
        <v>49.8</v>
      </c>
      <c r="T68" s="121">
        <v>50.4</v>
      </c>
      <c r="U68" s="121">
        <v>51.1</v>
      </c>
      <c r="V68" s="121">
        <v>51.3</v>
      </c>
      <c r="W68" s="121">
        <v>51.4</v>
      </c>
      <c r="X68" s="121">
        <v>52.4</v>
      </c>
      <c r="Y68" s="121">
        <v>52</v>
      </c>
      <c r="Z68" s="121">
        <v>52.3</v>
      </c>
      <c r="AA68" s="100" t="s">
        <v>634</v>
      </c>
      <c r="AB68" s="121">
        <v>52.6</v>
      </c>
      <c r="AC68" s="121">
        <v>51.9</v>
      </c>
      <c r="AD68" s="121">
        <v>50.9</v>
      </c>
    </row>
    <row r="69" spans="1:30" x14ac:dyDescent="0.25">
      <c r="A69" s="99"/>
      <c r="B69" s="98" t="s">
        <v>18</v>
      </c>
      <c r="C69" s="121">
        <v>45.7</v>
      </c>
      <c r="D69" s="121">
        <v>45.4</v>
      </c>
      <c r="E69" s="121">
        <v>46.8</v>
      </c>
      <c r="F69" s="121">
        <v>46.9</v>
      </c>
      <c r="G69" s="121">
        <v>47.2</v>
      </c>
      <c r="H69" s="121">
        <v>47.5</v>
      </c>
      <c r="I69" s="121">
        <v>47.8</v>
      </c>
      <c r="J69" s="121">
        <v>48.1</v>
      </c>
      <c r="K69" s="121">
        <v>48.5</v>
      </c>
      <c r="L69" s="121">
        <v>48.7</v>
      </c>
      <c r="M69" s="121">
        <v>48.7</v>
      </c>
      <c r="N69" s="121">
        <v>49</v>
      </c>
      <c r="O69" s="121">
        <v>49.4</v>
      </c>
      <c r="P69" s="121">
        <v>49.2</v>
      </c>
      <c r="Q69" s="121">
        <v>49.6</v>
      </c>
      <c r="R69" s="121">
        <v>51</v>
      </c>
      <c r="S69" s="121">
        <v>50.3</v>
      </c>
      <c r="T69" s="121">
        <v>50.2</v>
      </c>
      <c r="U69" s="121">
        <v>51.1</v>
      </c>
      <c r="V69" s="121">
        <v>51</v>
      </c>
      <c r="W69" s="121">
        <v>50.7</v>
      </c>
      <c r="X69" s="121">
        <v>51.3</v>
      </c>
      <c r="Y69" s="121">
        <v>51.3</v>
      </c>
      <c r="Z69" s="121">
        <v>52</v>
      </c>
      <c r="AA69" s="100" t="s">
        <v>635</v>
      </c>
      <c r="AB69" s="121">
        <v>52.1</v>
      </c>
      <c r="AC69" s="121">
        <v>51.2</v>
      </c>
      <c r="AD69" s="121">
        <v>50.4</v>
      </c>
    </row>
    <row r="70" spans="1:30" x14ac:dyDescent="0.25">
      <c r="A70" s="99"/>
      <c r="B70" s="98" t="s">
        <v>19</v>
      </c>
      <c r="C70" s="121">
        <v>44</v>
      </c>
      <c r="D70" s="121">
        <v>44.7</v>
      </c>
      <c r="E70" s="121">
        <v>44.9</v>
      </c>
      <c r="F70" s="121">
        <v>45.3</v>
      </c>
      <c r="G70" s="121">
        <v>45.4</v>
      </c>
      <c r="H70" s="121">
        <v>45.6</v>
      </c>
      <c r="I70" s="121">
        <v>45.8</v>
      </c>
      <c r="J70" s="121">
        <v>46.4</v>
      </c>
      <c r="K70" s="121">
        <v>46.9</v>
      </c>
      <c r="L70" s="121">
        <v>47</v>
      </c>
      <c r="M70" s="121">
        <v>47.4</v>
      </c>
      <c r="N70" s="121">
        <v>47.7</v>
      </c>
      <c r="O70" s="121">
        <v>48</v>
      </c>
      <c r="P70" s="121">
        <v>48</v>
      </c>
      <c r="Q70" s="121">
        <v>48.5</v>
      </c>
      <c r="R70" s="121">
        <v>48.9</v>
      </c>
      <c r="S70" s="121">
        <v>48.3</v>
      </c>
      <c r="T70" s="121">
        <v>48.6</v>
      </c>
      <c r="U70" s="121">
        <v>49.6</v>
      </c>
      <c r="V70" s="121">
        <v>49.3</v>
      </c>
      <c r="W70" s="121">
        <v>49.7</v>
      </c>
      <c r="X70" s="121">
        <v>49.9</v>
      </c>
      <c r="Y70" s="121">
        <v>49.5</v>
      </c>
      <c r="Z70" s="121">
        <v>50.4</v>
      </c>
      <c r="AA70" s="100" t="s">
        <v>636</v>
      </c>
      <c r="AB70" s="121">
        <v>50.6</v>
      </c>
      <c r="AC70" s="121">
        <v>49.8</v>
      </c>
      <c r="AD70" s="121">
        <v>48.5</v>
      </c>
    </row>
    <row r="71" spans="1:30" x14ac:dyDescent="0.25">
      <c r="A71" s="99"/>
      <c r="B71" s="98" t="s">
        <v>20</v>
      </c>
      <c r="C71" s="121">
        <v>43.8</v>
      </c>
      <c r="D71" s="121">
        <v>44.4</v>
      </c>
      <c r="E71" s="121">
        <v>45.1</v>
      </c>
      <c r="F71" s="121">
        <v>45.3</v>
      </c>
      <c r="G71" s="121">
        <v>45.4</v>
      </c>
      <c r="H71" s="121">
        <v>45.5</v>
      </c>
      <c r="I71" s="121">
        <v>45.9</v>
      </c>
      <c r="J71" s="121">
        <v>45.7</v>
      </c>
      <c r="K71" s="121">
        <v>46</v>
      </c>
      <c r="L71" s="121">
        <v>45.8</v>
      </c>
      <c r="M71" s="121">
        <v>46.2</v>
      </c>
      <c r="N71" s="121">
        <v>46.9</v>
      </c>
      <c r="O71" s="121">
        <v>46.8</v>
      </c>
      <c r="P71" s="121">
        <v>46.7</v>
      </c>
      <c r="Q71" s="121">
        <v>46.9</v>
      </c>
      <c r="R71" s="121">
        <v>48.2</v>
      </c>
      <c r="S71" s="121">
        <v>47.2</v>
      </c>
      <c r="T71" s="121">
        <v>46.6</v>
      </c>
      <c r="U71" s="121">
        <v>47</v>
      </c>
      <c r="V71" s="121">
        <v>46.4</v>
      </c>
      <c r="W71" s="121">
        <v>46.9</v>
      </c>
      <c r="X71" s="121">
        <v>47.3</v>
      </c>
      <c r="Y71" s="121">
        <v>47.1</v>
      </c>
      <c r="Z71" s="121">
        <v>47.3</v>
      </c>
      <c r="AA71" s="100" t="s">
        <v>637</v>
      </c>
      <c r="AB71" s="121">
        <v>47.8</v>
      </c>
      <c r="AC71" s="121">
        <v>47.2</v>
      </c>
      <c r="AD71" s="121">
        <v>46.6</v>
      </c>
    </row>
    <row r="72" spans="1:30" x14ac:dyDescent="0.25">
      <c r="A72" s="99"/>
      <c r="B72" s="98" t="s">
        <v>21</v>
      </c>
      <c r="C72" s="121">
        <v>43.7</v>
      </c>
      <c r="D72" s="121">
        <v>45.5</v>
      </c>
      <c r="E72" s="121">
        <v>44.5</v>
      </c>
      <c r="F72" s="121">
        <v>44.9</v>
      </c>
      <c r="G72" s="121">
        <v>45</v>
      </c>
      <c r="H72" s="121">
        <v>45.2</v>
      </c>
      <c r="I72" s="121">
        <v>45.2</v>
      </c>
      <c r="J72" s="121">
        <v>45.2</v>
      </c>
      <c r="K72" s="121">
        <v>44.8</v>
      </c>
      <c r="L72" s="121">
        <v>46</v>
      </c>
      <c r="M72" s="121">
        <v>45.8</v>
      </c>
      <c r="N72" s="121">
        <v>45.2</v>
      </c>
      <c r="O72" s="121">
        <v>45.5</v>
      </c>
      <c r="P72" s="121">
        <v>45</v>
      </c>
      <c r="Q72" s="121">
        <v>45.3</v>
      </c>
      <c r="R72" s="121">
        <v>46</v>
      </c>
      <c r="S72" s="121">
        <v>45.9</v>
      </c>
      <c r="T72" s="121">
        <v>45.9</v>
      </c>
      <c r="U72" s="121">
        <v>46.7</v>
      </c>
      <c r="V72" s="121">
        <v>45.5</v>
      </c>
      <c r="W72" s="121">
        <v>45.8</v>
      </c>
      <c r="X72" s="121">
        <v>46.8</v>
      </c>
      <c r="Y72" s="121">
        <v>46.6</v>
      </c>
      <c r="Z72" s="121">
        <v>47.5</v>
      </c>
      <c r="AA72" s="100" t="s">
        <v>638</v>
      </c>
      <c r="AB72" s="121">
        <v>47.1</v>
      </c>
      <c r="AC72" s="121">
        <v>46.7</v>
      </c>
      <c r="AD72" s="121">
        <v>45.3</v>
      </c>
    </row>
    <row r="73" spans="1:30" x14ac:dyDescent="0.25">
      <c r="A73" s="99"/>
      <c r="B73" s="199" t="s">
        <v>30</v>
      </c>
      <c r="C73" s="366">
        <v>25</v>
      </c>
      <c r="D73" s="366">
        <v>47</v>
      </c>
      <c r="E73" s="366">
        <v>44.8</v>
      </c>
      <c r="F73" s="366">
        <v>43.9</v>
      </c>
      <c r="G73" s="366">
        <v>43.9</v>
      </c>
      <c r="H73" s="366">
        <v>43.3</v>
      </c>
      <c r="I73" s="366">
        <v>42.8</v>
      </c>
      <c r="J73" s="366">
        <v>44.2</v>
      </c>
      <c r="K73" s="366">
        <v>43.6</v>
      </c>
      <c r="L73" s="366">
        <v>47.1</v>
      </c>
      <c r="M73" s="366">
        <v>47.7</v>
      </c>
      <c r="N73" s="366">
        <v>46.6</v>
      </c>
      <c r="O73" s="366">
        <v>47.6</v>
      </c>
      <c r="P73" s="366">
        <v>46.8</v>
      </c>
      <c r="Q73" s="366">
        <v>47</v>
      </c>
      <c r="R73" s="366">
        <v>48.9</v>
      </c>
      <c r="S73" s="366">
        <v>47.5</v>
      </c>
      <c r="T73" s="366">
        <v>46.8</v>
      </c>
      <c r="U73" s="366">
        <v>48.2</v>
      </c>
      <c r="V73" s="366">
        <v>48.4</v>
      </c>
      <c r="W73" s="366">
        <v>47.3</v>
      </c>
      <c r="X73" s="366">
        <v>47.9</v>
      </c>
      <c r="Y73" s="366">
        <v>48.9</v>
      </c>
      <c r="Z73" s="366">
        <v>49.3</v>
      </c>
      <c r="AA73" s="122" t="s">
        <v>631</v>
      </c>
      <c r="AB73" s="366">
        <v>49.1</v>
      </c>
      <c r="AC73" s="366">
        <v>47.8</v>
      </c>
      <c r="AD73" s="366">
        <v>45.6</v>
      </c>
    </row>
    <row r="74" spans="1:30" x14ac:dyDescent="0.25">
      <c r="A74" s="147"/>
      <c r="B74" s="148" t="s">
        <v>75</v>
      </c>
      <c r="C74" s="124">
        <v>50.2</v>
      </c>
      <c r="D74" s="124">
        <v>48</v>
      </c>
      <c r="E74" s="124">
        <v>47.4</v>
      </c>
      <c r="F74" s="124">
        <v>47.6</v>
      </c>
      <c r="G74" s="124">
        <v>47.7</v>
      </c>
      <c r="H74" s="124">
        <v>47.8</v>
      </c>
      <c r="I74" s="124">
        <v>47.9</v>
      </c>
      <c r="J74" s="124">
        <v>47.8</v>
      </c>
      <c r="K74" s="124">
        <v>47.9</v>
      </c>
      <c r="L74" s="124">
        <v>47.9</v>
      </c>
      <c r="M74" s="124">
        <v>48.2</v>
      </c>
      <c r="N74" s="124">
        <v>48.4</v>
      </c>
      <c r="O74" s="124">
        <v>48.7</v>
      </c>
      <c r="P74" s="124">
        <v>48.4</v>
      </c>
      <c r="Q74" s="124">
        <v>48.8</v>
      </c>
      <c r="R74" s="124">
        <v>49.8</v>
      </c>
      <c r="S74" s="124">
        <v>49</v>
      </c>
      <c r="T74" s="124">
        <v>49.1</v>
      </c>
      <c r="U74" s="124">
        <v>49.8</v>
      </c>
      <c r="V74" s="124">
        <v>50</v>
      </c>
      <c r="W74" s="124">
        <v>49.7</v>
      </c>
      <c r="X74" s="124">
        <v>50.2</v>
      </c>
      <c r="Y74" s="124">
        <v>50.3</v>
      </c>
      <c r="Z74" s="124">
        <v>50.5</v>
      </c>
      <c r="AA74" s="125" t="s">
        <v>640</v>
      </c>
      <c r="AB74" s="124" t="s">
        <v>641</v>
      </c>
      <c r="AC74" s="124">
        <v>49.9</v>
      </c>
      <c r="AD74" s="124">
        <v>48.9</v>
      </c>
    </row>
    <row r="75" spans="1:30" x14ac:dyDescent="0.25">
      <c r="A75" s="98" t="s">
        <v>552</v>
      </c>
      <c r="B75" s="101" t="s">
        <v>17</v>
      </c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>
        <v>54.9</v>
      </c>
      <c r="AA75" s="100" t="s">
        <v>642</v>
      </c>
      <c r="AB75" s="121">
        <v>55.2</v>
      </c>
      <c r="AC75" s="121">
        <v>54.3</v>
      </c>
      <c r="AD75" s="121">
        <v>53.2</v>
      </c>
    </row>
    <row r="76" spans="1:30" x14ac:dyDescent="0.25">
      <c r="A76" s="99"/>
      <c r="B76" s="98" t="s">
        <v>18</v>
      </c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>
        <v>54</v>
      </c>
      <c r="AA76" s="100" t="s">
        <v>643</v>
      </c>
      <c r="AB76" s="121">
        <v>54</v>
      </c>
      <c r="AC76" s="121">
        <v>52.9</v>
      </c>
      <c r="AD76" s="121">
        <v>51.8</v>
      </c>
    </row>
    <row r="77" spans="1:30" x14ac:dyDescent="0.25">
      <c r="A77" s="99"/>
      <c r="B77" s="98" t="s">
        <v>19</v>
      </c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>
        <v>50.8</v>
      </c>
      <c r="AA77" s="100" t="s">
        <v>632</v>
      </c>
      <c r="AB77" s="121">
        <v>50.9</v>
      </c>
      <c r="AC77" s="121">
        <v>50</v>
      </c>
      <c r="AD77" s="121">
        <v>59.2</v>
      </c>
    </row>
    <row r="78" spans="1:30" x14ac:dyDescent="0.25">
      <c r="A78" s="99"/>
      <c r="B78" s="98" t="s">
        <v>20</v>
      </c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>
        <v>49.6</v>
      </c>
      <c r="AA78" s="100" t="s">
        <v>644</v>
      </c>
      <c r="AB78" s="121">
        <v>49.8</v>
      </c>
      <c r="AC78" s="121">
        <v>48.7</v>
      </c>
      <c r="AD78" s="121">
        <v>48.3</v>
      </c>
    </row>
    <row r="79" spans="1:30" x14ac:dyDescent="0.25">
      <c r="A79" s="99"/>
      <c r="B79" s="98" t="s">
        <v>21</v>
      </c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>
        <v>48.1</v>
      </c>
      <c r="AA79" s="100" t="s">
        <v>645</v>
      </c>
      <c r="AB79" s="121">
        <v>47.7</v>
      </c>
      <c r="AC79" s="121">
        <v>47.1</v>
      </c>
      <c r="AD79" s="121">
        <v>46</v>
      </c>
    </row>
    <row r="80" spans="1:30" x14ac:dyDescent="0.25">
      <c r="A80" s="99"/>
      <c r="B80" s="199" t="s">
        <v>30</v>
      </c>
      <c r="C80" s="366"/>
      <c r="D80" s="366"/>
      <c r="E80" s="366"/>
      <c r="F80" s="366"/>
      <c r="G80" s="366"/>
      <c r="H80" s="366"/>
      <c r="I80" s="366"/>
      <c r="J80" s="366"/>
      <c r="K80" s="366"/>
      <c r="L80" s="366"/>
      <c r="M80" s="366"/>
      <c r="N80" s="366"/>
      <c r="O80" s="366"/>
      <c r="P80" s="366"/>
      <c r="Q80" s="366"/>
      <c r="R80" s="366"/>
      <c r="S80" s="366"/>
      <c r="T80" s="366"/>
      <c r="U80" s="366"/>
      <c r="V80" s="366"/>
      <c r="W80" s="366"/>
      <c r="X80" s="366"/>
      <c r="Y80" s="366"/>
      <c r="Z80" s="366">
        <v>48.4</v>
      </c>
      <c r="AA80" s="122" t="s">
        <v>646</v>
      </c>
      <c r="AB80" s="366">
        <v>46.3</v>
      </c>
      <c r="AC80" s="366">
        <v>45</v>
      </c>
      <c r="AD80" s="366">
        <v>44.7</v>
      </c>
    </row>
    <row r="81" spans="1:30" x14ac:dyDescent="0.25">
      <c r="A81" s="147"/>
      <c r="B81" s="148" t="s">
        <v>75</v>
      </c>
      <c r="C81" s="366"/>
      <c r="D81" s="366"/>
      <c r="E81" s="366"/>
      <c r="F81" s="366"/>
      <c r="G81" s="366"/>
      <c r="H81" s="366"/>
      <c r="I81" s="366"/>
      <c r="J81" s="366"/>
      <c r="K81" s="366"/>
      <c r="L81" s="366"/>
      <c r="M81" s="366"/>
      <c r="N81" s="366"/>
      <c r="O81" s="366"/>
      <c r="P81" s="366"/>
      <c r="Q81" s="366"/>
      <c r="R81" s="366"/>
      <c r="S81" s="366"/>
      <c r="T81" s="366"/>
      <c r="U81" s="366"/>
      <c r="V81" s="366"/>
      <c r="W81" s="366"/>
      <c r="X81" s="366"/>
      <c r="Y81" s="366"/>
      <c r="Z81" s="366">
        <v>53.6</v>
      </c>
      <c r="AA81" s="122" t="s">
        <v>647</v>
      </c>
      <c r="AB81" s="366">
        <v>53.8</v>
      </c>
      <c r="AC81" s="366">
        <v>52.8</v>
      </c>
      <c r="AD81" s="366">
        <v>51.8</v>
      </c>
    </row>
    <row r="82" spans="1:30" x14ac:dyDescent="0.25">
      <c r="A82" s="98" t="s">
        <v>46</v>
      </c>
      <c r="B82" s="98" t="s">
        <v>17</v>
      </c>
      <c r="C82" s="121">
        <v>53.6</v>
      </c>
      <c r="D82" s="121">
        <v>51.8</v>
      </c>
      <c r="E82" s="121">
        <v>51</v>
      </c>
      <c r="F82" s="121">
        <v>51.4</v>
      </c>
      <c r="G82" s="121">
        <v>51.6</v>
      </c>
      <c r="H82" s="121">
        <v>51.8</v>
      </c>
      <c r="I82" s="121">
        <v>52.2</v>
      </c>
      <c r="J82" s="121">
        <v>52.5</v>
      </c>
      <c r="K82" s="121">
        <v>52.2</v>
      </c>
      <c r="L82" s="121">
        <v>52.3</v>
      </c>
      <c r="M82" s="121">
        <v>52.3</v>
      </c>
      <c r="N82" s="121">
        <v>52.8</v>
      </c>
      <c r="O82" s="121">
        <v>53.1</v>
      </c>
      <c r="P82" s="121">
        <v>52.7</v>
      </c>
      <c r="Q82" s="121">
        <v>53.4</v>
      </c>
      <c r="R82" s="121">
        <v>54.5</v>
      </c>
      <c r="S82" s="121">
        <v>53.7</v>
      </c>
      <c r="T82" s="121">
        <v>53.9</v>
      </c>
      <c r="U82" s="121">
        <v>54.8</v>
      </c>
      <c r="V82" s="121">
        <v>54.3</v>
      </c>
      <c r="W82" s="121">
        <v>54.3</v>
      </c>
      <c r="X82" s="121">
        <v>54.8</v>
      </c>
      <c r="Y82" s="121">
        <v>54.6</v>
      </c>
      <c r="Z82" s="121">
        <v>54.8</v>
      </c>
      <c r="AA82" s="100" t="s">
        <v>617</v>
      </c>
      <c r="AB82" s="121">
        <v>54.6</v>
      </c>
      <c r="AC82" s="121">
        <v>53.9</v>
      </c>
      <c r="AD82" s="121">
        <v>53</v>
      </c>
    </row>
    <row r="83" spans="1:30" x14ac:dyDescent="0.25">
      <c r="A83" s="98"/>
      <c r="B83" s="98" t="s">
        <v>18</v>
      </c>
      <c r="C83" s="121">
        <v>46.4</v>
      </c>
      <c r="D83" s="121">
        <v>45.5</v>
      </c>
      <c r="E83" s="121">
        <v>47.4</v>
      </c>
      <c r="F83" s="121">
        <v>47.9</v>
      </c>
      <c r="G83" s="121">
        <v>48.3</v>
      </c>
      <c r="H83" s="121">
        <v>48.6</v>
      </c>
      <c r="I83" s="121">
        <v>49.1</v>
      </c>
      <c r="J83" s="121">
        <v>49.5</v>
      </c>
      <c r="K83" s="121">
        <v>49.7</v>
      </c>
      <c r="L83" s="121">
        <v>49.8</v>
      </c>
      <c r="M83" s="121">
        <v>50.3</v>
      </c>
      <c r="N83" s="121">
        <v>50.6</v>
      </c>
      <c r="O83" s="121">
        <v>50.8</v>
      </c>
      <c r="P83" s="121">
        <v>50.7</v>
      </c>
      <c r="Q83" s="121">
        <v>50.9</v>
      </c>
      <c r="R83" s="121">
        <v>52.2</v>
      </c>
      <c r="S83" s="121">
        <v>51.6</v>
      </c>
      <c r="T83" s="121">
        <v>52.1</v>
      </c>
      <c r="U83" s="121">
        <v>52.6</v>
      </c>
      <c r="V83" s="121">
        <v>52.7</v>
      </c>
      <c r="W83" s="121">
        <v>52.9</v>
      </c>
      <c r="X83" s="121">
        <v>53.4</v>
      </c>
      <c r="Y83" s="121">
        <v>53.7</v>
      </c>
      <c r="Z83" s="121">
        <v>54.6</v>
      </c>
      <c r="AA83" s="100" t="s">
        <v>648</v>
      </c>
      <c r="AB83" s="121">
        <v>55</v>
      </c>
      <c r="AC83" s="121">
        <v>54.1</v>
      </c>
      <c r="AD83" s="121">
        <v>53.1</v>
      </c>
    </row>
    <row r="84" spans="1:30" x14ac:dyDescent="0.25">
      <c r="A84" s="98"/>
      <c r="B84" s="98" t="s">
        <v>19</v>
      </c>
      <c r="C84" s="121">
        <v>44.8</v>
      </c>
      <c r="D84" s="121">
        <v>45</v>
      </c>
      <c r="E84" s="121">
        <v>44.7</v>
      </c>
      <c r="F84" s="121">
        <v>45.6</v>
      </c>
      <c r="G84" s="121">
        <v>46.2</v>
      </c>
      <c r="H84" s="121">
        <v>46.6</v>
      </c>
      <c r="I84" s="121">
        <v>46.9</v>
      </c>
      <c r="J84" s="121">
        <v>47.3</v>
      </c>
      <c r="K84" s="121">
        <v>47.4</v>
      </c>
      <c r="L84" s="121">
        <v>47.6</v>
      </c>
      <c r="M84" s="121">
        <v>47.6</v>
      </c>
      <c r="N84" s="121">
        <v>48</v>
      </c>
      <c r="O84" s="121">
        <v>48.8</v>
      </c>
      <c r="P84" s="121">
        <v>49.2</v>
      </c>
      <c r="Q84" s="121">
        <v>49.9</v>
      </c>
      <c r="R84" s="121">
        <v>50.7</v>
      </c>
      <c r="S84" s="121">
        <v>49.8</v>
      </c>
      <c r="T84" s="121">
        <v>50</v>
      </c>
      <c r="U84" s="121">
        <v>50.8</v>
      </c>
      <c r="V84" s="121">
        <v>50.9</v>
      </c>
      <c r="W84" s="121">
        <v>51.5</v>
      </c>
      <c r="X84" s="121">
        <v>52.2</v>
      </c>
      <c r="Y84" s="121">
        <v>51.8</v>
      </c>
      <c r="Z84" s="121">
        <v>51.1</v>
      </c>
      <c r="AA84" s="100" t="s">
        <v>626</v>
      </c>
      <c r="AB84" s="121">
        <v>51.9</v>
      </c>
      <c r="AC84" s="121">
        <v>51.4</v>
      </c>
      <c r="AD84" s="121">
        <v>50.6</v>
      </c>
    </row>
    <row r="85" spans="1:30" x14ac:dyDescent="0.25">
      <c r="A85" s="98"/>
      <c r="B85" s="98" t="s">
        <v>20</v>
      </c>
      <c r="C85" s="121">
        <v>45.9</v>
      </c>
      <c r="D85" s="121">
        <v>43.1</v>
      </c>
      <c r="E85" s="121">
        <v>42.5</v>
      </c>
      <c r="F85" s="121">
        <v>43.5</v>
      </c>
      <c r="G85" s="121">
        <v>43.9</v>
      </c>
      <c r="H85" s="121">
        <v>44</v>
      </c>
      <c r="I85" s="121">
        <v>45.2</v>
      </c>
      <c r="J85" s="121">
        <v>45.5</v>
      </c>
      <c r="K85" s="121">
        <v>45.6</v>
      </c>
      <c r="L85" s="121">
        <v>46.4</v>
      </c>
      <c r="M85" s="121">
        <v>46.6</v>
      </c>
      <c r="N85" s="121">
        <v>46.9</v>
      </c>
      <c r="O85" s="121">
        <v>47.3</v>
      </c>
      <c r="P85" s="121">
        <v>47.1</v>
      </c>
      <c r="Q85" s="121">
        <v>47.4</v>
      </c>
      <c r="R85" s="121">
        <v>49</v>
      </c>
      <c r="S85" s="121">
        <v>48.1</v>
      </c>
      <c r="T85" s="121">
        <v>48.4</v>
      </c>
      <c r="U85" s="121">
        <v>49.1</v>
      </c>
      <c r="V85" s="121">
        <v>48.9</v>
      </c>
      <c r="W85" s="121">
        <v>49.2</v>
      </c>
      <c r="X85" s="121">
        <v>49.9</v>
      </c>
      <c r="Y85" s="121">
        <v>49.6</v>
      </c>
      <c r="Z85" s="121">
        <v>50.5</v>
      </c>
      <c r="AA85" s="100" t="s">
        <v>629</v>
      </c>
      <c r="AB85" s="121">
        <v>51.2</v>
      </c>
      <c r="AC85" s="121">
        <v>50.9</v>
      </c>
      <c r="AD85" s="121">
        <v>49.6</v>
      </c>
    </row>
    <row r="86" spans="1:30" x14ac:dyDescent="0.25">
      <c r="A86" s="98"/>
      <c r="B86" s="98" t="s">
        <v>21</v>
      </c>
      <c r="C86" s="121">
        <v>0</v>
      </c>
      <c r="D86" s="121">
        <v>36.299999999999997</v>
      </c>
      <c r="E86" s="121">
        <v>40.9</v>
      </c>
      <c r="F86" s="121">
        <v>42.7</v>
      </c>
      <c r="G86" s="121">
        <v>43</v>
      </c>
      <c r="H86" s="121">
        <v>41.1</v>
      </c>
      <c r="I86" s="121">
        <v>40.799999999999997</v>
      </c>
      <c r="J86" s="121">
        <v>41.7</v>
      </c>
      <c r="K86" s="121">
        <v>44.8</v>
      </c>
      <c r="L86" s="121">
        <v>44.9</v>
      </c>
      <c r="M86" s="121">
        <v>45.6</v>
      </c>
      <c r="N86" s="121">
        <v>46.3</v>
      </c>
      <c r="O86" s="121">
        <v>46.6</v>
      </c>
      <c r="P86" s="121">
        <v>45.4</v>
      </c>
      <c r="Q86" s="121">
        <v>45.2</v>
      </c>
      <c r="R86" s="121">
        <v>46.7</v>
      </c>
      <c r="S86" s="121">
        <v>46.6</v>
      </c>
      <c r="T86" s="121">
        <v>47.2</v>
      </c>
      <c r="U86" s="121">
        <v>47.5</v>
      </c>
      <c r="V86" s="121">
        <v>46.8</v>
      </c>
      <c r="W86" s="121">
        <v>46.2</v>
      </c>
      <c r="X86" s="121">
        <v>46.7</v>
      </c>
      <c r="Y86" s="121">
        <v>46.5</v>
      </c>
      <c r="Z86" s="121">
        <v>49.1</v>
      </c>
      <c r="AA86" s="100" t="s">
        <v>649</v>
      </c>
      <c r="AB86" s="121">
        <v>49.3</v>
      </c>
      <c r="AC86" s="121">
        <v>48.1</v>
      </c>
      <c r="AD86" s="121">
        <v>47.8</v>
      </c>
    </row>
    <row r="87" spans="1:30" x14ac:dyDescent="0.25">
      <c r="A87" s="98"/>
      <c r="B87" s="199" t="s">
        <v>30</v>
      </c>
      <c r="C87" s="366">
        <v>52</v>
      </c>
      <c r="D87" s="366">
        <v>63</v>
      </c>
      <c r="E87" s="366">
        <v>60</v>
      </c>
      <c r="F87" s="366">
        <v>61.3</v>
      </c>
      <c r="G87" s="366">
        <v>62.3</v>
      </c>
      <c r="H87" s="366">
        <v>47.2</v>
      </c>
      <c r="I87" s="366">
        <v>47.5</v>
      </c>
      <c r="J87" s="366">
        <v>46.4</v>
      </c>
      <c r="K87" s="366">
        <v>41.4</v>
      </c>
      <c r="L87" s="366">
        <v>44</v>
      </c>
      <c r="M87" s="366">
        <v>46.5</v>
      </c>
      <c r="N87" s="366">
        <v>48</v>
      </c>
      <c r="O87" s="366">
        <v>47.7</v>
      </c>
      <c r="P87" s="366">
        <v>49</v>
      </c>
      <c r="Q87" s="366">
        <v>46.5</v>
      </c>
      <c r="R87" s="366">
        <v>48.2</v>
      </c>
      <c r="S87" s="366">
        <v>48.8</v>
      </c>
      <c r="T87" s="366">
        <v>44.7</v>
      </c>
      <c r="U87" s="366">
        <v>45.9</v>
      </c>
      <c r="V87" s="366">
        <v>45.5</v>
      </c>
      <c r="W87" s="366">
        <v>46.6</v>
      </c>
      <c r="X87" s="366">
        <v>46.4</v>
      </c>
      <c r="Y87" s="366">
        <v>45.7</v>
      </c>
      <c r="Z87" s="366">
        <v>47.4</v>
      </c>
      <c r="AA87" s="122" t="s">
        <v>650</v>
      </c>
      <c r="AB87" s="366">
        <v>45.6</v>
      </c>
      <c r="AC87" s="366">
        <v>45.8</v>
      </c>
      <c r="AD87" s="366">
        <v>45</v>
      </c>
    </row>
    <row r="88" spans="1:30" x14ac:dyDescent="0.25">
      <c r="A88" s="199"/>
      <c r="B88" s="199" t="s">
        <v>75</v>
      </c>
      <c r="C88" s="366">
        <v>52.5</v>
      </c>
      <c r="D88" s="366">
        <v>49.8</v>
      </c>
      <c r="E88" s="366">
        <v>48.5</v>
      </c>
      <c r="F88" s="366">
        <v>48.9</v>
      </c>
      <c r="G88" s="366">
        <v>49.1</v>
      </c>
      <c r="H88" s="366">
        <v>49.2</v>
      </c>
      <c r="I88" s="366">
        <v>49.5</v>
      </c>
      <c r="J88" s="366">
        <v>49.6</v>
      </c>
      <c r="K88" s="366">
        <v>49.5</v>
      </c>
      <c r="L88" s="366">
        <v>49.6</v>
      </c>
      <c r="M88" s="366">
        <v>49.8</v>
      </c>
      <c r="N88" s="366">
        <v>50.1</v>
      </c>
      <c r="O88" s="366">
        <v>50.3</v>
      </c>
      <c r="P88" s="366">
        <v>50.3</v>
      </c>
      <c r="Q88" s="366">
        <v>50.7</v>
      </c>
      <c r="R88" s="366">
        <v>51.9</v>
      </c>
      <c r="S88" s="366">
        <v>51.1</v>
      </c>
      <c r="T88" s="366">
        <v>51.4</v>
      </c>
      <c r="U88" s="366">
        <v>52.2</v>
      </c>
      <c r="V88" s="366">
        <v>52.4</v>
      </c>
      <c r="W88" s="366">
        <v>52.1</v>
      </c>
      <c r="X88" s="366">
        <v>52.6</v>
      </c>
      <c r="Y88" s="366">
        <v>52.5</v>
      </c>
      <c r="Z88" s="366">
        <v>53</v>
      </c>
      <c r="AA88" s="366">
        <v>53</v>
      </c>
      <c r="AB88" s="366" t="s">
        <v>616</v>
      </c>
      <c r="AC88" s="366">
        <v>52.5</v>
      </c>
      <c r="AD88" s="366">
        <v>51.6</v>
      </c>
    </row>
    <row r="89" spans="1:30" x14ac:dyDescent="0.25">
      <c r="A89" s="98" t="s">
        <v>487</v>
      </c>
      <c r="B89" s="98" t="s">
        <v>17</v>
      </c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>
        <v>52.3</v>
      </c>
      <c r="Y89" s="121">
        <v>52.4</v>
      </c>
      <c r="Z89" s="121">
        <v>53.2</v>
      </c>
      <c r="AA89" s="100" t="s">
        <v>651</v>
      </c>
      <c r="AB89" s="121">
        <v>54</v>
      </c>
      <c r="AC89" s="121">
        <v>53</v>
      </c>
      <c r="AD89" s="121">
        <v>51.8</v>
      </c>
    </row>
    <row r="90" spans="1:30" x14ac:dyDescent="0.25">
      <c r="A90" s="98"/>
      <c r="B90" s="98" t="s">
        <v>18</v>
      </c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>
        <v>52.3</v>
      </c>
      <c r="Y90" s="121">
        <v>52</v>
      </c>
      <c r="Z90" s="121">
        <v>52.7</v>
      </c>
      <c r="AA90" s="100" t="s">
        <v>652</v>
      </c>
      <c r="AB90" s="121">
        <v>53.3</v>
      </c>
      <c r="AC90" s="121">
        <v>52.1</v>
      </c>
      <c r="AD90" s="121">
        <v>51.2</v>
      </c>
    </row>
    <row r="91" spans="1:30" x14ac:dyDescent="0.25">
      <c r="A91" s="99"/>
      <c r="B91" s="98" t="s">
        <v>19</v>
      </c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>
        <v>50.8</v>
      </c>
      <c r="Y91" s="121">
        <v>50.5</v>
      </c>
      <c r="Z91" s="121">
        <v>50.8</v>
      </c>
      <c r="AA91" s="100" t="s">
        <v>614</v>
      </c>
      <c r="AB91" s="121">
        <v>51.5</v>
      </c>
      <c r="AC91" s="121">
        <v>50.9</v>
      </c>
      <c r="AD91" s="121">
        <v>49.8</v>
      </c>
    </row>
    <row r="92" spans="1:30" x14ac:dyDescent="0.25">
      <c r="A92" s="99"/>
      <c r="B92" s="98" t="s">
        <v>20</v>
      </c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>
        <v>49.4</v>
      </c>
      <c r="Y92" s="121">
        <v>49</v>
      </c>
      <c r="Z92" s="121">
        <v>49.5</v>
      </c>
      <c r="AA92" s="100" t="s">
        <v>623</v>
      </c>
      <c r="AB92" s="121">
        <v>49.4</v>
      </c>
      <c r="AC92" s="121">
        <v>48.6</v>
      </c>
      <c r="AD92" s="121">
        <v>47.8</v>
      </c>
    </row>
    <row r="93" spans="1:30" x14ac:dyDescent="0.25">
      <c r="A93" s="99"/>
      <c r="B93" s="98" t="s">
        <v>21</v>
      </c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>
        <v>46.9</v>
      </c>
      <c r="Y93" s="121">
        <v>46.8</v>
      </c>
      <c r="Z93" s="121">
        <v>47.2</v>
      </c>
      <c r="AA93" s="100" t="s">
        <v>638</v>
      </c>
      <c r="AB93" s="121">
        <v>47.5</v>
      </c>
      <c r="AC93" s="121">
        <v>46.9</v>
      </c>
      <c r="AD93" s="121">
        <v>46.1</v>
      </c>
    </row>
    <row r="94" spans="1:30" x14ac:dyDescent="0.25">
      <c r="A94" s="99"/>
      <c r="B94" s="199" t="s">
        <v>30</v>
      </c>
      <c r="C94" s="366"/>
      <c r="D94" s="366"/>
      <c r="E94" s="366"/>
      <c r="F94" s="366"/>
      <c r="G94" s="366"/>
      <c r="H94" s="366"/>
      <c r="I94" s="366"/>
      <c r="J94" s="366"/>
      <c r="K94" s="366"/>
      <c r="L94" s="366"/>
      <c r="M94" s="366"/>
      <c r="N94" s="366"/>
      <c r="O94" s="366"/>
      <c r="P94" s="366"/>
      <c r="Q94" s="366"/>
      <c r="R94" s="366"/>
      <c r="S94" s="366"/>
      <c r="T94" s="366"/>
      <c r="U94" s="366"/>
      <c r="V94" s="366"/>
      <c r="W94" s="366"/>
      <c r="X94" s="366">
        <v>46.9</v>
      </c>
      <c r="Y94" s="366">
        <v>47.6</v>
      </c>
      <c r="Z94" s="366">
        <v>49.2</v>
      </c>
      <c r="AA94" s="122" t="s">
        <v>637</v>
      </c>
      <c r="AB94" s="366">
        <v>47.9</v>
      </c>
      <c r="AC94" s="366">
        <v>46.1</v>
      </c>
      <c r="AD94" s="366">
        <v>45.8</v>
      </c>
    </row>
    <row r="95" spans="1:30" x14ac:dyDescent="0.25">
      <c r="A95" s="147"/>
      <c r="B95" s="199" t="s">
        <v>75</v>
      </c>
      <c r="C95" s="366"/>
      <c r="D95" s="366"/>
      <c r="E95" s="366"/>
      <c r="F95" s="366"/>
      <c r="G95" s="366"/>
      <c r="H95" s="366"/>
      <c r="I95" s="366"/>
      <c r="J95" s="366"/>
      <c r="K95" s="366"/>
      <c r="L95" s="366"/>
      <c r="M95" s="366"/>
      <c r="N95" s="366"/>
      <c r="O95" s="366"/>
      <c r="P95" s="366"/>
      <c r="Q95" s="366"/>
      <c r="R95" s="366"/>
      <c r="S95" s="366"/>
      <c r="T95" s="366"/>
      <c r="U95" s="366"/>
      <c r="V95" s="366"/>
      <c r="W95" s="366"/>
      <c r="X95" s="366">
        <v>50.8</v>
      </c>
      <c r="Y95" s="366">
        <v>51.9</v>
      </c>
      <c r="Z95" s="366">
        <v>51</v>
      </c>
      <c r="AA95" s="122" t="s">
        <v>653</v>
      </c>
      <c r="AB95" s="366" t="s">
        <v>654</v>
      </c>
      <c r="AC95" s="366">
        <v>50.5</v>
      </c>
      <c r="AD95" s="366">
        <v>49.5</v>
      </c>
    </row>
    <row r="96" spans="1:30" x14ac:dyDescent="0.25">
      <c r="A96" s="98" t="s">
        <v>14</v>
      </c>
      <c r="B96" s="98" t="s">
        <v>17</v>
      </c>
      <c r="C96" s="121">
        <v>55.1</v>
      </c>
      <c r="D96" s="121">
        <v>51.7</v>
      </c>
      <c r="E96" s="121">
        <v>50.8</v>
      </c>
      <c r="F96" s="121">
        <v>51.5</v>
      </c>
      <c r="G96" s="121">
        <v>51.8</v>
      </c>
      <c r="H96" s="121">
        <v>52.5</v>
      </c>
      <c r="I96" s="121">
        <v>53</v>
      </c>
      <c r="J96" s="121">
        <v>52.9</v>
      </c>
      <c r="K96" s="121">
        <v>53.1</v>
      </c>
      <c r="L96" s="121">
        <v>53.2</v>
      </c>
      <c r="M96" s="121">
        <v>53.1</v>
      </c>
      <c r="N96" s="121">
        <v>53.3</v>
      </c>
      <c r="O96" s="121">
        <v>53.7</v>
      </c>
      <c r="P96" s="121">
        <v>53</v>
      </c>
      <c r="Q96" s="121">
        <v>53.5</v>
      </c>
      <c r="R96" s="121">
        <v>55.6</v>
      </c>
      <c r="S96" s="121">
        <v>54.4</v>
      </c>
      <c r="T96" s="121">
        <v>54.8</v>
      </c>
      <c r="U96" s="121">
        <v>55.6</v>
      </c>
      <c r="V96" s="121">
        <v>55.2</v>
      </c>
      <c r="W96" s="121">
        <v>55.3</v>
      </c>
      <c r="X96" s="121">
        <v>56</v>
      </c>
      <c r="Y96" s="121">
        <v>55.9</v>
      </c>
      <c r="Z96" s="121">
        <v>55.8</v>
      </c>
      <c r="AA96" s="100" t="s">
        <v>655</v>
      </c>
      <c r="AB96" s="121">
        <v>55.6</v>
      </c>
      <c r="AC96" s="121">
        <v>55.3</v>
      </c>
      <c r="AD96" s="121">
        <v>53.9</v>
      </c>
    </row>
    <row r="97" spans="1:30" x14ac:dyDescent="0.25">
      <c r="A97" s="99"/>
      <c r="B97" s="98" t="s">
        <v>18</v>
      </c>
      <c r="C97" s="121">
        <v>46.8</v>
      </c>
      <c r="D97" s="121">
        <v>44.6</v>
      </c>
      <c r="E97" s="121">
        <v>46.8</v>
      </c>
      <c r="F97" s="121">
        <v>47.4</v>
      </c>
      <c r="G97" s="121">
        <v>47.8</v>
      </c>
      <c r="H97" s="121">
        <v>48.3</v>
      </c>
      <c r="I97" s="121">
        <v>48.7</v>
      </c>
      <c r="J97" s="121">
        <v>49.7</v>
      </c>
      <c r="K97" s="121">
        <v>50.3</v>
      </c>
      <c r="L97" s="121">
        <v>50.5</v>
      </c>
      <c r="M97" s="121">
        <v>50.8</v>
      </c>
      <c r="N97" s="121">
        <v>50.9</v>
      </c>
      <c r="O97" s="121">
        <v>51.1</v>
      </c>
      <c r="P97" s="121">
        <v>51</v>
      </c>
      <c r="Q97" s="121">
        <v>51.8</v>
      </c>
      <c r="R97" s="121">
        <v>53.3</v>
      </c>
      <c r="S97" s="121">
        <v>52.6</v>
      </c>
      <c r="T97" s="121">
        <v>52.4</v>
      </c>
      <c r="U97" s="121">
        <v>53.4</v>
      </c>
      <c r="V97" s="121">
        <v>53.9</v>
      </c>
      <c r="W97" s="121">
        <v>54.3</v>
      </c>
      <c r="X97" s="121">
        <v>54.9</v>
      </c>
      <c r="Y97" s="121">
        <v>55.6</v>
      </c>
      <c r="Z97" s="121">
        <v>56.2</v>
      </c>
      <c r="AA97" s="100" t="s">
        <v>656</v>
      </c>
      <c r="AB97" s="121">
        <v>57.2</v>
      </c>
      <c r="AC97" s="121">
        <v>56</v>
      </c>
      <c r="AD97" s="121">
        <v>55</v>
      </c>
    </row>
    <row r="98" spans="1:30" x14ac:dyDescent="0.25">
      <c r="A98" s="99"/>
      <c r="B98" s="98" t="s">
        <v>19</v>
      </c>
      <c r="C98" s="121">
        <v>44.4</v>
      </c>
      <c r="D98" s="121">
        <v>43.1</v>
      </c>
      <c r="E98" s="121">
        <v>45.3</v>
      </c>
      <c r="F98" s="121">
        <v>45.5</v>
      </c>
      <c r="G98" s="121">
        <v>46.2</v>
      </c>
      <c r="H98" s="121">
        <v>46.6</v>
      </c>
      <c r="I98" s="121">
        <v>47.4</v>
      </c>
      <c r="J98" s="121">
        <v>47.2</v>
      </c>
      <c r="K98" s="121">
        <v>47.6</v>
      </c>
      <c r="L98" s="121">
        <v>48.1</v>
      </c>
      <c r="M98" s="121">
        <v>48.8</v>
      </c>
      <c r="N98" s="121">
        <v>49.4</v>
      </c>
      <c r="O98" s="121">
        <v>50.3</v>
      </c>
      <c r="P98" s="121">
        <v>50.2</v>
      </c>
      <c r="Q98" s="121">
        <v>50.1</v>
      </c>
      <c r="R98" s="121">
        <v>51.5</v>
      </c>
      <c r="S98" s="121">
        <v>51.2</v>
      </c>
      <c r="T98" s="121">
        <v>51.2</v>
      </c>
      <c r="U98" s="121">
        <v>52.3</v>
      </c>
      <c r="V98" s="121">
        <v>52.1</v>
      </c>
      <c r="W98" s="121">
        <v>52.1</v>
      </c>
      <c r="X98" s="121">
        <v>52.7</v>
      </c>
      <c r="Y98" s="121">
        <v>51.7</v>
      </c>
      <c r="Z98" s="121">
        <v>52.4</v>
      </c>
      <c r="AA98" s="100" t="s">
        <v>652</v>
      </c>
      <c r="AB98" s="121">
        <v>52.9</v>
      </c>
      <c r="AC98" s="121">
        <v>52</v>
      </c>
      <c r="AD98" s="121">
        <v>51.1</v>
      </c>
    </row>
    <row r="99" spans="1:30" x14ac:dyDescent="0.25">
      <c r="A99" s="99"/>
      <c r="B99" s="98" t="s">
        <v>20</v>
      </c>
      <c r="C99" s="121">
        <v>45.1</v>
      </c>
      <c r="D99" s="121">
        <v>43.4</v>
      </c>
      <c r="E99" s="121">
        <v>44.4</v>
      </c>
      <c r="F99" s="121">
        <v>44.6</v>
      </c>
      <c r="G99" s="121">
        <v>44.7</v>
      </c>
      <c r="H99" s="121">
        <v>45.2</v>
      </c>
      <c r="I99" s="121">
        <v>45.8</v>
      </c>
      <c r="J99" s="121">
        <v>46.2</v>
      </c>
      <c r="K99" s="121">
        <v>47</v>
      </c>
      <c r="L99" s="121">
        <v>46.6</v>
      </c>
      <c r="M99" s="121">
        <v>46.9</v>
      </c>
      <c r="N99" s="121">
        <v>47.5</v>
      </c>
      <c r="O99" s="121">
        <v>47.8</v>
      </c>
      <c r="P99" s="121">
        <v>47.7</v>
      </c>
      <c r="Q99" s="121">
        <v>47.8</v>
      </c>
      <c r="R99" s="121">
        <v>49.3</v>
      </c>
      <c r="S99" s="121">
        <v>48.4</v>
      </c>
      <c r="T99" s="121">
        <v>48.4</v>
      </c>
      <c r="U99" s="121">
        <v>49.1</v>
      </c>
      <c r="V99" s="121">
        <v>49.2</v>
      </c>
      <c r="W99" s="121">
        <v>49.8</v>
      </c>
      <c r="X99" s="121">
        <v>50.2</v>
      </c>
      <c r="Y99" s="121">
        <v>50.4</v>
      </c>
      <c r="Z99" s="121">
        <v>50.6</v>
      </c>
      <c r="AA99" s="100" t="s">
        <v>657</v>
      </c>
      <c r="AB99" s="121">
        <v>50.4</v>
      </c>
      <c r="AC99" s="121">
        <v>49.7</v>
      </c>
      <c r="AD99" s="121">
        <v>49</v>
      </c>
    </row>
    <row r="100" spans="1:30" x14ac:dyDescent="0.25">
      <c r="A100" s="99"/>
      <c r="B100" s="98" t="s">
        <v>21</v>
      </c>
      <c r="C100" s="121">
        <v>47.3</v>
      </c>
      <c r="D100" s="121">
        <v>43.7</v>
      </c>
      <c r="E100" s="121">
        <v>47.6</v>
      </c>
      <c r="F100" s="121">
        <v>48</v>
      </c>
      <c r="G100" s="121">
        <v>47.6</v>
      </c>
      <c r="H100" s="121">
        <v>47.4</v>
      </c>
      <c r="I100" s="121">
        <v>46.4</v>
      </c>
      <c r="J100" s="121">
        <v>46.4</v>
      </c>
      <c r="K100" s="121">
        <v>45.5</v>
      </c>
      <c r="L100" s="121">
        <v>45.5</v>
      </c>
      <c r="M100" s="121">
        <v>46</v>
      </c>
      <c r="N100" s="121">
        <v>46.2</v>
      </c>
      <c r="O100" s="121">
        <v>46</v>
      </c>
      <c r="P100" s="121">
        <v>46.4</v>
      </c>
      <c r="Q100" s="121">
        <v>47.2</v>
      </c>
      <c r="R100" s="121">
        <v>48.6</v>
      </c>
      <c r="S100" s="121">
        <v>47.6</v>
      </c>
      <c r="T100" s="121">
        <v>47.7</v>
      </c>
      <c r="U100" s="121">
        <v>47.7</v>
      </c>
      <c r="V100" s="121">
        <v>46.5</v>
      </c>
      <c r="W100" s="121">
        <v>47</v>
      </c>
      <c r="X100" s="121">
        <v>47.8</v>
      </c>
      <c r="Y100" s="121">
        <v>46.8</v>
      </c>
      <c r="Z100" s="121">
        <v>47.8</v>
      </c>
      <c r="AA100" s="100" t="s">
        <v>658</v>
      </c>
      <c r="AB100" s="121">
        <v>48.9</v>
      </c>
      <c r="AC100" s="121">
        <v>47.6</v>
      </c>
      <c r="AD100" s="121">
        <v>47.2</v>
      </c>
    </row>
    <row r="101" spans="1:30" x14ac:dyDescent="0.25">
      <c r="A101" s="99"/>
      <c r="B101" s="199" t="s">
        <v>30</v>
      </c>
      <c r="C101" s="366">
        <v>3</v>
      </c>
      <c r="D101" s="366">
        <v>0</v>
      </c>
      <c r="E101" s="366">
        <v>45.5</v>
      </c>
      <c r="F101" s="366">
        <v>47</v>
      </c>
      <c r="G101" s="366">
        <v>48</v>
      </c>
      <c r="H101" s="366">
        <v>41.4</v>
      </c>
      <c r="I101" s="366">
        <v>43</v>
      </c>
      <c r="J101" s="366">
        <v>46.3</v>
      </c>
      <c r="K101" s="366">
        <v>48.3</v>
      </c>
      <c r="L101" s="366">
        <v>44.1</v>
      </c>
      <c r="M101" s="366">
        <v>45</v>
      </c>
      <c r="N101" s="366">
        <v>45.2</v>
      </c>
      <c r="O101" s="366">
        <v>45.9</v>
      </c>
      <c r="P101" s="366">
        <v>46.2</v>
      </c>
      <c r="Q101" s="366">
        <v>47.1</v>
      </c>
      <c r="R101" s="366">
        <v>46.7</v>
      </c>
      <c r="S101" s="366">
        <v>45.4</v>
      </c>
      <c r="T101" s="366">
        <v>47</v>
      </c>
      <c r="U101" s="366">
        <v>46.9</v>
      </c>
      <c r="V101" s="366">
        <v>46.8</v>
      </c>
      <c r="W101" s="366">
        <v>46.5</v>
      </c>
      <c r="X101" s="366">
        <v>46.3</v>
      </c>
      <c r="Y101" s="366">
        <v>46.3</v>
      </c>
      <c r="Z101" s="366">
        <v>48.2</v>
      </c>
      <c r="AA101" s="122" t="s">
        <v>659</v>
      </c>
      <c r="AB101" s="366">
        <v>46.6</v>
      </c>
      <c r="AC101" s="366">
        <v>46.7</v>
      </c>
      <c r="AD101" s="366">
        <v>45.5</v>
      </c>
    </row>
    <row r="102" spans="1:30" x14ac:dyDescent="0.25">
      <c r="A102" s="147"/>
      <c r="B102" s="199" t="s">
        <v>75</v>
      </c>
      <c r="C102" s="366">
        <v>53.5</v>
      </c>
      <c r="D102" s="366">
        <v>48.8</v>
      </c>
      <c r="E102" s="366">
        <v>47.8</v>
      </c>
      <c r="F102" s="366">
        <v>48.2</v>
      </c>
      <c r="G102" s="366">
        <v>48.4</v>
      </c>
      <c r="H102" s="366">
        <v>47.1</v>
      </c>
      <c r="I102" s="366">
        <v>47.1</v>
      </c>
      <c r="J102" s="366">
        <v>49.2</v>
      </c>
      <c r="K102" s="366">
        <v>49.4</v>
      </c>
      <c r="L102" s="366">
        <v>49.5</v>
      </c>
      <c r="M102" s="366">
        <v>49.8</v>
      </c>
      <c r="N102" s="366">
        <v>50.1</v>
      </c>
      <c r="O102" s="366">
        <v>50.4</v>
      </c>
      <c r="P102" s="366">
        <v>50.3</v>
      </c>
      <c r="Q102" s="366">
        <v>50.7</v>
      </c>
      <c r="R102" s="366">
        <v>52.2</v>
      </c>
      <c r="S102" s="366">
        <v>51.4</v>
      </c>
      <c r="T102" s="366">
        <v>51.4</v>
      </c>
      <c r="U102" s="366">
        <v>52.2</v>
      </c>
      <c r="V102" s="366">
        <v>52.4</v>
      </c>
      <c r="W102" s="366">
        <v>52.2</v>
      </c>
      <c r="X102" s="366">
        <v>52.7</v>
      </c>
      <c r="Y102" s="366">
        <v>52.5</v>
      </c>
      <c r="Z102" s="366">
        <v>52.9</v>
      </c>
      <c r="AA102" s="122" t="s">
        <v>627</v>
      </c>
      <c r="AB102" s="366" t="s">
        <v>627</v>
      </c>
      <c r="AC102" s="366">
        <v>52.3</v>
      </c>
      <c r="AD102" s="366">
        <v>51.3</v>
      </c>
    </row>
    <row r="103" spans="1:30" x14ac:dyDescent="0.25">
      <c r="A103" s="98" t="s">
        <v>15</v>
      </c>
      <c r="B103" s="101" t="s">
        <v>17</v>
      </c>
      <c r="C103" s="121">
        <v>54.9</v>
      </c>
      <c r="D103" s="121">
        <v>52.8</v>
      </c>
      <c r="E103" s="121">
        <v>50.6</v>
      </c>
      <c r="F103" s="121">
        <v>51.3</v>
      </c>
      <c r="G103" s="121">
        <v>51.7</v>
      </c>
      <c r="H103" s="121">
        <v>52.7</v>
      </c>
      <c r="I103" s="121">
        <v>53.4</v>
      </c>
      <c r="J103" s="121">
        <v>52.5</v>
      </c>
      <c r="K103" s="121">
        <v>52.8</v>
      </c>
      <c r="L103" s="121">
        <v>53.7</v>
      </c>
      <c r="M103" s="121">
        <v>54.7</v>
      </c>
      <c r="N103" s="121">
        <v>54.7</v>
      </c>
      <c r="O103" s="121">
        <v>54</v>
      </c>
      <c r="P103" s="121">
        <v>54.3</v>
      </c>
      <c r="Q103" s="121">
        <v>54.9</v>
      </c>
      <c r="R103" s="121">
        <v>56.6</v>
      </c>
      <c r="S103" s="121">
        <v>55.5</v>
      </c>
      <c r="T103" s="121">
        <v>55.6</v>
      </c>
      <c r="U103" s="121">
        <v>56.7</v>
      </c>
      <c r="V103" s="121">
        <v>54.9</v>
      </c>
      <c r="W103" s="121">
        <v>53.6</v>
      </c>
      <c r="X103" s="121">
        <v>55.8</v>
      </c>
      <c r="Y103" s="121">
        <v>55.9</v>
      </c>
      <c r="Z103" s="100"/>
      <c r="AA103" s="100"/>
      <c r="AB103" s="100"/>
      <c r="AC103" s="100"/>
      <c r="AD103" s="121">
        <v>54.5</v>
      </c>
    </row>
    <row r="104" spans="1:30" x14ac:dyDescent="0.25">
      <c r="A104" s="99"/>
      <c r="B104" s="98" t="s">
        <v>18</v>
      </c>
      <c r="C104" s="121">
        <v>46.2</v>
      </c>
      <c r="D104" s="121">
        <v>45.6</v>
      </c>
      <c r="E104" s="121">
        <v>47.2</v>
      </c>
      <c r="F104" s="121">
        <v>47.9</v>
      </c>
      <c r="G104" s="121">
        <v>48</v>
      </c>
      <c r="H104" s="121">
        <v>48.5</v>
      </c>
      <c r="I104" s="121">
        <v>49.2</v>
      </c>
      <c r="J104" s="121">
        <v>49.8</v>
      </c>
      <c r="K104" s="121">
        <v>50.2</v>
      </c>
      <c r="L104" s="121">
        <v>49.7</v>
      </c>
      <c r="M104" s="121">
        <v>49.7</v>
      </c>
      <c r="N104" s="121">
        <v>50</v>
      </c>
      <c r="O104" s="121">
        <v>50.6</v>
      </c>
      <c r="P104" s="121">
        <v>50.7</v>
      </c>
      <c r="Q104" s="121">
        <v>51.8</v>
      </c>
      <c r="R104" s="121">
        <v>52.8</v>
      </c>
      <c r="S104" s="121">
        <v>52.8</v>
      </c>
      <c r="T104" s="121">
        <v>53.7</v>
      </c>
      <c r="U104" s="121">
        <v>54</v>
      </c>
      <c r="V104" s="121">
        <v>53.6</v>
      </c>
      <c r="W104" s="121">
        <v>54.7</v>
      </c>
      <c r="X104" s="121">
        <v>54.9</v>
      </c>
      <c r="Y104" s="121">
        <v>54</v>
      </c>
      <c r="Z104" s="100"/>
      <c r="AA104" s="100"/>
      <c r="AB104" s="100"/>
      <c r="AC104" s="100"/>
      <c r="AD104" s="121">
        <v>52.9</v>
      </c>
    </row>
    <row r="105" spans="1:30" x14ac:dyDescent="0.25">
      <c r="A105" s="99"/>
      <c r="B105" s="98" t="s">
        <v>19</v>
      </c>
      <c r="C105" s="121">
        <v>42.3</v>
      </c>
      <c r="D105" s="121">
        <v>43.2</v>
      </c>
      <c r="E105" s="121">
        <v>44.6</v>
      </c>
      <c r="F105" s="121">
        <v>45</v>
      </c>
      <c r="G105" s="121">
        <v>44.9</v>
      </c>
      <c r="H105" s="121">
        <v>45.6</v>
      </c>
      <c r="I105" s="121">
        <v>46.2</v>
      </c>
      <c r="J105" s="121">
        <v>46.1</v>
      </c>
      <c r="K105" s="121">
        <v>46.4</v>
      </c>
      <c r="L105" s="121">
        <v>47</v>
      </c>
      <c r="M105" s="121">
        <v>47</v>
      </c>
      <c r="N105" s="121">
        <v>47.7</v>
      </c>
      <c r="O105" s="121">
        <v>48.2</v>
      </c>
      <c r="P105" s="121">
        <v>48.6</v>
      </c>
      <c r="Q105" s="121">
        <v>49.3</v>
      </c>
      <c r="R105" s="121">
        <v>51.1</v>
      </c>
      <c r="S105" s="121">
        <v>51</v>
      </c>
      <c r="T105" s="121">
        <v>50.3</v>
      </c>
      <c r="U105" s="121">
        <v>51.4</v>
      </c>
      <c r="V105" s="121">
        <v>51.4</v>
      </c>
      <c r="W105" s="121">
        <v>51</v>
      </c>
      <c r="X105" s="121">
        <v>51</v>
      </c>
      <c r="Y105" s="121">
        <v>50.6</v>
      </c>
      <c r="Z105" s="100"/>
      <c r="AA105" s="100"/>
      <c r="AB105" s="100"/>
      <c r="AC105" s="100"/>
      <c r="AD105" s="121">
        <v>51.4</v>
      </c>
    </row>
    <row r="106" spans="1:30" x14ac:dyDescent="0.25">
      <c r="A106" s="99"/>
      <c r="B106" s="98" t="s">
        <v>20</v>
      </c>
      <c r="C106" s="121">
        <v>43.4</v>
      </c>
      <c r="D106" s="121">
        <v>44.1</v>
      </c>
      <c r="E106" s="121">
        <v>43.8</v>
      </c>
      <c r="F106" s="121">
        <v>44.7</v>
      </c>
      <c r="G106" s="121">
        <v>45.4</v>
      </c>
      <c r="H106" s="121">
        <v>45.7</v>
      </c>
      <c r="I106" s="121">
        <v>45.5</v>
      </c>
      <c r="J106" s="121">
        <v>45.8</v>
      </c>
      <c r="K106" s="121">
        <v>46.4</v>
      </c>
      <c r="L106" s="121">
        <v>46.8</v>
      </c>
      <c r="M106" s="121">
        <v>48</v>
      </c>
      <c r="N106" s="121">
        <v>48.5</v>
      </c>
      <c r="O106" s="121">
        <v>48.5</v>
      </c>
      <c r="P106" s="121">
        <v>48.4</v>
      </c>
      <c r="Q106" s="121">
        <v>48.6</v>
      </c>
      <c r="R106" s="121">
        <v>50.4</v>
      </c>
      <c r="S106" s="121">
        <v>48.6</v>
      </c>
      <c r="T106" s="121">
        <v>49</v>
      </c>
      <c r="U106" s="121">
        <v>48.6</v>
      </c>
      <c r="V106" s="121">
        <v>48.6</v>
      </c>
      <c r="W106" s="121">
        <v>48.4</v>
      </c>
      <c r="X106" s="121">
        <v>49.2</v>
      </c>
      <c r="Y106" s="121">
        <v>49.3</v>
      </c>
      <c r="Z106" s="100"/>
      <c r="AA106" s="100"/>
      <c r="AB106" s="100"/>
      <c r="AC106" s="100"/>
      <c r="AD106" s="121">
        <v>49.1</v>
      </c>
    </row>
    <row r="107" spans="1:30" x14ac:dyDescent="0.25">
      <c r="A107" s="99"/>
      <c r="B107" s="98" t="s">
        <v>21</v>
      </c>
      <c r="C107" s="121">
        <v>61</v>
      </c>
      <c r="D107" s="121">
        <v>49</v>
      </c>
      <c r="E107" s="121">
        <v>43.8</v>
      </c>
      <c r="F107" s="121">
        <v>45</v>
      </c>
      <c r="G107" s="121">
        <v>46.4</v>
      </c>
      <c r="H107" s="121">
        <v>45.5</v>
      </c>
      <c r="I107" s="121">
        <v>44.9</v>
      </c>
      <c r="J107" s="121">
        <v>47.1</v>
      </c>
      <c r="K107" s="121">
        <v>45.5</v>
      </c>
      <c r="L107" s="121">
        <v>46.4</v>
      </c>
      <c r="M107" s="121">
        <v>45.9</v>
      </c>
      <c r="N107" s="121">
        <v>46.5</v>
      </c>
      <c r="O107" s="121">
        <v>48.6</v>
      </c>
      <c r="P107" s="121">
        <v>47.9</v>
      </c>
      <c r="Q107" s="121">
        <v>48.5</v>
      </c>
      <c r="R107" s="121">
        <v>49.1</v>
      </c>
      <c r="S107" s="121">
        <v>49.1</v>
      </c>
      <c r="T107" s="121">
        <v>49.8</v>
      </c>
      <c r="U107" s="121">
        <v>50.2</v>
      </c>
      <c r="V107" s="121">
        <v>50.6</v>
      </c>
      <c r="W107" s="121">
        <v>49.4</v>
      </c>
      <c r="X107" s="121">
        <v>49.1</v>
      </c>
      <c r="Y107" s="121">
        <v>48.3</v>
      </c>
      <c r="Z107" s="100"/>
      <c r="AA107" s="100"/>
      <c r="AB107" s="100"/>
      <c r="AC107" s="100"/>
      <c r="AD107" s="121">
        <v>47.7</v>
      </c>
    </row>
    <row r="108" spans="1:30" x14ac:dyDescent="0.25">
      <c r="A108" s="99"/>
      <c r="B108" s="98" t="s">
        <v>30</v>
      </c>
      <c r="C108" s="121">
        <v>0</v>
      </c>
      <c r="D108" s="121">
        <v>0</v>
      </c>
      <c r="E108" s="121">
        <v>0</v>
      </c>
      <c r="F108" s="121">
        <v>0</v>
      </c>
      <c r="G108" s="121">
        <v>36</v>
      </c>
      <c r="H108" s="121">
        <v>37</v>
      </c>
      <c r="I108" s="121">
        <v>38</v>
      </c>
      <c r="J108" s="121">
        <v>0</v>
      </c>
      <c r="K108" s="121" t="s">
        <v>303</v>
      </c>
      <c r="L108" s="121">
        <v>42.8</v>
      </c>
      <c r="M108" s="121">
        <v>46.4</v>
      </c>
      <c r="N108" s="121">
        <v>46.7</v>
      </c>
      <c r="O108" s="121">
        <v>44.3</v>
      </c>
      <c r="P108" s="121">
        <v>43.5</v>
      </c>
      <c r="Q108" s="121">
        <v>46.4</v>
      </c>
      <c r="R108" s="121">
        <v>48.8</v>
      </c>
      <c r="S108" s="121">
        <v>47.9</v>
      </c>
      <c r="T108" s="121">
        <v>48.3</v>
      </c>
      <c r="U108" s="121">
        <v>49.9</v>
      </c>
      <c r="V108" s="121">
        <v>50.5</v>
      </c>
      <c r="W108" s="121">
        <v>50.3</v>
      </c>
      <c r="X108" s="121">
        <v>49.1</v>
      </c>
      <c r="Y108" s="121">
        <v>48.7</v>
      </c>
      <c r="Z108" s="100"/>
      <c r="AA108" s="100"/>
      <c r="AB108" s="100"/>
      <c r="AC108" s="100"/>
      <c r="AD108" s="121">
        <v>47.2</v>
      </c>
    </row>
    <row r="109" spans="1:30" x14ac:dyDescent="0.25">
      <c r="A109" s="147"/>
      <c r="B109" s="148" t="s">
        <v>75</v>
      </c>
      <c r="C109" s="124">
        <v>53.8</v>
      </c>
      <c r="D109" s="124">
        <v>50.6</v>
      </c>
      <c r="E109" s="124">
        <v>48.2</v>
      </c>
      <c r="F109" s="124">
        <v>48.6</v>
      </c>
      <c r="G109" s="124">
        <v>48.7</v>
      </c>
      <c r="H109" s="124">
        <v>49.2</v>
      </c>
      <c r="I109" s="124">
        <v>49.5</v>
      </c>
      <c r="J109" s="124">
        <v>49.2</v>
      </c>
      <c r="K109" s="124">
        <v>49.3</v>
      </c>
      <c r="L109" s="124">
        <v>49.5</v>
      </c>
      <c r="M109" s="124">
        <v>49.9</v>
      </c>
      <c r="N109" s="124">
        <v>50.1</v>
      </c>
      <c r="O109" s="124">
        <v>50.3</v>
      </c>
      <c r="P109" s="124">
        <v>50.4</v>
      </c>
      <c r="Q109" s="124">
        <v>51.1</v>
      </c>
      <c r="R109" s="124">
        <v>52.5</v>
      </c>
      <c r="S109" s="124">
        <v>51.9</v>
      </c>
      <c r="T109" s="124">
        <v>52</v>
      </c>
      <c r="U109" s="124">
        <v>52.5</v>
      </c>
      <c r="V109" s="124">
        <v>52.3</v>
      </c>
      <c r="W109" s="124">
        <v>51.8</v>
      </c>
      <c r="X109" s="124">
        <v>52.3</v>
      </c>
      <c r="Y109" s="124">
        <v>51.9</v>
      </c>
      <c r="Z109" s="125"/>
      <c r="AA109" s="125"/>
      <c r="AB109" s="125"/>
      <c r="AC109" s="125"/>
      <c r="AD109" s="124">
        <v>51.2</v>
      </c>
    </row>
    <row r="110" spans="1:30" x14ac:dyDescent="0.25">
      <c r="A110" s="98" t="s">
        <v>16</v>
      </c>
      <c r="B110" s="101" t="s">
        <v>17</v>
      </c>
      <c r="C110" s="121">
        <v>56.5</v>
      </c>
      <c r="D110" s="121">
        <v>55.2</v>
      </c>
      <c r="E110" s="121">
        <v>51.5</v>
      </c>
      <c r="F110" s="121">
        <v>52</v>
      </c>
      <c r="G110" s="121">
        <v>52.1</v>
      </c>
      <c r="H110" s="121">
        <v>51</v>
      </c>
      <c r="I110" s="121">
        <v>51.3</v>
      </c>
      <c r="J110" s="121">
        <v>52</v>
      </c>
      <c r="K110" s="121">
        <v>51.6</v>
      </c>
      <c r="L110" s="121">
        <v>52.1</v>
      </c>
      <c r="M110" s="121">
        <v>51.3</v>
      </c>
      <c r="N110" s="121">
        <v>52.1</v>
      </c>
      <c r="O110" s="121">
        <v>53.9</v>
      </c>
      <c r="P110" s="121">
        <v>52.3</v>
      </c>
      <c r="Q110" s="121">
        <v>52.9</v>
      </c>
      <c r="R110" s="121">
        <v>54.5</v>
      </c>
      <c r="S110" s="121">
        <v>54.4</v>
      </c>
      <c r="T110" s="121">
        <v>54.5</v>
      </c>
      <c r="U110" s="121">
        <v>54</v>
      </c>
      <c r="V110" s="121">
        <v>54.2</v>
      </c>
      <c r="W110" s="121">
        <v>53</v>
      </c>
      <c r="X110" s="121">
        <v>53.9</v>
      </c>
      <c r="Y110" s="121">
        <v>54.1</v>
      </c>
      <c r="Z110" s="100"/>
      <c r="AA110" s="100"/>
      <c r="AB110" s="100"/>
      <c r="AC110" s="100"/>
      <c r="AD110" s="121">
        <v>51.3</v>
      </c>
    </row>
    <row r="111" spans="1:30" x14ac:dyDescent="0.25">
      <c r="A111" s="99"/>
      <c r="B111" s="98" t="s">
        <v>18</v>
      </c>
      <c r="C111" s="121">
        <v>48.1</v>
      </c>
      <c r="D111" s="121">
        <v>45.9</v>
      </c>
      <c r="E111" s="121">
        <v>49.3</v>
      </c>
      <c r="F111" s="121">
        <v>48.6</v>
      </c>
      <c r="G111" s="121">
        <v>48.8</v>
      </c>
      <c r="H111" s="121">
        <v>48.7</v>
      </c>
      <c r="I111" s="121">
        <v>50.8</v>
      </c>
      <c r="J111" s="121">
        <v>51.5</v>
      </c>
      <c r="K111" s="121">
        <v>50.9</v>
      </c>
      <c r="L111" s="121">
        <v>49.3</v>
      </c>
      <c r="M111" s="121">
        <v>50.8</v>
      </c>
      <c r="N111" s="121">
        <v>51.2</v>
      </c>
      <c r="O111" s="121">
        <v>51.4</v>
      </c>
      <c r="P111" s="121">
        <v>50.4</v>
      </c>
      <c r="Q111" s="121">
        <v>51.4</v>
      </c>
      <c r="R111" s="121">
        <v>52</v>
      </c>
      <c r="S111" s="121">
        <v>52.1</v>
      </c>
      <c r="T111" s="121">
        <v>53</v>
      </c>
      <c r="U111" s="121">
        <v>54.2</v>
      </c>
      <c r="V111" s="121">
        <v>54.5</v>
      </c>
      <c r="W111" s="121">
        <v>53.1</v>
      </c>
      <c r="X111" s="121">
        <v>54</v>
      </c>
      <c r="Y111" s="121">
        <v>53.8</v>
      </c>
      <c r="Z111" s="100"/>
      <c r="AA111" s="100"/>
      <c r="AB111" s="100"/>
      <c r="AC111" s="100"/>
      <c r="AD111" s="121">
        <v>56</v>
      </c>
    </row>
    <row r="112" spans="1:30" x14ac:dyDescent="0.25">
      <c r="A112" s="99"/>
      <c r="B112" s="98" t="s">
        <v>19</v>
      </c>
      <c r="C112" s="121">
        <v>43.5</v>
      </c>
      <c r="D112" s="121">
        <v>42.8</v>
      </c>
      <c r="E112" s="121">
        <v>46.3</v>
      </c>
      <c r="F112" s="121">
        <v>47.8</v>
      </c>
      <c r="G112" s="121">
        <v>47.5</v>
      </c>
      <c r="H112" s="121">
        <v>46.7</v>
      </c>
      <c r="I112" s="121">
        <v>48.5</v>
      </c>
      <c r="J112" s="121">
        <v>49.2</v>
      </c>
      <c r="K112" s="121">
        <v>48.8</v>
      </c>
      <c r="L112" s="121">
        <v>49.7</v>
      </c>
      <c r="M112" s="121">
        <v>48.8</v>
      </c>
      <c r="N112" s="121">
        <v>49</v>
      </c>
      <c r="O112" s="121">
        <v>50.9</v>
      </c>
      <c r="P112" s="121">
        <v>50.6</v>
      </c>
      <c r="Q112" s="121">
        <v>49.2</v>
      </c>
      <c r="R112" s="121">
        <v>51.9</v>
      </c>
      <c r="S112" s="121">
        <v>51.5</v>
      </c>
      <c r="T112" s="121">
        <v>52</v>
      </c>
      <c r="U112" s="121">
        <v>51.5</v>
      </c>
      <c r="V112" s="121">
        <v>50.8</v>
      </c>
      <c r="W112" s="121">
        <v>52.9</v>
      </c>
      <c r="X112" s="121">
        <v>53.6</v>
      </c>
      <c r="Y112" s="121">
        <v>53</v>
      </c>
      <c r="Z112" s="100"/>
      <c r="AA112" s="100"/>
      <c r="AB112" s="100"/>
      <c r="AC112" s="100"/>
      <c r="AD112" s="121">
        <v>51.5</v>
      </c>
    </row>
    <row r="113" spans="1:30" x14ac:dyDescent="0.25">
      <c r="A113" s="99"/>
      <c r="B113" s="98" t="s">
        <v>20</v>
      </c>
      <c r="C113" s="121">
        <v>47.7</v>
      </c>
      <c r="D113" s="121">
        <v>47.2</v>
      </c>
      <c r="E113" s="121">
        <v>43.7</v>
      </c>
      <c r="F113" s="121">
        <v>44.5</v>
      </c>
      <c r="G113" s="121">
        <v>44.3</v>
      </c>
      <c r="H113" s="121">
        <v>44.5</v>
      </c>
      <c r="I113" s="121">
        <v>44.6</v>
      </c>
      <c r="J113" s="121">
        <v>45.5</v>
      </c>
      <c r="K113" s="121">
        <v>46</v>
      </c>
      <c r="L113" s="121">
        <v>46.8</v>
      </c>
      <c r="M113" s="121">
        <v>47.6</v>
      </c>
      <c r="N113" s="121">
        <v>46.6</v>
      </c>
      <c r="O113" s="121">
        <v>47.3</v>
      </c>
      <c r="P113" s="121">
        <v>46</v>
      </c>
      <c r="Q113" s="121">
        <v>47.5</v>
      </c>
      <c r="R113" s="121">
        <v>49.2</v>
      </c>
      <c r="S113" s="121">
        <v>49.8</v>
      </c>
      <c r="T113" s="121">
        <v>49.7</v>
      </c>
      <c r="U113" s="121">
        <v>49.4</v>
      </c>
      <c r="V113" s="121">
        <v>48.1</v>
      </c>
      <c r="W113" s="121">
        <v>50.3</v>
      </c>
      <c r="X113" s="121">
        <v>50.3</v>
      </c>
      <c r="Y113" s="121">
        <v>50.1</v>
      </c>
      <c r="Z113" s="100"/>
      <c r="AA113" s="100"/>
      <c r="AB113" s="100"/>
      <c r="AC113" s="100"/>
      <c r="AD113" s="121">
        <v>50.1</v>
      </c>
    </row>
    <row r="114" spans="1:30" x14ac:dyDescent="0.25">
      <c r="A114" s="99"/>
      <c r="B114" s="98" t="s">
        <v>21</v>
      </c>
      <c r="C114" s="121">
        <v>0</v>
      </c>
      <c r="D114" s="121">
        <v>42</v>
      </c>
      <c r="E114" s="121">
        <v>43.4</v>
      </c>
      <c r="F114" s="121">
        <v>43.8</v>
      </c>
      <c r="G114" s="121">
        <v>45.1</v>
      </c>
      <c r="H114" s="121">
        <v>48.1</v>
      </c>
      <c r="I114" s="121">
        <v>46.3</v>
      </c>
      <c r="J114" s="121">
        <v>47.5</v>
      </c>
      <c r="K114" s="121">
        <v>47</v>
      </c>
      <c r="L114" s="121">
        <v>47.3</v>
      </c>
      <c r="M114" s="121">
        <v>46.3</v>
      </c>
      <c r="N114" s="121">
        <v>49.3</v>
      </c>
      <c r="O114" s="121">
        <v>47.7</v>
      </c>
      <c r="P114" s="121">
        <v>46.6</v>
      </c>
      <c r="Q114" s="121">
        <v>47.1</v>
      </c>
      <c r="R114" s="121">
        <v>46.6</v>
      </c>
      <c r="S114" s="121">
        <v>45</v>
      </c>
      <c r="T114" s="121">
        <v>46.1</v>
      </c>
      <c r="U114" s="121">
        <v>47.3</v>
      </c>
      <c r="V114" s="121">
        <v>49.4</v>
      </c>
      <c r="W114" s="121">
        <v>48</v>
      </c>
      <c r="X114" s="121">
        <v>49.9</v>
      </c>
      <c r="Y114" s="121">
        <v>51.2</v>
      </c>
      <c r="Z114" s="100"/>
      <c r="AA114" s="100"/>
      <c r="AB114" s="100"/>
      <c r="AC114" s="100"/>
      <c r="AD114" s="121">
        <v>49.3</v>
      </c>
    </row>
    <row r="115" spans="1:30" x14ac:dyDescent="0.25">
      <c r="A115" s="99"/>
      <c r="B115" s="98" t="s">
        <v>30</v>
      </c>
      <c r="C115" s="121">
        <v>0</v>
      </c>
      <c r="D115" s="121">
        <v>0</v>
      </c>
      <c r="E115" s="121">
        <v>0</v>
      </c>
      <c r="F115" s="121">
        <v>0</v>
      </c>
      <c r="G115" s="121">
        <v>0</v>
      </c>
      <c r="H115" s="121">
        <v>40</v>
      </c>
      <c r="I115" s="121">
        <v>41</v>
      </c>
      <c r="J115" s="121">
        <v>42</v>
      </c>
      <c r="K115" s="121">
        <v>43</v>
      </c>
      <c r="L115" s="121">
        <v>41.5</v>
      </c>
      <c r="M115" s="121">
        <v>43</v>
      </c>
      <c r="N115" s="121">
        <v>39</v>
      </c>
      <c r="O115" s="121">
        <v>44.8</v>
      </c>
      <c r="P115" s="121">
        <v>49.6</v>
      </c>
      <c r="Q115" s="121">
        <v>51.1</v>
      </c>
      <c r="R115" s="121">
        <v>51.7</v>
      </c>
      <c r="S115" s="121">
        <v>50.2</v>
      </c>
      <c r="T115" s="121">
        <v>46.8</v>
      </c>
      <c r="U115" s="121">
        <v>48.5</v>
      </c>
      <c r="V115" s="121">
        <v>45.2</v>
      </c>
      <c r="W115" s="121">
        <v>47.1</v>
      </c>
      <c r="X115" s="121">
        <v>48</v>
      </c>
      <c r="Y115" s="121">
        <v>45.9</v>
      </c>
      <c r="Z115" s="100"/>
      <c r="AA115" s="100"/>
      <c r="AB115" s="100"/>
      <c r="AC115" s="100"/>
      <c r="AD115" s="121">
        <v>49.7</v>
      </c>
    </row>
    <row r="116" spans="1:30" x14ac:dyDescent="0.25">
      <c r="A116" s="147"/>
      <c r="B116" s="148" t="s">
        <v>75</v>
      </c>
      <c r="C116" s="124">
        <v>55</v>
      </c>
      <c r="D116" s="124">
        <v>51.7</v>
      </c>
      <c r="E116" s="124">
        <v>48.9</v>
      </c>
      <c r="F116" s="124">
        <v>49.1</v>
      </c>
      <c r="G116" s="124">
        <v>48.9</v>
      </c>
      <c r="H116" s="124">
        <v>48.1</v>
      </c>
      <c r="I116" s="124">
        <v>48.8</v>
      </c>
      <c r="J116" s="124">
        <v>49.3</v>
      </c>
      <c r="K116" s="124">
        <v>49.2</v>
      </c>
      <c r="L116" s="124">
        <v>49.2</v>
      </c>
      <c r="M116" s="124">
        <v>49.2</v>
      </c>
      <c r="N116" s="124">
        <v>49.5</v>
      </c>
      <c r="O116" s="124">
        <v>50.2</v>
      </c>
      <c r="P116" s="124">
        <v>49.5</v>
      </c>
      <c r="Q116" s="124">
        <v>50</v>
      </c>
      <c r="R116" s="124">
        <v>51.4</v>
      </c>
      <c r="S116" s="124">
        <v>51.2</v>
      </c>
      <c r="T116" s="124">
        <v>51.5</v>
      </c>
      <c r="U116" s="124">
        <v>51.7</v>
      </c>
      <c r="V116" s="124">
        <v>51.9</v>
      </c>
      <c r="W116" s="124">
        <v>51.4</v>
      </c>
      <c r="X116" s="124">
        <v>52.3</v>
      </c>
      <c r="Y116" s="124">
        <v>52.1</v>
      </c>
      <c r="Z116" s="125"/>
      <c r="AA116" s="125"/>
      <c r="AB116" s="125"/>
      <c r="AC116" s="125"/>
      <c r="AD116" s="124">
        <v>51.6</v>
      </c>
    </row>
    <row r="117" spans="1:30" x14ac:dyDescent="0.25">
      <c r="A117" s="98" t="s">
        <v>561</v>
      </c>
      <c r="B117" s="98" t="s">
        <v>17</v>
      </c>
      <c r="C117" s="121"/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>
        <v>54.1</v>
      </c>
      <c r="AA117" s="100" t="s">
        <v>660</v>
      </c>
      <c r="AB117" s="121">
        <v>55.7</v>
      </c>
      <c r="AC117" s="121">
        <v>54.6</v>
      </c>
      <c r="AD117" s="121"/>
    </row>
    <row r="118" spans="1:30" x14ac:dyDescent="0.25">
      <c r="A118" s="99"/>
      <c r="B118" s="98" t="s">
        <v>18</v>
      </c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>
        <v>55</v>
      </c>
      <c r="AA118" s="100" t="s">
        <v>661</v>
      </c>
      <c r="AB118" s="121">
        <v>55.2</v>
      </c>
      <c r="AC118" s="121">
        <v>54.3</v>
      </c>
      <c r="AD118" s="121"/>
    </row>
    <row r="119" spans="1:30" x14ac:dyDescent="0.25">
      <c r="A119" s="99"/>
      <c r="B119" s="98" t="s">
        <v>19</v>
      </c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>
        <v>51.8</v>
      </c>
      <c r="AA119" s="100" t="s">
        <v>635</v>
      </c>
      <c r="AB119" s="121">
        <v>53</v>
      </c>
      <c r="AC119" s="121">
        <v>52.1</v>
      </c>
      <c r="AD119" s="121"/>
    </row>
    <row r="120" spans="1:30" x14ac:dyDescent="0.25">
      <c r="A120" s="99"/>
      <c r="B120" s="98" t="s">
        <v>20</v>
      </c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>
        <v>51</v>
      </c>
      <c r="AA120" s="100" t="s">
        <v>614</v>
      </c>
      <c r="AB120" s="121">
        <v>49.9</v>
      </c>
      <c r="AC120" s="121">
        <v>49.2</v>
      </c>
      <c r="AD120" s="121"/>
    </row>
    <row r="121" spans="1:30" x14ac:dyDescent="0.25">
      <c r="A121" s="99"/>
      <c r="B121" s="98" t="s">
        <v>21</v>
      </c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>
        <v>49.4</v>
      </c>
      <c r="AA121" s="100" t="s">
        <v>662</v>
      </c>
      <c r="AB121" s="121">
        <v>49.4</v>
      </c>
      <c r="AC121" s="121">
        <v>49.2</v>
      </c>
      <c r="AD121" s="121"/>
    </row>
    <row r="122" spans="1:30" x14ac:dyDescent="0.25">
      <c r="A122" s="99"/>
      <c r="B122" s="199" t="s">
        <v>30</v>
      </c>
      <c r="C122" s="366"/>
      <c r="D122" s="366"/>
      <c r="E122" s="366"/>
      <c r="F122" s="366"/>
      <c r="G122" s="366"/>
      <c r="H122" s="366"/>
      <c r="I122" s="366"/>
      <c r="J122" s="366"/>
      <c r="K122" s="366"/>
      <c r="L122" s="366"/>
      <c r="M122" s="366"/>
      <c r="N122" s="366"/>
      <c r="O122" s="366"/>
      <c r="P122" s="366"/>
      <c r="Q122" s="366"/>
      <c r="R122" s="366"/>
      <c r="S122" s="366"/>
      <c r="T122" s="366"/>
      <c r="U122" s="366"/>
      <c r="V122" s="366"/>
      <c r="W122" s="366"/>
      <c r="X122" s="366"/>
      <c r="Y122" s="366"/>
      <c r="Z122" s="366">
        <v>49.6</v>
      </c>
      <c r="AA122" s="122" t="s">
        <v>639</v>
      </c>
      <c r="AB122" s="366">
        <v>49.6</v>
      </c>
      <c r="AC122" s="366">
        <v>47.7</v>
      </c>
      <c r="AD122" s="366"/>
    </row>
    <row r="123" spans="1:30" x14ac:dyDescent="0.25">
      <c r="A123" s="147"/>
      <c r="B123" s="199" t="s">
        <v>75</v>
      </c>
      <c r="C123" s="366"/>
      <c r="D123" s="366"/>
      <c r="E123" s="366"/>
      <c r="F123" s="366"/>
      <c r="G123" s="366"/>
      <c r="H123" s="366"/>
      <c r="I123" s="366"/>
      <c r="J123" s="366"/>
      <c r="K123" s="366"/>
      <c r="L123" s="366"/>
      <c r="M123" s="366"/>
      <c r="N123" s="366"/>
      <c r="O123" s="366"/>
      <c r="P123" s="366"/>
      <c r="Q123" s="366"/>
      <c r="R123" s="366"/>
      <c r="S123" s="366"/>
      <c r="T123" s="366"/>
      <c r="U123" s="366"/>
      <c r="V123" s="366"/>
      <c r="W123" s="366"/>
      <c r="X123" s="366"/>
      <c r="Y123" s="366"/>
      <c r="Z123" s="366">
        <v>52.5</v>
      </c>
      <c r="AA123" s="122" t="s">
        <v>663</v>
      </c>
      <c r="AB123" s="366" t="s">
        <v>664</v>
      </c>
      <c r="AC123" s="366">
        <v>51.7</v>
      </c>
      <c r="AD123" s="366"/>
    </row>
    <row r="124" spans="1:30" x14ac:dyDescent="0.25">
      <c r="A124" s="101" t="s">
        <v>74</v>
      </c>
      <c r="B124" s="101" t="s">
        <v>17</v>
      </c>
      <c r="C124" s="121">
        <v>53.5</v>
      </c>
      <c r="D124" s="121">
        <v>51.4</v>
      </c>
      <c r="E124" s="121">
        <v>50.3</v>
      </c>
      <c r="F124" s="121">
        <v>50.7</v>
      </c>
      <c r="G124" s="121">
        <v>50.8</v>
      </c>
      <c r="H124" s="121">
        <v>51</v>
      </c>
      <c r="I124" s="121">
        <v>51.2</v>
      </c>
      <c r="J124" s="121">
        <v>51.1</v>
      </c>
      <c r="K124" s="121">
        <v>51.1</v>
      </c>
      <c r="L124" s="121">
        <v>51.2</v>
      </c>
      <c r="M124" s="121">
        <v>51.4</v>
      </c>
      <c r="N124" s="121">
        <v>51.5</v>
      </c>
      <c r="O124" s="121">
        <v>51.9</v>
      </c>
      <c r="P124" s="121">
        <v>51.8</v>
      </c>
      <c r="Q124" s="121">
        <v>52.2</v>
      </c>
      <c r="R124" s="121">
        <v>53.5</v>
      </c>
      <c r="S124" s="121">
        <v>52.6</v>
      </c>
      <c r="T124" s="121">
        <v>52.9</v>
      </c>
      <c r="U124" s="121">
        <v>53.4</v>
      </c>
      <c r="V124" s="121">
        <v>53.6</v>
      </c>
      <c r="W124" s="121">
        <v>53.3</v>
      </c>
      <c r="X124" s="121">
        <v>54</v>
      </c>
      <c r="Y124" s="121">
        <v>53.9</v>
      </c>
      <c r="Z124" s="121">
        <v>54.3</v>
      </c>
      <c r="AA124" s="121">
        <v>54.5</v>
      </c>
      <c r="AB124" s="121">
        <v>54.6</v>
      </c>
      <c r="AC124" s="121">
        <v>53.8</v>
      </c>
      <c r="AD124" s="121">
        <v>52.7</v>
      </c>
    </row>
    <row r="125" spans="1:30" x14ac:dyDescent="0.25">
      <c r="A125" s="99"/>
      <c r="B125" s="101" t="s">
        <v>18</v>
      </c>
      <c r="C125" s="121">
        <v>47.3</v>
      </c>
      <c r="D125" s="121">
        <v>46</v>
      </c>
      <c r="E125" s="121">
        <v>46.9</v>
      </c>
      <c r="F125" s="121">
        <v>47.3</v>
      </c>
      <c r="G125" s="121">
        <v>47.6</v>
      </c>
      <c r="H125" s="121">
        <v>47.9</v>
      </c>
      <c r="I125" s="121">
        <v>48.3</v>
      </c>
      <c r="J125" s="121">
        <v>48.7</v>
      </c>
      <c r="K125" s="121">
        <v>49</v>
      </c>
      <c r="L125" s="121">
        <v>49.3</v>
      </c>
      <c r="M125" s="121">
        <v>49.6</v>
      </c>
      <c r="N125" s="121">
        <v>50</v>
      </c>
      <c r="O125" s="121">
        <v>50.4</v>
      </c>
      <c r="P125" s="121">
        <v>50.3</v>
      </c>
      <c r="Q125" s="121">
        <v>50.7</v>
      </c>
      <c r="R125" s="121">
        <v>52</v>
      </c>
      <c r="S125" s="121">
        <v>51.3</v>
      </c>
      <c r="T125" s="121">
        <v>51.5</v>
      </c>
      <c r="U125" s="121">
        <v>52.3</v>
      </c>
      <c r="V125" s="121">
        <v>52.6</v>
      </c>
      <c r="W125" s="121">
        <v>52.3</v>
      </c>
      <c r="X125" s="121">
        <v>52.9</v>
      </c>
      <c r="Y125" s="121">
        <v>52.9</v>
      </c>
      <c r="Z125" s="121">
        <v>53.5</v>
      </c>
      <c r="AA125" s="121">
        <v>53.7</v>
      </c>
      <c r="AB125" s="121">
        <v>53.8</v>
      </c>
      <c r="AC125" s="121">
        <v>52.9</v>
      </c>
      <c r="AD125" s="121">
        <v>52</v>
      </c>
    </row>
    <row r="126" spans="1:30" x14ac:dyDescent="0.25">
      <c r="A126" s="99"/>
      <c r="B126" s="101" t="s">
        <v>19</v>
      </c>
      <c r="C126" s="121">
        <v>46.1</v>
      </c>
      <c r="D126" s="121">
        <v>45.2</v>
      </c>
      <c r="E126" s="121">
        <v>45.4</v>
      </c>
      <c r="F126" s="121">
        <v>45.8</v>
      </c>
      <c r="G126" s="121">
        <v>45.9</v>
      </c>
      <c r="H126" s="121">
        <v>46.3</v>
      </c>
      <c r="I126" s="121">
        <v>46.6</v>
      </c>
      <c r="J126" s="121">
        <v>46.9</v>
      </c>
      <c r="K126" s="121">
        <v>47.2</v>
      </c>
      <c r="L126" s="121">
        <v>47.5</v>
      </c>
      <c r="M126" s="121">
        <v>47.8</v>
      </c>
      <c r="N126" s="121">
        <v>48.3</v>
      </c>
      <c r="O126" s="121">
        <v>48.7</v>
      </c>
      <c r="P126" s="121">
        <v>48.8</v>
      </c>
      <c r="Q126" s="121">
        <v>49.2</v>
      </c>
      <c r="R126" s="121">
        <v>50.3</v>
      </c>
      <c r="S126" s="121">
        <v>49.8</v>
      </c>
      <c r="T126" s="121">
        <v>49.9</v>
      </c>
      <c r="U126" s="121">
        <v>50.6</v>
      </c>
      <c r="V126" s="121">
        <v>50.7</v>
      </c>
      <c r="W126" s="121">
        <v>50.6</v>
      </c>
      <c r="X126" s="121">
        <v>51.1</v>
      </c>
      <c r="Y126" s="121">
        <v>50.8</v>
      </c>
      <c r="Z126" s="121">
        <v>51.3</v>
      </c>
      <c r="AA126" s="121">
        <v>51.6</v>
      </c>
      <c r="AB126" s="121">
        <v>51.8</v>
      </c>
      <c r="AC126" s="121">
        <v>50.9</v>
      </c>
      <c r="AD126" s="121">
        <v>50.2</v>
      </c>
    </row>
    <row r="127" spans="1:30" x14ac:dyDescent="0.25">
      <c r="A127" s="99"/>
      <c r="B127" s="101" t="s">
        <v>20</v>
      </c>
      <c r="C127" s="121">
        <v>45.7</v>
      </c>
      <c r="D127" s="121">
        <v>45.6</v>
      </c>
      <c r="E127" s="121">
        <v>45.2</v>
      </c>
      <c r="F127" s="121">
        <v>45.6</v>
      </c>
      <c r="G127" s="121">
        <v>45.7</v>
      </c>
      <c r="H127" s="121">
        <v>45.9</v>
      </c>
      <c r="I127" s="121">
        <v>46.1</v>
      </c>
      <c r="J127" s="121">
        <v>46.4</v>
      </c>
      <c r="K127" s="121">
        <v>46.6</v>
      </c>
      <c r="L127" s="121">
        <v>46.8</v>
      </c>
      <c r="M127" s="121">
        <v>47</v>
      </c>
      <c r="N127" s="121">
        <v>47.3</v>
      </c>
      <c r="O127" s="121">
        <v>47.6</v>
      </c>
      <c r="P127" s="121">
        <v>47.5</v>
      </c>
      <c r="Q127" s="121">
        <v>47.8</v>
      </c>
      <c r="R127" s="121">
        <v>49.2</v>
      </c>
      <c r="S127" s="121">
        <v>48.3</v>
      </c>
      <c r="T127" s="121">
        <v>48.3</v>
      </c>
      <c r="U127" s="121">
        <v>49</v>
      </c>
      <c r="V127" s="121">
        <v>49.1</v>
      </c>
      <c r="W127" s="121">
        <v>49</v>
      </c>
      <c r="X127" s="121">
        <v>49.6</v>
      </c>
      <c r="Y127" s="121">
        <v>49.4</v>
      </c>
      <c r="Z127" s="121">
        <v>49.9</v>
      </c>
      <c r="AA127" s="121">
        <v>49.9</v>
      </c>
      <c r="AB127" s="121">
        <v>50.1</v>
      </c>
      <c r="AC127" s="121">
        <v>49.3</v>
      </c>
      <c r="AD127" s="121">
        <v>48.5</v>
      </c>
    </row>
    <row r="128" spans="1:30" x14ac:dyDescent="0.25">
      <c r="A128" s="99"/>
      <c r="B128" s="101" t="s">
        <v>21</v>
      </c>
      <c r="C128" s="121">
        <v>45.3</v>
      </c>
      <c r="D128" s="121">
        <v>45.6</v>
      </c>
      <c r="E128" s="121">
        <v>45.3</v>
      </c>
      <c r="F128" s="121">
        <v>45.5</v>
      </c>
      <c r="G128" s="121">
        <v>45.8</v>
      </c>
      <c r="H128" s="121">
        <v>46.1</v>
      </c>
      <c r="I128" s="121">
        <v>46.3</v>
      </c>
      <c r="J128" s="121">
        <v>46.5</v>
      </c>
      <c r="K128" s="121">
        <v>46.2</v>
      </c>
      <c r="L128" s="121">
        <v>46.5</v>
      </c>
      <c r="M128" s="121">
        <v>46.9</v>
      </c>
      <c r="N128" s="121">
        <v>47</v>
      </c>
      <c r="O128" s="121">
        <v>47.2</v>
      </c>
      <c r="P128" s="121">
        <v>47</v>
      </c>
      <c r="Q128" s="121">
        <v>47.3</v>
      </c>
      <c r="R128" s="121">
        <v>48.2</v>
      </c>
      <c r="S128" s="121">
        <v>47.7</v>
      </c>
      <c r="T128" s="121">
        <v>47.5</v>
      </c>
      <c r="U128" s="121">
        <v>48.1</v>
      </c>
      <c r="V128" s="121">
        <v>48.2</v>
      </c>
      <c r="W128" s="121">
        <v>47.9</v>
      </c>
      <c r="X128" s="121">
        <v>48.3</v>
      </c>
      <c r="Y128" s="121">
        <v>48.1</v>
      </c>
      <c r="Z128" s="121">
        <v>48.5</v>
      </c>
      <c r="AA128" s="121">
        <v>48.7</v>
      </c>
      <c r="AB128" s="121">
        <v>48.7</v>
      </c>
      <c r="AC128" s="121">
        <v>48.1</v>
      </c>
      <c r="AD128" s="121">
        <v>47.1</v>
      </c>
    </row>
    <row r="129" spans="1:30" x14ac:dyDescent="0.25">
      <c r="A129" s="99"/>
      <c r="B129" s="200" t="s">
        <v>30</v>
      </c>
      <c r="C129" s="366">
        <v>45.4</v>
      </c>
      <c r="D129" s="366">
        <v>45.1</v>
      </c>
      <c r="E129" s="366">
        <v>46</v>
      </c>
      <c r="F129" s="366">
        <v>46.2</v>
      </c>
      <c r="G129" s="366">
        <v>45.5</v>
      </c>
      <c r="H129" s="366">
        <v>44.8</v>
      </c>
      <c r="I129" s="366">
        <v>45.2</v>
      </c>
      <c r="J129" s="366">
        <v>45.6</v>
      </c>
      <c r="K129" s="366">
        <v>45.8</v>
      </c>
      <c r="L129" s="366">
        <v>46</v>
      </c>
      <c r="M129" s="366">
        <v>46.4</v>
      </c>
      <c r="N129" s="366">
        <v>46.6</v>
      </c>
      <c r="O129" s="366">
        <v>47.1</v>
      </c>
      <c r="P129" s="366">
        <v>46.9</v>
      </c>
      <c r="Q129" s="366">
        <v>47.4</v>
      </c>
      <c r="R129" s="366">
        <v>48.7</v>
      </c>
      <c r="S129" s="366">
        <v>47.6</v>
      </c>
      <c r="T129" s="366">
        <v>47.3</v>
      </c>
      <c r="U129" s="366">
        <v>48.2</v>
      </c>
      <c r="V129" s="366">
        <v>48.5</v>
      </c>
      <c r="W129" s="366">
        <v>48.3</v>
      </c>
      <c r="X129" s="366">
        <v>48.8</v>
      </c>
      <c r="Y129" s="366">
        <v>48.6</v>
      </c>
      <c r="Z129" s="366">
        <v>49.5</v>
      </c>
      <c r="AA129" s="366">
        <v>49.2</v>
      </c>
      <c r="AB129" s="366">
        <v>49.3</v>
      </c>
      <c r="AC129" s="366">
        <v>48.2</v>
      </c>
      <c r="AD129" s="366">
        <v>47.3</v>
      </c>
    </row>
    <row r="130" spans="1:30" x14ac:dyDescent="0.25">
      <c r="A130" s="147"/>
      <c r="B130" s="200" t="s">
        <v>75</v>
      </c>
      <c r="C130" s="366">
        <v>51.9</v>
      </c>
      <c r="D130" s="366">
        <v>49.3</v>
      </c>
      <c r="E130" s="366">
        <v>48</v>
      </c>
      <c r="F130" s="366">
        <v>48.3</v>
      </c>
      <c r="G130" s="366">
        <v>48.4</v>
      </c>
      <c r="H130" s="366">
        <v>48.6</v>
      </c>
      <c r="I130" s="366">
        <v>48.7</v>
      </c>
      <c r="J130" s="366">
        <v>48.8</v>
      </c>
      <c r="K130" s="366">
        <v>48.8</v>
      </c>
      <c r="L130" s="366">
        <v>49</v>
      </c>
      <c r="M130" s="366">
        <v>49.3</v>
      </c>
      <c r="N130" s="366">
        <v>49.5</v>
      </c>
      <c r="O130" s="366">
        <v>49.9</v>
      </c>
      <c r="P130" s="366">
        <v>49.8</v>
      </c>
      <c r="Q130" s="366">
        <v>50.2</v>
      </c>
      <c r="R130" s="366">
        <v>51.5</v>
      </c>
      <c r="S130" s="366">
        <v>50.7</v>
      </c>
      <c r="T130" s="366">
        <v>50.8</v>
      </c>
      <c r="U130" s="366">
        <v>51.5</v>
      </c>
      <c r="V130" s="366">
        <v>51.6</v>
      </c>
      <c r="W130" s="366">
        <v>51.4</v>
      </c>
      <c r="X130" s="366">
        <v>51.9</v>
      </c>
      <c r="Y130" s="366">
        <v>51.8</v>
      </c>
      <c r="Z130" s="366">
        <v>52.2</v>
      </c>
      <c r="AA130" s="366">
        <v>52.4</v>
      </c>
      <c r="AB130" s="366">
        <v>52.5</v>
      </c>
      <c r="AC130" s="366">
        <v>51.7</v>
      </c>
      <c r="AD130" s="366">
        <v>50.7</v>
      </c>
    </row>
    <row r="131" spans="1:30" x14ac:dyDescent="0.25">
      <c r="A131" s="333" t="s">
        <v>605</v>
      </c>
      <c r="B131" s="333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  <c r="N131" s="368"/>
      <c r="O131" s="368"/>
      <c r="P131" s="368"/>
      <c r="Q131" s="368"/>
      <c r="R131" s="368"/>
      <c r="S131" s="368"/>
      <c r="T131" s="368"/>
      <c r="U131" s="368"/>
      <c r="V131" s="368"/>
      <c r="W131" s="368"/>
      <c r="X131" s="368"/>
      <c r="Y131" s="368"/>
      <c r="Z131" s="334"/>
      <c r="AA131" s="334"/>
      <c r="AB131" s="334"/>
      <c r="AC131" s="334"/>
      <c r="AD131" s="334"/>
    </row>
    <row r="132" spans="1:30" x14ac:dyDescent="0.25">
      <c r="A132" s="367"/>
      <c r="B132" s="367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</row>
    <row r="133" spans="1:30" ht="21" x14ac:dyDescent="0.35">
      <c r="A133" s="336" t="s">
        <v>688</v>
      </c>
      <c r="B133" s="335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2"/>
      <c r="AC133" s="122"/>
      <c r="AD133" s="122"/>
    </row>
    <row r="134" spans="1:30" x14ac:dyDescent="0.25">
      <c r="A134" s="98" t="s">
        <v>7</v>
      </c>
      <c r="B134" s="101" t="s">
        <v>17</v>
      </c>
      <c r="C134" s="121">
        <v>54.5</v>
      </c>
      <c r="D134" s="121">
        <v>52.3</v>
      </c>
      <c r="E134" s="121">
        <v>50.7</v>
      </c>
      <c r="F134" s="121">
        <v>51.1</v>
      </c>
      <c r="G134" s="121">
        <v>51.1</v>
      </c>
      <c r="H134" s="121">
        <v>51</v>
      </c>
      <c r="I134" s="121">
        <v>50.9</v>
      </c>
      <c r="J134" s="121">
        <v>51</v>
      </c>
      <c r="K134" s="121">
        <v>51.3</v>
      </c>
      <c r="L134" s="121">
        <v>51</v>
      </c>
      <c r="M134" s="121">
        <v>51.5</v>
      </c>
      <c r="N134" s="121">
        <v>51.8</v>
      </c>
      <c r="O134" s="121">
        <v>53.1</v>
      </c>
      <c r="P134" s="121">
        <v>51.9</v>
      </c>
      <c r="Q134" s="121">
        <v>52.7</v>
      </c>
      <c r="R134" s="121">
        <v>53.9</v>
      </c>
      <c r="S134" s="121">
        <v>52.8</v>
      </c>
      <c r="T134" s="121">
        <v>53</v>
      </c>
      <c r="U134" s="121">
        <v>53.8</v>
      </c>
      <c r="V134" s="121">
        <v>53.6</v>
      </c>
      <c r="W134" s="121">
        <v>53.8</v>
      </c>
      <c r="X134" s="121">
        <v>54.7</v>
      </c>
      <c r="Y134" s="121">
        <v>55.2</v>
      </c>
      <c r="Z134" s="100"/>
      <c r="AA134" s="100"/>
      <c r="AB134" s="100"/>
      <c r="AC134" s="100"/>
      <c r="AD134" s="100"/>
    </row>
    <row r="135" spans="1:30" x14ac:dyDescent="0.25">
      <c r="A135" s="99"/>
      <c r="B135" s="98" t="s">
        <v>18</v>
      </c>
      <c r="C135" s="121">
        <v>48.9</v>
      </c>
      <c r="D135" s="121">
        <v>47.7</v>
      </c>
      <c r="E135" s="121">
        <v>48.1</v>
      </c>
      <c r="F135" s="121">
        <v>48.4</v>
      </c>
      <c r="G135" s="121">
        <v>48.7</v>
      </c>
      <c r="H135" s="121">
        <v>48.7</v>
      </c>
      <c r="I135" s="121">
        <v>49.1</v>
      </c>
      <c r="J135" s="121">
        <v>49.5</v>
      </c>
      <c r="K135" s="121">
        <v>49.5</v>
      </c>
      <c r="L135" s="121">
        <v>50.2</v>
      </c>
      <c r="M135" s="121">
        <v>50.4</v>
      </c>
      <c r="N135" s="121">
        <v>50.7</v>
      </c>
      <c r="O135" s="121">
        <v>51.6</v>
      </c>
      <c r="P135" s="121">
        <v>51.5</v>
      </c>
      <c r="Q135" s="121">
        <v>52</v>
      </c>
      <c r="R135" s="121">
        <v>53.3</v>
      </c>
      <c r="S135" s="121">
        <v>52.7</v>
      </c>
      <c r="T135" s="121">
        <v>52.7</v>
      </c>
      <c r="U135" s="121">
        <v>53.6</v>
      </c>
      <c r="V135" s="121">
        <v>53.5</v>
      </c>
      <c r="W135" s="121">
        <v>52.8</v>
      </c>
      <c r="X135" s="121">
        <v>53.7</v>
      </c>
      <c r="Y135" s="121">
        <v>54.1</v>
      </c>
      <c r="Z135" s="100"/>
      <c r="AA135" s="100"/>
      <c r="AB135" s="100"/>
      <c r="AC135" s="100"/>
      <c r="AD135" s="100"/>
    </row>
    <row r="136" spans="1:30" x14ac:dyDescent="0.25">
      <c r="A136" s="99"/>
      <c r="B136" s="98" t="s">
        <v>19</v>
      </c>
      <c r="C136" s="121">
        <v>47.2</v>
      </c>
      <c r="D136" s="121">
        <v>46.4</v>
      </c>
      <c r="E136" s="121">
        <v>46.1</v>
      </c>
      <c r="F136" s="121">
        <v>46.1</v>
      </c>
      <c r="G136" s="121">
        <v>46.6</v>
      </c>
      <c r="H136" s="121">
        <v>46.9</v>
      </c>
      <c r="I136" s="121">
        <v>47.2</v>
      </c>
      <c r="J136" s="121">
        <v>47.5</v>
      </c>
      <c r="K136" s="121">
        <v>47.4</v>
      </c>
      <c r="L136" s="121">
        <v>47.9</v>
      </c>
      <c r="M136" s="121">
        <v>48.5</v>
      </c>
      <c r="N136" s="121">
        <v>49.1</v>
      </c>
      <c r="O136" s="121">
        <v>49.4</v>
      </c>
      <c r="P136" s="121">
        <v>49.9</v>
      </c>
      <c r="Q136" s="121">
        <v>49.7</v>
      </c>
      <c r="R136" s="121">
        <v>51</v>
      </c>
      <c r="S136" s="121">
        <v>50.4</v>
      </c>
      <c r="T136" s="121">
        <v>50.8</v>
      </c>
      <c r="U136" s="121">
        <v>51.2</v>
      </c>
      <c r="V136" s="121">
        <v>51.7</v>
      </c>
      <c r="W136" s="121">
        <v>51.5</v>
      </c>
      <c r="X136" s="121">
        <v>52.6</v>
      </c>
      <c r="Y136" s="121">
        <v>51.8</v>
      </c>
      <c r="Z136" s="100"/>
      <c r="AA136" s="100"/>
      <c r="AB136" s="100"/>
      <c r="AC136" s="100"/>
      <c r="AD136" s="100"/>
    </row>
    <row r="137" spans="1:30" x14ac:dyDescent="0.25">
      <c r="A137" s="99"/>
      <c r="B137" s="98" t="s">
        <v>20</v>
      </c>
      <c r="C137" s="121">
        <v>45.7</v>
      </c>
      <c r="D137" s="121">
        <v>44.7</v>
      </c>
      <c r="E137" s="121">
        <v>46.1</v>
      </c>
      <c r="F137" s="121">
        <v>46.7</v>
      </c>
      <c r="G137" s="121">
        <v>46.8</v>
      </c>
      <c r="H137" s="121">
        <v>47.1</v>
      </c>
      <c r="I137" s="121">
        <v>46.9</v>
      </c>
      <c r="J137" s="121">
        <v>47</v>
      </c>
      <c r="K137" s="121">
        <v>46.9</v>
      </c>
      <c r="L137" s="121">
        <v>47.3</v>
      </c>
      <c r="M137" s="121">
        <v>47.7</v>
      </c>
      <c r="N137" s="121">
        <v>47.6</v>
      </c>
      <c r="O137" s="121">
        <v>47.7</v>
      </c>
      <c r="P137" s="121">
        <v>47.7</v>
      </c>
      <c r="Q137" s="121">
        <v>48.2</v>
      </c>
      <c r="R137" s="121">
        <v>50</v>
      </c>
      <c r="S137" s="121">
        <v>49</v>
      </c>
      <c r="T137" s="121">
        <v>49.1</v>
      </c>
      <c r="U137" s="121">
        <v>49.9</v>
      </c>
      <c r="V137" s="121">
        <v>49.5</v>
      </c>
      <c r="W137" s="121">
        <v>50.1</v>
      </c>
      <c r="X137" s="121">
        <v>50.3</v>
      </c>
      <c r="Y137" s="121">
        <v>49.7</v>
      </c>
      <c r="Z137" s="100"/>
      <c r="AA137" s="100"/>
      <c r="AB137" s="100"/>
      <c r="AC137" s="100"/>
      <c r="AD137" s="100"/>
    </row>
    <row r="138" spans="1:30" x14ac:dyDescent="0.25">
      <c r="A138" s="99"/>
      <c r="B138" s="98" t="s">
        <v>21</v>
      </c>
      <c r="C138" s="121">
        <v>45.3</v>
      </c>
      <c r="D138" s="121">
        <v>45.3</v>
      </c>
      <c r="E138" s="121">
        <v>45.9</v>
      </c>
      <c r="F138" s="121">
        <v>46.5</v>
      </c>
      <c r="G138" s="121">
        <v>46.8</v>
      </c>
      <c r="H138" s="121">
        <v>47.5</v>
      </c>
      <c r="I138" s="121">
        <v>48.2</v>
      </c>
      <c r="J138" s="121">
        <v>48.6</v>
      </c>
      <c r="K138" s="121">
        <v>49</v>
      </c>
      <c r="L138" s="121">
        <v>48.8</v>
      </c>
      <c r="M138" s="121">
        <v>49</v>
      </c>
      <c r="N138" s="121">
        <v>48.9</v>
      </c>
      <c r="O138" s="121">
        <v>48.7</v>
      </c>
      <c r="P138" s="121">
        <v>48.4</v>
      </c>
      <c r="Q138" s="121">
        <v>48.2</v>
      </c>
      <c r="R138" s="121">
        <v>48.9</v>
      </c>
      <c r="S138" s="121">
        <v>48</v>
      </c>
      <c r="T138" s="121">
        <v>48.1</v>
      </c>
      <c r="U138" s="121">
        <v>48.5</v>
      </c>
      <c r="V138" s="121">
        <v>48.6</v>
      </c>
      <c r="W138" s="121">
        <v>49.1</v>
      </c>
      <c r="X138" s="121">
        <v>49.1</v>
      </c>
      <c r="Y138" s="121">
        <v>48.7</v>
      </c>
      <c r="Z138" s="100"/>
      <c r="AA138" s="100"/>
      <c r="AB138" s="100"/>
      <c r="AC138" s="100"/>
      <c r="AD138" s="100"/>
    </row>
    <row r="139" spans="1:30" x14ac:dyDescent="0.25">
      <c r="A139" s="99"/>
      <c r="B139" s="199" t="s">
        <v>30</v>
      </c>
      <c r="C139" s="366">
        <v>43.4</v>
      </c>
      <c r="D139" s="366">
        <v>43.4</v>
      </c>
      <c r="E139" s="366">
        <v>46.7</v>
      </c>
      <c r="F139" s="366">
        <v>47.4</v>
      </c>
      <c r="G139" s="366">
        <v>47.5</v>
      </c>
      <c r="H139" s="366">
        <v>47.3</v>
      </c>
      <c r="I139" s="366">
        <v>47.5</v>
      </c>
      <c r="J139" s="366">
        <v>47.8</v>
      </c>
      <c r="K139" s="366">
        <v>47</v>
      </c>
      <c r="L139" s="366">
        <v>47.4</v>
      </c>
      <c r="M139" s="366">
        <v>48.1</v>
      </c>
      <c r="N139" s="366">
        <v>48.7</v>
      </c>
      <c r="O139" s="366">
        <v>49.6</v>
      </c>
      <c r="P139" s="366">
        <v>49.4</v>
      </c>
      <c r="Q139" s="366">
        <v>50.4</v>
      </c>
      <c r="R139" s="366">
        <v>51.4</v>
      </c>
      <c r="S139" s="366">
        <v>50.1</v>
      </c>
      <c r="T139" s="366">
        <v>49.6</v>
      </c>
      <c r="U139" s="366">
        <v>50.3</v>
      </c>
      <c r="V139" s="366">
        <v>49.6</v>
      </c>
      <c r="W139" s="366">
        <v>49.6</v>
      </c>
      <c r="X139" s="366">
        <v>50.4</v>
      </c>
      <c r="Y139" s="366">
        <v>49.9</v>
      </c>
      <c r="Z139" s="122"/>
      <c r="AA139" s="122"/>
      <c r="AB139" s="122"/>
      <c r="AC139" s="122"/>
      <c r="AD139" s="122"/>
    </row>
    <row r="140" spans="1:30" x14ac:dyDescent="0.25">
      <c r="A140" s="147"/>
      <c r="B140" s="148" t="s">
        <v>75</v>
      </c>
      <c r="C140" s="124">
        <v>52.6</v>
      </c>
      <c r="D140" s="124">
        <v>50.1</v>
      </c>
      <c r="E140" s="124">
        <v>48.5</v>
      </c>
      <c r="F140" s="124">
        <v>48.7</v>
      </c>
      <c r="G140" s="124">
        <v>48.8</v>
      </c>
      <c r="H140" s="124">
        <v>48.8</v>
      </c>
      <c r="I140" s="124">
        <v>48.9</v>
      </c>
      <c r="J140" s="124">
        <v>49</v>
      </c>
      <c r="K140" s="124">
        <v>49</v>
      </c>
      <c r="L140" s="124">
        <v>49.3</v>
      </c>
      <c r="M140" s="124">
        <v>49.6</v>
      </c>
      <c r="N140" s="124">
        <v>49.9</v>
      </c>
      <c r="O140" s="124">
        <v>50.3</v>
      </c>
      <c r="P140" s="124">
        <v>50.2</v>
      </c>
      <c r="Q140" s="124">
        <v>50.6</v>
      </c>
      <c r="R140" s="124">
        <v>51.9</v>
      </c>
      <c r="S140" s="124">
        <v>51</v>
      </c>
      <c r="T140" s="124">
        <v>51.1</v>
      </c>
      <c r="U140" s="124">
        <v>51.8</v>
      </c>
      <c r="V140" s="124">
        <v>51.9</v>
      </c>
      <c r="W140" s="124">
        <v>51.6</v>
      </c>
      <c r="X140" s="124">
        <v>52</v>
      </c>
      <c r="Y140" s="124">
        <v>52.2</v>
      </c>
      <c r="Z140" s="125"/>
      <c r="AA140" s="125"/>
      <c r="AB140" s="125"/>
      <c r="AC140" s="125"/>
      <c r="AD140" s="125"/>
    </row>
    <row r="141" spans="1:30" x14ac:dyDescent="0.25">
      <c r="A141" s="98" t="s">
        <v>8</v>
      </c>
      <c r="B141" s="101" t="s">
        <v>17</v>
      </c>
      <c r="C141" s="121">
        <v>52.8</v>
      </c>
      <c r="D141" s="121">
        <v>51.4</v>
      </c>
      <c r="E141" s="121">
        <v>49.6</v>
      </c>
      <c r="F141" s="121">
        <v>49.9</v>
      </c>
      <c r="G141" s="121">
        <v>49.8</v>
      </c>
      <c r="H141" s="121">
        <v>50.2</v>
      </c>
      <c r="I141" s="121">
        <v>50.2</v>
      </c>
      <c r="J141" s="121">
        <v>50</v>
      </c>
      <c r="K141" s="121">
        <v>50.1</v>
      </c>
      <c r="L141" s="121">
        <v>50</v>
      </c>
      <c r="M141" s="121">
        <v>50.6</v>
      </c>
      <c r="N141" s="121">
        <v>51</v>
      </c>
      <c r="O141" s="121">
        <v>51.5</v>
      </c>
      <c r="P141" s="121">
        <v>51.2</v>
      </c>
      <c r="Q141" s="121">
        <v>51.7</v>
      </c>
      <c r="R141" s="121">
        <v>53.1</v>
      </c>
      <c r="S141" s="121">
        <v>52.6</v>
      </c>
      <c r="T141" s="121">
        <v>52.7</v>
      </c>
      <c r="U141" s="121">
        <v>53.1</v>
      </c>
      <c r="V141" s="121">
        <v>53.3</v>
      </c>
      <c r="W141" s="121">
        <v>53.5</v>
      </c>
      <c r="X141" s="121">
        <v>54.2</v>
      </c>
      <c r="Y141" s="121">
        <v>54.1</v>
      </c>
      <c r="Z141" s="100"/>
      <c r="AA141" s="100"/>
      <c r="AB141" s="100"/>
      <c r="AC141" s="100"/>
      <c r="AD141" s="100"/>
    </row>
    <row r="142" spans="1:30" x14ac:dyDescent="0.25">
      <c r="A142" s="99"/>
      <c r="B142" s="98" t="s">
        <v>18</v>
      </c>
      <c r="C142" s="121">
        <v>47.2</v>
      </c>
      <c r="D142" s="121">
        <v>46.3</v>
      </c>
      <c r="E142" s="121">
        <v>46.7</v>
      </c>
      <c r="F142" s="121">
        <v>46.9</v>
      </c>
      <c r="G142" s="121">
        <v>47</v>
      </c>
      <c r="H142" s="121">
        <v>47.2</v>
      </c>
      <c r="I142" s="121">
        <v>47.6</v>
      </c>
      <c r="J142" s="121">
        <v>47.9</v>
      </c>
      <c r="K142" s="121">
        <v>48.1</v>
      </c>
      <c r="L142" s="121">
        <v>48.7</v>
      </c>
      <c r="M142" s="121">
        <v>49.2</v>
      </c>
      <c r="N142" s="121">
        <v>49.7</v>
      </c>
      <c r="O142" s="121">
        <v>50</v>
      </c>
      <c r="P142" s="121">
        <v>49.9</v>
      </c>
      <c r="Q142" s="121">
        <v>50</v>
      </c>
      <c r="R142" s="121">
        <v>51.3</v>
      </c>
      <c r="S142" s="121">
        <v>50.8</v>
      </c>
      <c r="T142" s="121">
        <v>50.9</v>
      </c>
      <c r="U142" s="121">
        <v>51.8</v>
      </c>
      <c r="V142" s="121">
        <v>51.6</v>
      </c>
      <c r="W142" s="121">
        <v>51.4</v>
      </c>
      <c r="X142" s="121">
        <v>52.1</v>
      </c>
      <c r="Y142" s="121">
        <v>51.8</v>
      </c>
      <c r="Z142" s="100"/>
      <c r="AA142" s="100"/>
      <c r="AB142" s="100"/>
      <c r="AC142" s="100"/>
      <c r="AD142" s="100"/>
    </row>
    <row r="143" spans="1:30" x14ac:dyDescent="0.25">
      <c r="A143" s="99"/>
      <c r="B143" s="98" t="s">
        <v>19</v>
      </c>
      <c r="C143" s="121">
        <v>45.3</v>
      </c>
      <c r="D143" s="121">
        <v>43.8</v>
      </c>
      <c r="E143" s="121">
        <v>44.6</v>
      </c>
      <c r="F143" s="121">
        <v>45.2</v>
      </c>
      <c r="G143" s="121">
        <v>45.2</v>
      </c>
      <c r="H143" s="121">
        <v>45.7</v>
      </c>
      <c r="I143" s="121">
        <v>46</v>
      </c>
      <c r="J143" s="121">
        <v>46.6</v>
      </c>
      <c r="K143" s="121">
        <v>47</v>
      </c>
      <c r="L143" s="121">
        <v>47.1</v>
      </c>
      <c r="M143" s="121">
        <v>47.6</v>
      </c>
      <c r="N143" s="121">
        <v>48</v>
      </c>
      <c r="O143" s="121">
        <v>48.3</v>
      </c>
      <c r="P143" s="121">
        <v>48.2</v>
      </c>
      <c r="Q143" s="121">
        <v>48.2</v>
      </c>
      <c r="R143" s="121">
        <v>49.5</v>
      </c>
      <c r="S143" s="121">
        <v>49</v>
      </c>
      <c r="T143" s="121">
        <v>49.1</v>
      </c>
      <c r="U143" s="121">
        <v>49.6</v>
      </c>
      <c r="V143" s="121">
        <v>49.4</v>
      </c>
      <c r="W143" s="121">
        <v>49.7</v>
      </c>
      <c r="X143" s="121">
        <v>50</v>
      </c>
      <c r="Y143" s="121">
        <v>49.9</v>
      </c>
      <c r="Z143" s="100"/>
      <c r="AA143" s="100"/>
      <c r="AB143" s="100"/>
      <c r="AC143" s="100"/>
      <c r="AD143" s="100"/>
    </row>
    <row r="144" spans="1:30" x14ac:dyDescent="0.25">
      <c r="A144" s="99"/>
      <c r="B144" s="98" t="s">
        <v>20</v>
      </c>
      <c r="C144" s="121">
        <v>42.6</v>
      </c>
      <c r="D144" s="121">
        <v>44.9</v>
      </c>
      <c r="E144" s="121">
        <v>44.7</v>
      </c>
      <c r="F144" s="121">
        <v>44.7</v>
      </c>
      <c r="G144" s="121">
        <v>45</v>
      </c>
      <c r="H144" s="121">
        <v>44.9</v>
      </c>
      <c r="I144" s="121">
        <v>45.1</v>
      </c>
      <c r="J144" s="121">
        <v>45.2</v>
      </c>
      <c r="K144" s="121">
        <v>45.3</v>
      </c>
      <c r="L144" s="121">
        <v>45.8</v>
      </c>
      <c r="M144" s="121">
        <v>46</v>
      </c>
      <c r="N144" s="121">
        <v>46.4</v>
      </c>
      <c r="O144" s="121">
        <v>47.1</v>
      </c>
      <c r="P144" s="121">
        <v>47.1</v>
      </c>
      <c r="Q144" s="121">
        <v>47.6</v>
      </c>
      <c r="R144" s="121">
        <v>48.8</v>
      </c>
      <c r="S144" s="121">
        <v>48.1</v>
      </c>
      <c r="T144" s="121">
        <v>47.5</v>
      </c>
      <c r="U144" s="121">
        <v>48.5</v>
      </c>
      <c r="V144" s="121">
        <v>47.9</v>
      </c>
      <c r="W144" s="121">
        <v>48</v>
      </c>
      <c r="X144" s="121">
        <v>48.4</v>
      </c>
      <c r="Y144" s="121">
        <v>48.5</v>
      </c>
      <c r="Z144" s="100"/>
      <c r="AA144" s="100"/>
      <c r="AB144" s="100"/>
      <c r="AC144" s="100"/>
      <c r="AD144" s="100"/>
    </row>
    <row r="145" spans="1:30" x14ac:dyDescent="0.25">
      <c r="A145" s="99"/>
      <c r="B145" s="98" t="s">
        <v>21</v>
      </c>
      <c r="C145" s="121">
        <v>44.7</v>
      </c>
      <c r="D145" s="121">
        <v>44.6</v>
      </c>
      <c r="E145" s="121">
        <v>43.6</v>
      </c>
      <c r="F145" s="121">
        <v>43.6</v>
      </c>
      <c r="G145" s="121">
        <v>43.8</v>
      </c>
      <c r="H145" s="121">
        <v>44.5</v>
      </c>
      <c r="I145" s="121">
        <v>45.5</v>
      </c>
      <c r="J145" s="121">
        <v>45.5</v>
      </c>
      <c r="K145" s="121">
        <v>44.4</v>
      </c>
      <c r="L145" s="121">
        <v>45.2</v>
      </c>
      <c r="M145" s="121">
        <v>45.3</v>
      </c>
      <c r="N145" s="121">
        <v>46</v>
      </c>
      <c r="O145" s="121">
        <v>46.3</v>
      </c>
      <c r="P145" s="121">
        <v>46.8</v>
      </c>
      <c r="Q145" s="121">
        <v>47</v>
      </c>
      <c r="R145" s="121">
        <v>47.6</v>
      </c>
      <c r="S145" s="121">
        <v>46.9</v>
      </c>
      <c r="T145" s="121">
        <v>45.4</v>
      </c>
      <c r="U145" s="121">
        <v>46.3</v>
      </c>
      <c r="V145" s="121">
        <v>46.6</v>
      </c>
      <c r="W145" s="121">
        <v>47.1</v>
      </c>
      <c r="X145" s="121">
        <v>47.5</v>
      </c>
      <c r="Y145" s="121">
        <v>48</v>
      </c>
      <c r="Z145" s="100"/>
      <c r="AA145" s="100"/>
      <c r="AB145" s="100"/>
      <c r="AC145" s="100"/>
      <c r="AD145" s="100"/>
    </row>
    <row r="146" spans="1:30" x14ac:dyDescent="0.25">
      <c r="A146" s="99"/>
      <c r="B146" s="199" t="s">
        <v>30</v>
      </c>
      <c r="C146" s="366">
        <v>40.1</v>
      </c>
      <c r="D146" s="366">
        <v>47.4</v>
      </c>
      <c r="E146" s="366">
        <v>44.9</v>
      </c>
      <c r="F146" s="366">
        <v>46</v>
      </c>
      <c r="G146" s="366">
        <v>46.6</v>
      </c>
      <c r="H146" s="366">
        <v>46.8</v>
      </c>
      <c r="I146" s="366">
        <v>46.2</v>
      </c>
      <c r="J146" s="366">
        <v>45.2</v>
      </c>
      <c r="K146" s="366">
        <v>46.1</v>
      </c>
      <c r="L146" s="366">
        <v>45.2</v>
      </c>
      <c r="M146" s="366">
        <v>45.9</v>
      </c>
      <c r="N146" s="366">
        <v>46.3</v>
      </c>
      <c r="O146" s="366">
        <v>46.1</v>
      </c>
      <c r="P146" s="366">
        <v>45.9</v>
      </c>
      <c r="Q146" s="366">
        <v>46.8</v>
      </c>
      <c r="R146" s="366">
        <v>47.7</v>
      </c>
      <c r="S146" s="366">
        <v>47.3</v>
      </c>
      <c r="T146" s="366">
        <v>46.2</v>
      </c>
      <c r="U146" s="366">
        <v>46.6</v>
      </c>
      <c r="V146" s="366">
        <v>46.3</v>
      </c>
      <c r="W146" s="366">
        <v>47</v>
      </c>
      <c r="X146" s="366">
        <v>47.1</v>
      </c>
      <c r="Y146" s="366">
        <v>45.9</v>
      </c>
      <c r="Z146" s="122"/>
      <c r="AA146" s="122"/>
      <c r="AB146" s="122"/>
      <c r="AC146" s="122"/>
      <c r="AD146" s="122"/>
    </row>
    <row r="147" spans="1:30" x14ac:dyDescent="0.25">
      <c r="A147" s="147"/>
      <c r="B147" s="148" t="s">
        <v>75</v>
      </c>
      <c r="C147" s="124">
        <v>51</v>
      </c>
      <c r="D147" s="124">
        <v>49.1</v>
      </c>
      <c r="E147" s="124">
        <v>47.4</v>
      </c>
      <c r="F147" s="124">
        <v>47.5</v>
      </c>
      <c r="G147" s="124">
        <v>47.5</v>
      </c>
      <c r="H147" s="124">
        <v>47.6</v>
      </c>
      <c r="I147" s="124">
        <v>47.8</v>
      </c>
      <c r="J147" s="124">
        <v>47.9</v>
      </c>
      <c r="K147" s="124">
        <v>47.9</v>
      </c>
      <c r="L147" s="124">
        <v>48.2</v>
      </c>
      <c r="M147" s="124">
        <v>48.6</v>
      </c>
      <c r="N147" s="124">
        <v>49</v>
      </c>
      <c r="O147" s="124">
        <v>49.4</v>
      </c>
      <c r="P147" s="124">
        <v>49.3</v>
      </c>
      <c r="Q147" s="124">
        <v>49.6</v>
      </c>
      <c r="R147" s="124">
        <v>50.9</v>
      </c>
      <c r="S147" s="124">
        <v>50.3</v>
      </c>
      <c r="T147" s="124">
        <v>50.2</v>
      </c>
      <c r="U147" s="124">
        <v>50.9</v>
      </c>
      <c r="V147" s="124">
        <v>51.1</v>
      </c>
      <c r="W147" s="124">
        <v>50.8</v>
      </c>
      <c r="X147" s="124">
        <v>51.2</v>
      </c>
      <c r="Y147" s="124">
        <v>51.3</v>
      </c>
      <c r="Z147" s="125"/>
      <c r="AA147" s="125"/>
      <c r="AB147" s="125"/>
      <c r="AC147" s="125"/>
      <c r="AD147" s="125"/>
    </row>
    <row r="148" spans="1:30" x14ac:dyDescent="0.25">
      <c r="A148" s="98" t="s">
        <v>43</v>
      </c>
      <c r="B148" s="101" t="s">
        <v>17</v>
      </c>
      <c r="C148" s="121">
        <v>54.3</v>
      </c>
      <c r="D148" s="121">
        <v>51.2</v>
      </c>
      <c r="E148" s="121">
        <v>49.8</v>
      </c>
      <c r="F148" s="121">
        <v>49.6</v>
      </c>
      <c r="G148" s="121">
        <v>50.2</v>
      </c>
      <c r="H148" s="121">
        <v>50.7</v>
      </c>
      <c r="I148" s="121">
        <v>51.1</v>
      </c>
      <c r="J148" s="121">
        <v>50.4</v>
      </c>
      <c r="K148" s="121">
        <v>50.9</v>
      </c>
      <c r="L148" s="121">
        <v>50.8</v>
      </c>
      <c r="M148" s="121">
        <v>51</v>
      </c>
      <c r="N148" s="121">
        <v>51.2</v>
      </c>
      <c r="O148" s="121">
        <v>51.6</v>
      </c>
      <c r="P148" s="121">
        <v>52.2</v>
      </c>
      <c r="Q148" s="121">
        <v>51.8</v>
      </c>
      <c r="R148" s="121">
        <v>53.8</v>
      </c>
      <c r="S148" s="121">
        <v>52.8</v>
      </c>
      <c r="T148" s="121">
        <v>52.5</v>
      </c>
      <c r="U148" s="121">
        <v>52.8</v>
      </c>
      <c r="V148" s="121">
        <v>52.2</v>
      </c>
      <c r="W148" s="121">
        <v>52.8</v>
      </c>
      <c r="X148" s="121">
        <v>53.7</v>
      </c>
      <c r="Y148" s="121">
        <v>53.3</v>
      </c>
      <c r="Z148" s="100"/>
      <c r="AA148" s="100"/>
      <c r="AB148" s="100"/>
      <c r="AC148" s="100"/>
      <c r="AD148" s="100"/>
    </row>
    <row r="149" spans="1:30" x14ac:dyDescent="0.25">
      <c r="A149" s="99"/>
      <c r="B149" s="98" t="s">
        <v>18</v>
      </c>
      <c r="C149" s="121">
        <v>46.1</v>
      </c>
      <c r="D149" s="121">
        <v>45</v>
      </c>
      <c r="E149" s="121">
        <v>46.9</v>
      </c>
      <c r="F149" s="121">
        <v>47.2</v>
      </c>
      <c r="G149" s="121">
        <v>47.1</v>
      </c>
      <c r="H149" s="121">
        <v>47.6</v>
      </c>
      <c r="I149" s="121">
        <v>47.8</v>
      </c>
      <c r="J149" s="121">
        <v>49.1</v>
      </c>
      <c r="K149" s="121">
        <v>49.1</v>
      </c>
      <c r="L149" s="121">
        <v>49</v>
      </c>
      <c r="M149" s="121">
        <v>49.3</v>
      </c>
      <c r="N149" s="121">
        <v>49.2</v>
      </c>
      <c r="O149" s="121">
        <v>49.8</v>
      </c>
      <c r="P149" s="121">
        <v>50.1</v>
      </c>
      <c r="Q149" s="121">
        <v>50</v>
      </c>
      <c r="R149" s="121">
        <v>51.2</v>
      </c>
      <c r="S149" s="121">
        <v>50.2</v>
      </c>
      <c r="T149" s="121">
        <v>50.9</v>
      </c>
      <c r="U149" s="121">
        <v>51.9</v>
      </c>
      <c r="V149" s="121">
        <v>51.8</v>
      </c>
      <c r="W149" s="121">
        <v>51.1</v>
      </c>
      <c r="X149" s="121">
        <v>52.1</v>
      </c>
      <c r="Y149" s="121">
        <v>52.4</v>
      </c>
      <c r="Z149" s="100"/>
      <c r="AA149" s="100"/>
      <c r="AB149" s="100"/>
      <c r="AC149" s="100"/>
      <c r="AD149" s="100"/>
    </row>
    <row r="150" spans="1:30" x14ac:dyDescent="0.25">
      <c r="A150" s="99"/>
      <c r="B150" s="98" t="s">
        <v>19</v>
      </c>
      <c r="C150" s="121">
        <v>43.7</v>
      </c>
      <c r="D150" s="121">
        <v>46.8</v>
      </c>
      <c r="E150" s="121">
        <v>44.7</v>
      </c>
      <c r="F150" s="121">
        <v>45.5</v>
      </c>
      <c r="G150" s="121">
        <v>46.1</v>
      </c>
      <c r="H150" s="121">
        <v>46.2</v>
      </c>
      <c r="I150" s="121">
        <v>46.1</v>
      </c>
      <c r="J150" s="121">
        <v>46.3</v>
      </c>
      <c r="K150" s="121">
        <v>47</v>
      </c>
      <c r="L150" s="121">
        <v>48</v>
      </c>
      <c r="M150" s="121">
        <v>49</v>
      </c>
      <c r="N150" s="121">
        <v>49.6</v>
      </c>
      <c r="O150" s="121">
        <v>49.9</v>
      </c>
      <c r="P150" s="121">
        <v>49.8</v>
      </c>
      <c r="Q150" s="121">
        <v>50</v>
      </c>
      <c r="R150" s="121">
        <v>51.4</v>
      </c>
      <c r="S150" s="121">
        <v>50</v>
      </c>
      <c r="T150" s="121">
        <v>50.6</v>
      </c>
      <c r="U150" s="121">
        <v>50.7</v>
      </c>
      <c r="V150" s="121">
        <v>50.1</v>
      </c>
      <c r="W150" s="121">
        <v>50</v>
      </c>
      <c r="X150" s="121">
        <v>50.1</v>
      </c>
      <c r="Y150" s="121">
        <v>48.7</v>
      </c>
      <c r="Z150" s="100"/>
      <c r="AA150" s="100"/>
      <c r="AB150" s="100"/>
      <c r="AC150" s="100"/>
      <c r="AD150" s="100"/>
    </row>
    <row r="151" spans="1:30" x14ac:dyDescent="0.25">
      <c r="A151" s="99"/>
      <c r="B151" s="98" t="s">
        <v>20</v>
      </c>
      <c r="C151" s="121">
        <v>49</v>
      </c>
      <c r="D151" s="121">
        <v>46.9</v>
      </c>
      <c r="E151" s="121">
        <v>42.4</v>
      </c>
      <c r="F151" s="121">
        <v>43</v>
      </c>
      <c r="G151" s="121">
        <v>44.2</v>
      </c>
      <c r="H151" s="121">
        <v>46.1</v>
      </c>
      <c r="I151" s="121">
        <v>46.1</v>
      </c>
      <c r="J151" s="121">
        <v>46.4</v>
      </c>
      <c r="K151" s="121">
        <v>47.2</v>
      </c>
      <c r="L151" s="121">
        <v>46.5</v>
      </c>
      <c r="M151" s="121">
        <v>46.7</v>
      </c>
      <c r="N151" s="121">
        <v>46.7</v>
      </c>
      <c r="O151" s="121">
        <v>47.8</v>
      </c>
      <c r="P151" s="121">
        <v>46.6</v>
      </c>
      <c r="Q151" s="121">
        <v>46.5</v>
      </c>
      <c r="R151" s="121">
        <v>47.8</v>
      </c>
      <c r="S151" s="121">
        <v>48.7</v>
      </c>
      <c r="T151" s="121">
        <v>47.7</v>
      </c>
      <c r="U151" s="121">
        <v>49.2</v>
      </c>
      <c r="V151" s="121">
        <v>48.1</v>
      </c>
      <c r="W151" s="121">
        <v>48.4</v>
      </c>
      <c r="X151" s="121">
        <v>49.6</v>
      </c>
      <c r="Y151" s="121">
        <v>48.8</v>
      </c>
      <c r="Z151" s="100"/>
      <c r="AA151" s="100"/>
      <c r="AB151" s="100"/>
      <c r="AC151" s="100"/>
      <c r="AD151" s="100"/>
    </row>
    <row r="152" spans="1:30" x14ac:dyDescent="0.25">
      <c r="A152" s="99"/>
      <c r="B152" s="98" t="s">
        <v>21</v>
      </c>
      <c r="C152" s="121">
        <v>0</v>
      </c>
      <c r="D152" s="121">
        <v>0</v>
      </c>
      <c r="E152" s="121">
        <v>45.3</v>
      </c>
      <c r="F152" s="121">
        <v>54</v>
      </c>
      <c r="G152" s="121">
        <v>50.3</v>
      </c>
      <c r="H152" s="121">
        <v>45.9</v>
      </c>
      <c r="I152" s="121">
        <v>41.3</v>
      </c>
      <c r="J152" s="121">
        <v>39.1</v>
      </c>
      <c r="K152" s="121">
        <v>42.4</v>
      </c>
      <c r="L152" s="121">
        <v>43.2</v>
      </c>
      <c r="M152" s="121">
        <v>44</v>
      </c>
      <c r="N152" s="121">
        <v>46.9</v>
      </c>
      <c r="O152" s="121">
        <v>48.4</v>
      </c>
      <c r="P152" s="121">
        <v>48</v>
      </c>
      <c r="Q152" s="121">
        <v>48.4</v>
      </c>
      <c r="R152" s="121">
        <v>49.7</v>
      </c>
      <c r="S152" s="121">
        <v>49.2</v>
      </c>
      <c r="T152" s="121">
        <v>50.9</v>
      </c>
      <c r="U152" s="121">
        <v>49</v>
      </c>
      <c r="V152" s="121">
        <v>51.7</v>
      </c>
      <c r="W152" s="121">
        <v>49.6</v>
      </c>
      <c r="X152" s="121">
        <v>49.5</v>
      </c>
      <c r="Y152" s="121">
        <v>49.6</v>
      </c>
      <c r="Z152" s="100"/>
      <c r="AA152" s="100"/>
      <c r="AB152" s="100"/>
      <c r="AC152" s="100"/>
      <c r="AD152" s="100"/>
    </row>
    <row r="153" spans="1:30" x14ac:dyDescent="0.25">
      <c r="A153" s="99"/>
      <c r="B153" s="199" t="s">
        <v>30</v>
      </c>
      <c r="C153" s="366">
        <v>0</v>
      </c>
      <c r="D153" s="366">
        <v>0</v>
      </c>
      <c r="E153" s="366">
        <v>54</v>
      </c>
      <c r="F153" s="366">
        <v>55</v>
      </c>
      <c r="G153" s="366">
        <v>56</v>
      </c>
      <c r="H153" s="366">
        <v>57</v>
      </c>
      <c r="I153" s="366">
        <v>58</v>
      </c>
      <c r="J153" s="366">
        <v>59</v>
      </c>
      <c r="K153" s="366">
        <v>60</v>
      </c>
      <c r="L153" s="366">
        <v>61</v>
      </c>
      <c r="M153" s="366">
        <v>62</v>
      </c>
      <c r="N153" s="366">
        <v>63</v>
      </c>
      <c r="O153" s="366">
        <v>52.5</v>
      </c>
      <c r="P153" s="366">
        <v>49</v>
      </c>
      <c r="Q153" s="366">
        <v>52</v>
      </c>
      <c r="R153" s="366">
        <v>44</v>
      </c>
      <c r="S153" s="366">
        <v>44</v>
      </c>
      <c r="T153" s="366">
        <v>45</v>
      </c>
      <c r="U153" s="366">
        <v>49</v>
      </c>
      <c r="V153" s="366">
        <v>47</v>
      </c>
      <c r="W153" s="366">
        <v>52</v>
      </c>
      <c r="X153" s="366">
        <v>45.3</v>
      </c>
      <c r="Y153" s="366">
        <v>49.6</v>
      </c>
      <c r="Z153" s="122"/>
      <c r="AA153" s="122"/>
      <c r="AB153" s="122"/>
      <c r="AC153" s="122"/>
      <c r="AD153" s="122"/>
    </row>
    <row r="154" spans="1:30" x14ac:dyDescent="0.25">
      <c r="A154" s="147"/>
      <c r="B154" s="148" t="s">
        <v>75</v>
      </c>
      <c r="C154" s="124">
        <v>53.8</v>
      </c>
      <c r="D154" s="124">
        <v>50.4</v>
      </c>
      <c r="E154" s="124">
        <v>48.5</v>
      </c>
      <c r="F154" s="124">
        <v>48.4</v>
      </c>
      <c r="G154" s="124">
        <v>48.7</v>
      </c>
      <c r="H154" s="124">
        <v>49.1</v>
      </c>
      <c r="I154" s="124">
        <v>49.1</v>
      </c>
      <c r="J154" s="124">
        <v>49.1</v>
      </c>
      <c r="K154" s="124">
        <v>49.4</v>
      </c>
      <c r="L154" s="124">
        <v>49.4</v>
      </c>
      <c r="M154" s="124">
        <v>49.7</v>
      </c>
      <c r="N154" s="124">
        <v>49.8</v>
      </c>
      <c r="O154" s="124">
        <v>50.5</v>
      </c>
      <c r="P154" s="124">
        <v>50.6</v>
      </c>
      <c r="Q154" s="124">
        <v>50.4</v>
      </c>
      <c r="R154" s="124">
        <v>51.9</v>
      </c>
      <c r="S154" s="124">
        <v>51.1</v>
      </c>
      <c r="T154" s="124">
        <v>51.2</v>
      </c>
      <c r="U154" s="124">
        <v>51.7</v>
      </c>
      <c r="V154" s="124">
        <v>51.8</v>
      </c>
      <c r="W154" s="124">
        <v>51.3</v>
      </c>
      <c r="X154" s="124">
        <v>51</v>
      </c>
      <c r="Y154" s="124">
        <v>52.1</v>
      </c>
      <c r="Z154" s="125"/>
      <c r="AA154" s="125"/>
      <c r="AB154" s="125"/>
      <c r="AC154" s="125"/>
      <c r="AD154" s="125"/>
    </row>
    <row r="155" spans="1:30" x14ac:dyDescent="0.25">
      <c r="A155" s="98" t="s">
        <v>44</v>
      </c>
      <c r="B155" s="101" t="s">
        <v>17</v>
      </c>
      <c r="C155" s="121">
        <v>54.1</v>
      </c>
      <c r="D155" s="121">
        <v>52.2</v>
      </c>
      <c r="E155" s="121">
        <v>50.3</v>
      </c>
      <c r="F155" s="121">
        <v>51.1</v>
      </c>
      <c r="G155" s="121">
        <v>51.1</v>
      </c>
      <c r="H155" s="121">
        <v>51.1</v>
      </c>
      <c r="I155" s="121">
        <v>51.7</v>
      </c>
      <c r="J155" s="121">
        <v>51.3</v>
      </c>
      <c r="K155" s="121">
        <v>51.3</v>
      </c>
      <c r="L155" s="121">
        <v>50.8</v>
      </c>
      <c r="M155" s="121">
        <v>50.7</v>
      </c>
      <c r="N155" s="121">
        <v>51.4</v>
      </c>
      <c r="O155" s="121">
        <v>52.2</v>
      </c>
      <c r="P155" s="121">
        <v>51.8</v>
      </c>
      <c r="Q155" s="121">
        <v>52.4</v>
      </c>
      <c r="R155" s="121">
        <v>53.4</v>
      </c>
      <c r="S155" s="121">
        <v>52.3</v>
      </c>
      <c r="T155" s="121">
        <v>52.8</v>
      </c>
      <c r="U155" s="121">
        <v>52.8</v>
      </c>
      <c r="V155" s="121">
        <v>52</v>
      </c>
      <c r="W155" s="121">
        <v>51.7</v>
      </c>
      <c r="X155" s="121">
        <v>52.8</v>
      </c>
      <c r="Y155" s="121">
        <v>52.6</v>
      </c>
      <c r="Z155" s="100"/>
      <c r="AA155" s="100"/>
      <c r="AB155" s="100"/>
      <c r="AC155" s="100"/>
      <c r="AD155" s="100"/>
    </row>
    <row r="156" spans="1:30" x14ac:dyDescent="0.25">
      <c r="A156" s="99"/>
      <c r="B156" s="98" t="s">
        <v>18</v>
      </c>
      <c r="C156" s="121">
        <v>45.9</v>
      </c>
      <c r="D156" s="121">
        <v>44.9</v>
      </c>
      <c r="E156" s="121">
        <v>44.8</v>
      </c>
      <c r="F156" s="121">
        <v>45.3</v>
      </c>
      <c r="G156" s="121">
        <v>45.7</v>
      </c>
      <c r="H156" s="121">
        <v>46.5</v>
      </c>
      <c r="I156" s="121">
        <v>47.1</v>
      </c>
      <c r="J156" s="121">
        <v>47.4</v>
      </c>
      <c r="K156" s="121">
        <v>47.8</v>
      </c>
      <c r="L156" s="121">
        <v>48.7</v>
      </c>
      <c r="M156" s="121">
        <v>48.9</v>
      </c>
      <c r="N156" s="121">
        <v>48.6</v>
      </c>
      <c r="O156" s="121">
        <v>49.6</v>
      </c>
      <c r="P156" s="121">
        <v>49.5</v>
      </c>
      <c r="Q156" s="121">
        <v>49.8</v>
      </c>
      <c r="R156" s="121">
        <v>51</v>
      </c>
      <c r="S156" s="121">
        <v>50.5</v>
      </c>
      <c r="T156" s="121">
        <v>50.5</v>
      </c>
      <c r="U156" s="121">
        <v>51.1</v>
      </c>
      <c r="V156" s="121">
        <v>51.2</v>
      </c>
      <c r="W156" s="121">
        <v>50.9</v>
      </c>
      <c r="X156" s="121">
        <v>51.4</v>
      </c>
      <c r="Y156" s="121">
        <v>51.2</v>
      </c>
      <c r="Z156" s="100"/>
      <c r="AA156" s="100"/>
      <c r="AB156" s="100"/>
      <c r="AC156" s="100"/>
      <c r="AD156" s="100"/>
    </row>
    <row r="157" spans="1:30" x14ac:dyDescent="0.25">
      <c r="A157" s="99"/>
      <c r="B157" s="98" t="s">
        <v>19</v>
      </c>
      <c r="C157" s="121">
        <v>46.4</v>
      </c>
      <c r="D157" s="121">
        <v>42.9</v>
      </c>
      <c r="E157" s="121">
        <v>41.7</v>
      </c>
      <c r="F157" s="121">
        <v>42.8</v>
      </c>
      <c r="G157" s="121">
        <v>42.6</v>
      </c>
      <c r="H157" s="121">
        <v>42.4</v>
      </c>
      <c r="I157" s="121">
        <v>42.4</v>
      </c>
      <c r="J157" s="121">
        <v>42.7</v>
      </c>
      <c r="K157" s="121">
        <v>43.4</v>
      </c>
      <c r="L157" s="121">
        <v>44.3</v>
      </c>
      <c r="M157" s="121">
        <v>45.6</v>
      </c>
      <c r="N157" s="121">
        <v>45.3</v>
      </c>
      <c r="O157" s="121">
        <v>45.7</v>
      </c>
      <c r="P157" s="121">
        <v>45.1</v>
      </c>
      <c r="Q157" s="121">
        <v>46.3</v>
      </c>
      <c r="R157" s="121">
        <v>47.2</v>
      </c>
      <c r="S157" s="121">
        <v>47.4</v>
      </c>
      <c r="T157" s="121">
        <v>47.4</v>
      </c>
      <c r="U157" s="121">
        <v>48.9</v>
      </c>
      <c r="V157" s="121">
        <v>48.6</v>
      </c>
      <c r="W157" s="121">
        <v>48.8</v>
      </c>
      <c r="X157" s="121">
        <v>49.4</v>
      </c>
      <c r="Y157" s="121">
        <v>49.4</v>
      </c>
      <c r="Z157" s="100"/>
      <c r="AA157" s="100"/>
      <c r="AB157" s="100"/>
      <c r="AC157" s="100"/>
      <c r="AD157" s="100"/>
    </row>
    <row r="158" spans="1:30" x14ac:dyDescent="0.25">
      <c r="A158" s="99"/>
      <c r="B158" s="98" t="s">
        <v>20</v>
      </c>
      <c r="C158" s="121">
        <v>44.3</v>
      </c>
      <c r="D158" s="121">
        <v>38.5</v>
      </c>
      <c r="E158" s="121">
        <v>41</v>
      </c>
      <c r="F158" s="121">
        <v>41.4</v>
      </c>
      <c r="G158" s="121">
        <v>42.2</v>
      </c>
      <c r="H158" s="121">
        <v>42.1</v>
      </c>
      <c r="I158" s="121">
        <v>42.8</v>
      </c>
      <c r="J158" s="121">
        <v>44.2</v>
      </c>
      <c r="K158" s="121">
        <v>44.2</v>
      </c>
      <c r="L158" s="121">
        <v>44.5</v>
      </c>
      <c r="M158" s="121">
        <v>45.1</v>
      </c>
      <c r="N158" s="121">
        <v>46.5</v>
      </c>
      <c r="O158" s="121">
        <v>45.5</v>
      </c>
      <c r="P158" s="121">
        <v>45.8</v>
      </c>
      <c r="Q158" s="121">
        <v>45.8</v>
      </c>
      <c r="R158" s="121">
        <v>47.4</v>
      </c>
      <c r="S158" s="121">
        <v>46.2</v>
      </c>
      <c r="T158" s="121">
        <v>45.8</v>
      </c>
      <c r="U158" s="121">
        <v>47.2</v>
      </c>
      <c r="V158" s="121">
        <v>47.3</v>
      </c>
      <c r="W158" s="121">
        <v>47.5</v>
      </c>
      <c r="X158" s="121">
        <v>47.6</v>
      </c>
      <c r="Y158" s="121">
        <v>47.4</v>
      </c>
      <c r="Z158" s="100"/>
      <c r="AA158" s="100"/>
      <c r="AB158" s="100"/>
      <c r="AC158" s="100"/>
      <c r="AD158" s="100"/>
    </row>
    <row r="159" spans="1:30" x14ac:dyDescent="0.25">
      <c r="A159" s="99"/>
      <c r="B159" s="98" t="s">
        <v>21</v>
      </c>
      <c r="C159" s="121">
        <v>0</v>
      </c>
      <c r="D159" s="121">
        <v>33</v>
      </c>
      <c r="E159" s="121">
        <v>39.299999999999997</v>
      </c>
      <c r="F159" s="121">
        <v>41.8</v>
      </c>
      <c r="G159" s="121">
        <v>43.3</v>
      </c>
      <c r="H159" s="121">
        <v>44.3</v>
      </c>
      <c r="I159" s="121">
        <v>45.2</v>
      </c>
      <c r="J159" s="121">
        <v>44.2</v>
      </c>
      <c r="K159" s="121">
        <v>46.7</v>
      </c>
      <c r="L159" s="121">
        <v>47.3</v>
      </c>
      <c r="M159" s="121">
        <v>47.6</v>
      </c>
      <c r="N159" s="121">
        <v>46.3</v>
      </c>
      <c r="O159" s="121">
        <v>48.5</v>
      </c>
      <c r="P159" s="121">
        <v>44.1</v>
      </c>
      <c r="Q159" s="121">
        <v>45.2</v>
      </c>
      <c r="R159" s="121">
        <v>46.9</v>
      </c>
      <c r="S159" s="121">
        <v>47.3</v>
      </c>
      <c r="T159" s="121">
        <v>49.4</v>
      </c>
      <c r="U159" s="121">
        <v>47.3</v>
      </c>
      <c r="V159" s="121">
        <v>48.1</v>
      </c>
      <c r="W159" s="121">
        <v>47.9</v>
      </c>
      <c r="X159" s="121">
        <v>48.3</v>
      </c>
      <c r="Y159" s="121">
        <v>48.2</v>
      </c>
      <c r="Z159" s="100"/>
      <c r="AA159" s="100"/>
      <c r="AB159" s="100"/>
      <c r="AC159" s="100"/>
      <c r="AD159" s="100"/>
    </row>
    <row r="160" spans="1:30" x14ac:dyDescent="0.25">
      <c r="A160" s="99"/>
      <c r="B160" s="199" t="s">
        <v>30</v>
      </c>
      <c r="C160" s="366">
        <v>0</v>
      </c>
      <c r="D160" s="366">
        <v>0</v>
      </c>
      <c r="E160" s="366">
        <v>0</v>
      </c>
      <c r="F160" s="366">
        <v>0</v>
      </c>
      <c r="G160" s="366">
        <v>0</v>
      </c>
      <c r="H160" s="366">
        <v>48</v>
      </c>
      <c r="I160" s="366">
        <v>49</v>
      </c>
      <c r="J160" s="366">
        <v>50</v>
      </c>
      <c r="K160" s="366">
        <v>51</v>
      </c>
      <c r="L160" s="366">
        <v>54</v>
      </c>
      <c r="M160" s="366">
        <v>55</v>
      </c>
      <c r="N160" s="366">
        <v>54</v>
      </c>
      <c r="O160" s="366">
        <v>55</v>
      </c>
      <c r="P160" s="366">
        <v>55</v>
      </c>
      <c r="Q160" s="366">
        <v>51.5</v>
      </c>
      <c r="R160" s="366">
        <v>51</v>
      </c>
      <c r="S160" s="366">
        <v>47.7</v>
      </c>
      <c r="T160" s="366">
        <v>42</v>
      </c>
      <c r="U160" s="366">
        <v>35.5</v>
      </c>
      <c r="V160" s="366">
        <v>41.5</v>
      </c>
      <c r="W160" s="366">
        <v>42</v>
      </c>
      <c r="X160" s="366">
        <v>46.7</v>
      </c>
      <c r="Y160" s="366">
        <v>48</v>
      </c>
      <c r="Z160" s="122"/>
      <c r="AA160" s="122"/>
      <c r="AB160" s="122"/>
      <c r="AC160" s="122"/>
      <c r="AD160" s="122"/>
    </row>
    <row r="161" spans="1:30" x14ac:dyDescent="0.25">
      <c r="A161" s="147"/>
      <c r="B161" s="148" t="s">
        <v>75</v>
      </c>
      <c r="C161" s="124">
        <v>53.4</v>
      </c>
      <c r="D161" s="124">
        <v>50.8</v>
      </c>
      <c r="E161" s="124">
        <v>47.8</v>
      </c>
      <c r="F161" s="124">
        <v>48.3</v>
      </c>
      <c r="G161" s="124">
        <v>48.3</v>
      </c>
      <c r="H161" s="124">
        <v>48.2</v>
      </c>
      <c r="I161" s="124">
        <v>48.4</v>
      </c>
      <c r="J161" s="124">
        <v>48.2</v>
      </c>
      <c r="K161" s="124">
        <v>48.3</v>
      </c>
      <c r="L161" s="124">
        <v>48.4</v>
      </c>
      <c r="M161" s="124">
        <v>48.7</v>
      </c>
      <c r="N161" s="124">
        <v>48.9</v>
      </c>
      <c r="O161" s="124">
        <v>49.4</v>
      </c>
      <c r="P161" s="124">
        <v>49.2</v>
      </c>
      <c r="Q161" s="124">
        <v>49.8</v>
      </c>
      <c r="R161" s="124">
        <v>51</v>
      </c>
      <c r="S161" s="124">
        <v>50.2</v>
      </c>
      <c r="T161" s="124">
        <v>50.4</v>
      </c>
      <c r="U161" s="124">
        <v>50.9</v>
      </c>
      <c r="V161" s="124">
        <v>50.9</v>
      </c>
      <c r="W161" s="124">
        <v>50.3</v>
      </c>
      <c r="X161" s="124">
        <v>50</v>
      </c>
      <c r="Y161" s="124">
        <v>51.1</v>
      </c>
      <c r="Z161" s="125"/>
      <c r="AA161" s="125"/>
      <c r="AB161" s="125"/>
      <c r="AC161" s="125"/>
      <c r="AD161" s="125"/>
    </row>
    <row r="162" spans="1:30" x14ac:dyDescent="0.25">
      <c r="A162" s="98" t="s">
        <v>13</v>
      </c>
      <c r="B162" s="101" t="s">
        <v>17</v>
      </c>
      <c r="C162" s="121">
        <v>53.2</v>
      </c>
      <c r="D162" s="121">
        <v>51.6</v>
      </c>
      <c r="E162" s="121">
        <v>50.6</v>
      </c>
      <c r="F162" s="121">
        <v>50.8</v>
      </c>
      <c r="G162" s="121">
        <v>50.9</v>
      </c>
      <c r="H162" s="121">
        <v>51.2</v>
      </c>
      <c r="I162" s="121">
        <v>51.7</v>
      </c>
      <c r="J162" s="121">
        <v>51.5</v>
      </c>
      <c r="K162" s="121">
        <v>51.6</v>
      </c>
      <c r="L162" s="121">
        <v>51.4</v>
      </c>
      <c r="M162" s="121">
        <v>51.9</v>
      </c>
      <c r="N162" s="121">
        <v>52.2</v>
      </c>
      <c r="O162" s="121">
        <v>52.8</v>
      </c>
      <c r="P162" s="121">
        <v>52.2</v>
      </c>
      <c r="Q162" s="121">
        <v>52.3</v>
      </c>
      <c r="R162" s="121">
        <v>54</v>
      </c>
      <c r="S162" s="121">
        <v>53.1</v>
      </c>
      <c r="T162" s="121">
        <v>53.2</v>
      </c>
      <c r="U162" s="121">
        <v>53.5</v>
      </c>
      <c r="V162" s="121">
        <v>53.6</v>
      </c>
      <c r="W162" s="121">
        <v>53.5</v>
      </c>
      <c r="X162" s="121">
        <v>54</v>
      </c>
      <c r="Y162" s="121">
        <v>53.8</v>
      </c>
      <c r="Z162" s="100"/>
      <c r="AA162" s="100"/>
      <c r="AB162" s="100"/>
      <c r="AC162" s="100"/>
      <c r="AD162" s="100"/>
    </row>
    <row r="163" spans="1:30" x14ac:dyDescent="0.25">
      <c r="A163" s="99"/>
      <c r="B163" s="98" t="s">
        <v>18</v>
      </c>
      <c r="C163" s="121">
        <v>46.4</v>
      </c>
      <c r="D163" s="121">
        <v>44.7</v>
      </c>
      <c r="E163" s="121">
        <v>46.4</v>
      </c>
      <c r="F163" s="121">
        <v>47</v>
      </c>
      <c r="G163" s="121">
        <v>47.1</v>
      </c>
      <c r="H163" s="121">
        <v>47.5</v>
      </c>
      <c r="I163" s="121">
        <v>48</v>
      </c>
      <c r="J163" s="121">
        <v>48</v>
      </c>
      <c r="K163" s="121">
        <v>48.4</v>
      </c>
      <c r="L163" s="121">
        <v>48.8</v>
      </c>
      <c r="M163" s="121">
        <v>49.1</v>
      </c>
      <c r="N163" s="121">
        <v>49.8</v>
      </c>
      <c r="O163" s="121">
        <v>50.5</v>
      </c>
      <c r="P163" s="121">
        <v>50.4</v>
      </c>
      <c r="Q163" s="121">
        <v>50.9</v>
      </c>
      <c r="R163" s="121">
        <v>52</v>
      </c>
      <c r="S163" s="121">
        <v>50.7</v>
      </c>
      <c r="T163" s="121">
        <v>51.4</v>
      </c>
      <c r="U163" s="121">
        <v>52.1</v>
      </c>
      <c r="V163" s="121">
        <v>52.6</v>
      </c>
      <c r="W163" s="121">
        <v>52.3</v>
      </c>
      <c r="X163" s="121">
        <v>52.5</v>
      </c>
      <c r="Y163" s="121">
        <v>52.4</v>
      </c>
      <c r="Z163" s="100"/>
      <c r="AA163" s="100"/>
      <c r="AB163" s="100"/>
      <c r="AC163" s="100"/>
      <c r="AD163" s="100"/>
    </row>
    <row r="164" spans="1:30" x14ac:dyDescent="0.25">
      <c r="A164" s="99"/>
      <c r="B164" s="98" t="s">
        <v>19</v>
      </c>
      <c r="C164" s="121">
        <v>43.1</v>
      </c>
      <c r="D164" s="121">
        <v>44</v>
      </c>
      <c r="E164" s="121">
        <v>44.7</v>
      </c>
      <c r="F164" s="121">
        <v>44.9</v>
      </c>
      <c r="G164" s="121">
        <v>44.9</v>
      </c>
      <c r="H164" s="121">
        <v>45.2</v>
      </c>
      <c r="I164" s="121">
        <v>45.8</v>
      </c>
      <c r="J164" s="121">
        <v>45.8</v>
      </c>
      <c r="K164" s="121">
        <v>46.2</v>
      </c>
      <c r="L164" s="121">
        <v>47</v>
      </c>
      <c r="M164" s="121">
        <v>47.3</v>
      </c>
      <c r="N164" s="121">
        <v>47.6</v>
      </c>
      <c r="O164" s="121">
        <v>48.1</v>
      </c>
      <c r="P164" s="121">
        <v>48.1</v>
      </c>
      <c r="Q164" s="121">
        <v>48.8</v>
      </c>
      <c r="R164" s="121">
        <v>49.6</v>
      </c>
      <c r="S164" s="121">
        <v>49.5</v>
      </c>
      <c r="T164" s="121">
        <v>49.7</v>
      </c>
      <c r="U164" s="121">
        <v>49.5</v>
      </c>
      <c r="V164" s="121">
        <v>48.5</v>
      </c>
      <c r="W164" s="121">
        <v>48.6</v>
      </c>
      <c r="X164" s="121">
        <v>49.4</v>
      </c>
      <c r="Y164" s="121">
        <v>49.6</v>
      </c>
      <c r="Z164" s="100"/>
      <c r="AA164" s="100"/>
      <c r="AB164" s="100"/>
      <c r="AC164" s="100"/>
      <c r="AD164" s="100"/>
    </row>
    <row r="165" spans="1:30" x14ac:dyDescent="0.25">
      <c r="A165" s="99"/>
      <c r="B165" s="98" t="s">
        <v>20</v>
      </c>
      <c r="C165" s="121">
        <v>37.6</v>
      </c>
      <c r="D165" s="121">
        <v>49.5</v>
      </c>
      <c r="E165" s="121">
        <v>43.9</v>
      </c>
      <c r="F165" s="121">
        <v>44.3</v>
      </c>
      <c r="G165" s="121">
        <v>43.3</v>
      </c>
      <c r="H165" s="121">
        <v>43.5</v>
      </c>
      <c r="I165" s="121">
        <v>44</v>
      </c>
      <c r="J165" s="121">
        <v>44.8</v>
      </c>
      <c r="K165" s="121">
        <v>44.5</v>
      </c>
      <c r="L165" s="121">
        <v>44.7</v>
      </c>
      <c r="M165" s="121">
        <v>45.1</v>
      </c>
      <c r="N165" s="121">
        <v>45.6</v>
      </c>
      <c r="O165" s="121">
        <v>46.4</v>
      </c>
      <c r="P165" s="121">
        <v>46.2</v>
      </c>
      <c r="Q165" s="121">
        <v>46.4</v>
      </c>
      <c r="R165" s="121">
        <v>47.7</v>
      </c>
      <c r="S165" s="121">
        <v>45.8</v>
      </c>
      <c r="T165" s="121">
        <v>46.3</v>
      </c>
      <c r="U165" s="121">
        <v>47.4</v>
      </c>
      <c r="V165" s="121">
        <v>47.2</v>
      </c>
      <c r="W165" s="121">
        <v>47.6</v>
      </c>
      <c r="X165" s="121">
        <v>48.5</v>
      </c>
      <c r="Y165" s="121">
        <v>48.5</v>
      </c>
      <c r="Z165" s="100"/>
      <c r="AA165" s="100"/>
      <c r="AB165" s="100"/>
      <c r="AC165" s="100"/>
      <c r="AD165" s="100"/>
    </row>
    <row r="166" spans="1:30" x14ac:dyDescent="0.25">
      <c r="A166" s="99"/>
      <c r="B166" s="98" t="s">
        <v>21</v>
      </c>
      <c r="C166" s="121">
        <v>17.5</v>
      </c>
      <c r="D166" s="121">
        <v>42</v>
      </c>
      <c r="E166" s="121">
        <v>31</v>
      </c>
      <c r="F166" s="121">
        <v>32</v>
      </c>
      <c r="G166" s="121">
        <v>40.799999999999997</v>
      </c>
      <c r="H166" s="121">
        <v>43</v>
      </c>
      <c r="I166" s="121">
        <v>42.8</v>
      </c>
      <c r="J166" s="121">
        <v>45.1</v>
      </c>
      <c r="K166" s="121">
        <v>43.1</v>
      </c>
      <c r="L166" s="121">
        <v>42.7</v>
      </c>
      <c r="M166" s="121">
        <v>43.7</v>
      </c>
      <c r="N166" s="121">
        <v>44.8</v>
      </c>
      <c r="O166" s="121">
        <v>45.1</v>
      </c>
      <c r="P166" s="121">
        <v>44.2</v>
      </c>
      <c r="Q166" s="121">
        <v>45.6</v>
      </c>
      <c r="R166" s="121">
        <v>47.2</v>
      </c>
      <c r="S166" s="121">
        <v>47.9</v>
      </c>
      <c r="T166" s="121">
        <v>45.6</v>
      </c>
      <c r="U166" s="121">
        <v>45.1</v>
      </c>
      <c r="V166" s="121">
        <v>45.2</v>
      </c>
      <c r="W166" s="121">
        <v>47.3</v>
      </c>
      <c r="X166" s="121">
        <v>46.5</v>
      </c>
      <c r="Y166" s="121">
        <v>46.7</v>
      </c>
      <c r="Z166" s="100"/>
      <c r="AA166" s="100"/>
      <c r="AB166" s="100"/>
      <c r="AC166" s="100"/>
      <c r="AD166" s="100"/>
    </row>
    <row r="167" spans="1:30" x14ac:dyDescent="0.25">
      <c r="A167" s="99"/>
      <c r="B167" s="199" t="s">
        <v>30</v>
      </c>
      <c r="C167" s="366">
        <v>0</v>
      </c>
      <c r="D167" s="366">
        <v>0</v>
      </c>
      <c r="E167" s="366">
        <v>52</v>
      </c>
      <c r="F167" s="366">
        <v>53</v>
      </c>
      <c r="G167" s="366">
        <v>0</v>
      </c>
      <c r="H167" s="366">
        <v>35</v>
      </c>
      <c r="I167" s="366">
        <v>36</v>
      </c>
      <c r="J167" s="366">
        <v>37</v>
      </c>
      <c r="K167" s="366">
        <v>38</v>
      </c>
      <c r="L167" s="366">
        <v>39</v>
      </c>
      <c r="M167" s="366">
        <v>40</v>
      </c>
      <c r="N167" s="366">
        <v>40.5</v>
      </c>
      <c r="O167" s="366">
        <v>41</v>
      </c>
      <c r="P167" s="366">
        <v>44.7</v>
      </c>
      <c r="Q167" s="366">
        <v>38.700000000000003</v>
      </c>
      <c r="R167" s="366">
        <v>41.5</v>
      </c>
      <c r="S167" s="366">
        <v>40.700000000000003</v>
      </c>
      <c r="T167" s="366">
        <v>41.7</v>
      </c>
      <c r="U167" s="366">
        <v>40</v>
      </c>
      <c r="V167" s="366">
        <v>44.4</v>
      </c>
      <c r="W167" s="366">
        <v>44</v>
      </c>
      <c r="X167" s="366">
        <v>45.1</v>
      </c>
      <c r="Y167" s="366">
        <v>44.9</v>
      </c>
      <c r="Z167" s="122"/>
      <c r="AA167" s="122"/>
      <c r="AB167" s="122"/>
      <c r="AC167" s="122"/>
      <c r="AD167" s="122"/>
    </row>
    <row r="168" spans="1:30" x14ac:dyDescent="0.25">
      <c r="A168" s="147"/>
      <c r="B168" s="148" t="s">
        <v>75</v>
      </c>
      <c r="C168" s="124">
        <v>52.6</v>
      </c>
      <c r="D168" s="124">
        <v>50.4</v>
      </c>
      <c r="E168" s="124">
        <v>49.1</v>
      </c>
      <c r="F168" s="124">
        <v>49.4</v>
      </c>
      <c r="G168" s="124">
        <v>49.4</v>
      </c>
      <c r="H168" s="124">
        <v>49.7</v>
      </c>
      <c r="I168" s="124">
        <v>50</v>
      </c>
      <c r="J168" s="124">
        <v>49.8</v>
      </c>
      <c r="K168" s="124">
        <v>49.8</v>
      </c>
      <c r="L168" s="124">
        <v>49.8</v>
      </c>
      <c r="M168" s="124">
        <v>50.3</v>
      </c>
      <c r="N168" s="124">
        <v>50.7</v>
      </c>
      <c r="O168" s="124">
        <v>50.9</v>
      </c>
      <c r="P168" s="124">
        <v>50.8</v>
      </c>
      <c r="Q168" s="124">
        <v>51.1</v>
      </c>
      <c r="R168" s="124">
        <v>52.5</v>
      </c>
      <c r="S168" s="124">
        <v>51.6</v>
      </c>
      <c r="T168" s="124">
        <v>51.8</v>
      </c>
      <c r="U168" s="124">
        <v>52.2</v>
      </c>
      <c r="V168" s="124">
        <v>52.6</v>
      </c>
      <c r="W168" s="124">
        <v>52.1</v>
      </c>
      <c r="X168" s="124">
        <v>52</v>
      </c>
      <c r="Y168" s="124">
        <v>52.6</v>
      </c>
      <c r="Z168" s="125"/>
      <c r="AA168" s="125"/>
      <c r="AB168" s="125"/>
      <c r="AC168" s="125"/>
      <c r="AD168" s="125"/>
    </row>
    <row r="169" spans="1:30" x14ac:dyDescent="0.25">
      <c r="A169" s="15" t="s">
        <v>45</v>
      </c>
      <c r="B169" s="101" t="s">
        <v>17</v>
      </c>
      <c r="C169" s="121">
        <v>53.5</v>
      </c>
      <c r="D169" s="121">
        <v>51.7</v>
      </c>
      <c r="E169" s="121">
        <v>51.2</v>
      </c>
      <c r="F169" s="121">
        <v>51.3</v>
      </c>
      <c r="G169" s="121">
        <v>51.8</v>
      </c>
      <c r="H169" s="121">
        <v>51.8</v>
      </c>
      <c r="I169" s="121">
        <v>52</v>
      </c>
      <c r="J169" s="121">
        <v>52.2</v>
      </c>
      <c r="K169" s="121">
        <v>52.2</v>
      </c>
      <c r="L169" s="121">
        <v>52.4</v>
      </c>
      <c r="M169" s="121">
        <v>52.5</v>
      </c>
      <c r="N169" s="121">
        <v>52.9</v>
      </c>
      <c r="O169" s="121">
        <v>53.6</v>
      </c>
      <c r="P169" s="121">
        <v>53.6</v>
      </c>
      <c r="Q169" s="121">
        <v>53.7</v>
      </c>
      <c r="R169" s="121">
        <v>55.2</v>
      </c>
      <c r="S169" s="121">
        <v>54.2</v>
      </c>
      <c r="T169" s="121">
        <v>54.6</v>
      </c>
      <c r="U169" s="121">
        <v>55</v>
      </c>
      <c r="V169" s="121">
        <v>54.9</v>
      </c>
      <c r="W169" s="121">
        <v>55.5</v>
      </c>
      <c r="X169" s="121">
        <v>55.9</v>
      </c>
      <c r="Y169" s="121">
        <v>55.7</v>
      </c>
      <c r="Z169" s="100"/>
      <c r="AA169" s="100"/>
      <c r="AB169" s="100"/>
      <c r="AC169" s="100"/>
      <c r="AD169" s="100"/>
    </row>
    <row r="170" spans="1:30" x14ac:dyDescent="0.25">
      <c r="A170" s="98"/>
      <c r="B170" s="98" t="s">
        <v>18</v>
      </c>
      <c r="C170" s="121">
        <v>46.9</v>
      </c>
      <c r="D170" s="121">
        <v>46.1</v>
      </c>
      <c r="E170" s="121">
        <v>46.5</v>
      </c>
      <c r="F170" s="121">
        <v>47.2</v>
      </c>
      <c r="G170" s="121">
        <v>47.5</v>
      </c>
      <c r="H170" s="121">
        <v>48.1</v>
      </c>
      <c r="I170" s="121">
        <v>48.4</v>
      </c>
      <c r="J170" s="121">
        <v>48.8</v>
      </c>
      <c r="K170" s="121">
        <v>49.1</v>
      </c>
      <c r="L170" s="121">
        <v>49.4</v>
      </c>
      <c r="M170" s="121">
        <v>50.1</v>
      </c>
      <c r="N170" s="121">
        <v>50.4</v>
      </c>
      <c r="O170" s="121">
        <v>51</v>
      </c>
      <c r="P170" s="121">
        <v>50.8</v>
      </c>
      <c r="Q170" s="121">
        <v>51.4</v>
      </c>
      <c r="R170" s="121">
        <v>52.7</v>
      </c>
      <c r="S170" s="121">
        <v>52.2</v>
      </c>
      <c r="T170" s="121">
        <v>52.2</v>
      </c>
      <c r="U170" s="121">
        <v>53.2</v>
      </c>
      <c r="V170" s="121">
        <v>53</v>
      </c>
      <c r="W170" s="121">
        <v>53</v>
      </c>
      <c r="X170" s="121">
        <v>53.9</v>
      </c>
      <c r="Y170" s="121">
        <v>54.3</v>
      </c>
      <c r="Z170" s="100"/>
      <c r="AA170" s="100"/>
      <c r="AB170" s="100"/>
      <c r="AC170" s="100"/>
      <c r="AD170" s="100"/>
    </row>
    <row r="171" spans="1:30" x14ac:dyDescent="0.25">
      <c r="A171" s="99"/>
      <c r="B171" s="98" t="s">
        <v>19</v>
      </c>
      <c r="C171" s="121">
        <v>42.6</v>
      </c>
      <c r="D171" s="121">
        <v>46.5</v>
      </c>
      <c r="E171" s="121">
        <v>45.2</v>
      </c>
      <c r="F171" s="121">
        <v>45.2</v>
      </c>
      <c r="G171" s="121">
        <v>44.5</v>
      </c>
      <c r="H171" s="121">
        <v>45</v>
      </c>
      <c r="I171" s="121">
        <v>45.1</v>
      </c>
      <c r="J171" s="121">
        <v>45.6</v>
      </c>
      <c r="K171" s="121">
        <v>46</v>
      </c>
      <c r="L171" s="121">
        <v>46.7</v>
      </c>
      <c r="M171" s="121">
        <v>47.2</v>
      </c>
      <c r="N171" s="121">
        <v>47.8</v>
      </c>
      <c r="O171" s="121">
        <v>47.8</v>
      </c>
      <c r="P171" s="121">
        <v>48.4</v>
      </c>
      <c r="Q171" s="121">
        <v>48.8</v>
      </c>
      <c r="R171" s="121">
        <v>49.5</v>
      </c>
      <c r="S171" s="121">
        <v>49.5</v>
      </c>
      <c r="T171" s="121">
        <v>49.6</v>
      </c>
      <c r="U171" s="121">
        <v>50.3</v>
      </c>
      <c r="V171" s="121">
        <v>50.3</v>
      </c>
      <c r="W171" s="121">
        <v>50.4</v>
      </c>
      <c r="X171" s="121">
        <v>50.8</v>
      </c>
      <c r="Y171" s="121">
        <v>50.8</v>
      </c>
      <c r="Z171" s="100"/>
      <c r="AA171" s="100"/>
      <c r="AB171" s="100"/>
      <c r="AC171" s="100"/>
      <c r="AD171" s="100"/>
    </row>
    <row r="172" spans="1:30" x14ac:dyDescent="0.25">
      <c r="A172" s="99"/>
      <c r="B172" s="98" t="s">
        <v>20</v>
      </c>
      <c r="C172" s="121">
        <v>49</v>
      </c>
      <c r="D172" s="121">
        <v>45</v>
      </c>
      <c r="E172" s="121">
        <v>44</v>
      </c>
      <c r="F172" s="121">
        <v>44.7</v>
      </c>
      <c r="G172" s="121">
        <v>44</v>
      </c>
      <c r="H172" s="121">
        <v>45</v>
      </c>
      <c r="I172" s="121">
        <v>45.7</v>
      </c>
      <c r="J172" s="121">
        <v>46.4</v>
      </c>
      <c r="K172" s="121">
        <v>47.6</v>
      </c>
      <c r="L172" s="121">
        <v>46.1</v>
      </c>
      <c r="M172" s="121">
        <v>46</v>
      </c>
      <c r="N172" s="121">
        <v>46.4</v>
      </c>
      <c r="O172" s="121">
        <v>47.4</v>
      </c>
      <c r="P172" s="121">
        <v>47.2</v>
      </c>
      <c r="Q172" s="121">
        <v>47.3</v>
      </c>
      <c r="R172" s="121">
        <v>48.2</v>
      </c>
      <c r="S172" s="121">
        <v>47.6</v>
      </c>
      <c r="T172" s="121">
        <v>47.6</v>
      </c>
      <c r="U172" s="121">
        <v>47.6</v>
      </c>
      <c r="V172" s="121">
        <v>47.7</v>
      </c>
      <c r="W172" s="121">
        <v>48.3</v>
      </c>
      <c r="X172" s="121">
        <v>48.8</v>
      </c>
      <c r="Y172" s="121">
        <v>48.7</v>
      </c>
      <c r="Z172" s="100"/>
      <c r="AA172" s="100"/>
      <c r="AB172" s="100"/>
      <c r="AC172" s="100"/>
      <c r="AD172" s="100"/>
    </row>
    <row r="173" spans="1:30" x14ac:dyDescent="0.25">
      <c r="A173" s="99"/>
      <c r="B173" s="98" t="s">
        <v>21</v>
      </c>
      <c r="C173" s="121">
        <v>0</v>
      </c>
      <c r="D173" s="121">
        <v>0</v>
      </c>
      <c r="E173" s="121">
        <v>37</v>
      </c>
      <c r="F173" s="121">
        <v>42.5</v>
      </c>
      <c r="G173" s="121">
        <v>49.7</v>
      </c>
      <c r="H173" s="121">
        <v>49.3</v>
      </c>
      <c r="I173" s="121">
        <v>50.3</v>
      </c>
      <c r="J173" s="121">
        <v>47</v>
      </c>
      <c r="K173" s="121">
        <v>43</v>
      </c>
      <c r="L173" s="121">
        <v>38.299999999999997</v>
      </c>
      <c r="M173" s="121">
        <v>39.4</v>
      </c>
      <c r="N173" s="121">
        <v>46.6</v>
      </c>
      <c r="O173" s="121">
        <v>42.7</v>
      </c>
      <c r="P173" s="121">
        <v>42.6</v>
      </c>
      <c r="Q173" s="121">
        <v>45.5</v>
      </c>
      <c r="R173" s="121">
        <v>44.3</v>
      </c>
      <c r="S173" s="121">
        <v>45.6</v>
      </c>
      <c r="T173" s="121">
        <v>45.6</v>
      </c>
      <c r="U173" s="121">
        <v>48.3</v>
      </c>
      <c r="V173" s="121">
        <v>49.1</v>
      </c>
      <c r="W173" s="121">
        <v>48.2</v>
      </c>
      <c r="X173" s="121">
        <v>46.9</v>
      </c>
      <c r="Y173" s="121">
        <v>46.6</v>
      </c>
      <c r="Z173" s="100"/>
      <c r="AA173" s="100"/>
      <c r="AB173" s="100"/>
      <c r="AC173" s="100"/>
      <c r="AD173" s="100"/>
    </row>
    <row r="174" spans="1:30" x14ac:dyDescent="0.25">
      <c r="A174" s="99"/>
      <c r="B174" s="199" t="s">
        <v>30</v>
      </c>
      <c r="C174" s="366">
        <v>0</v>
      </c>
      <c r="D174" s="366">
        <v>0</v>
      </c>
      <c r="E174" s="366">
        <v>0</v>
      </c>
      <c r="F174" s="366">
        <v>0</v>
      </c>
      <c r="G174" s="366">
        <v>0</v>
      </c>
      <c r="H174" s="366">
        <v>0</v>
      </c>
      <c r="I174" s="366">
        <v>0</v>
      </c>
      <c r="J174" s="366">
        <v>0</v>
      </c>
      <c r="K174" s="366">
        <v>0</v>
      </c>
      <c r="L174" s="366">
        <v>0</v>
      </c>
      <c r="M174" s="366">
        <v>0</v>
      </c>
      <c r="N174" s="366">
        <v>26</v>
      </c>
      <c r="O174" s="366">
        <v>27</v>
      </c>
      <c r="P174" s="366">
        <v>27</v>
      </c>
      <c r="Q174" s="366">
        <v>28</v>
      </c>
      <c r="R174" s="366">
        <v>44</v>
      </c>
      <c r="S174" s="366">
        <v>27.5</v>
      </c>
      <c r="T174" s="366">
        <v>28.5</v>
      </c>
      <c r="U174" s="366">
        <v>30.5</v>
      </c>
      <c r="V174" s="366">
        <v>30.5</v>
      </c>
      <c r="W174" s="366">
        <v>31.5</v>
      </c>
      <c r="X174" s="366">
        <v>38.299999999999997</v>
      </c>
      <c r="Y174" s="366">
        <v>41.2</v>
      </c>
      <c r="Z174" s="122"/>
      <c r="AA174" s="122"/>
      <c r="AB174" s="122"/>
      <c r="AC174" s="122"/>
      <c r="AD174" s="122"/>
    </row>
    <row r="175" spans="1:30" x14ac:dyDescent="0.25">
      <c r="A175" s="147"/>
      <c r="B175" s="148" t="s">
        <v>75</v>
      </c>
      <c r="C175" s="124">
        <v>52.9</v>
      </c>
      <c r="D175" s="124">
        <v>50.6</v>
      </c>
      <c r="E175" s="124">
        <v>49.4</v>
      </c>
      <c r="F175" s="124">
        <v>49.6</v>
      </c>
      <c r="G175" s="124">
        <v>49.8</v>
      </c>
      <c r="H175" s="124">
        <v>49.9</v>
      </c>
      <c r="I175" s="124">
        <v>50</v>
      </c>
      <c r="J175" s="124">
        <v>50.1</v>
      </c>
      <c r="K175" s="124">
        <v>50.1</v>
      </c>
      <c r="L175" s="124">
        <v>50.3</v>
      </c>
      <c r="M175" s="124">
        <v>50.6</v>
      </c>
      <c r="N175" s="124">
        <v>50.9</v>
      </c>
      <c r="O175" s="124">
        <v>51.4</v>
      </c>
      <c r="P175" s="124">
        <v>51.4</v>
      </c>
      <c r="Q175" s="124">
        <v>51.8</v>
      </c>
      <c r="R175" s="124">
        <v>53</v>
      </c>
      <c r="S175" s="124">
        <v>52.3</v>
      </c>
      <c r="T175" s="124">
        <v>52.5</v>
      </c>
      <c r="U175" s="124">
        <v>53.1</v>
      </c>
      <c r="V175" s="124">
        <v>53.3</v>
      </c>
      <c r="W175" s="124">
        <v>53.3</v>
      </c>
      <c r="X175" s="124">
        <v>53.8</v>
      </c>
      <c r="Y175" s="124">
        <v>53.8</v>
      </c>
      <c r="Z175" s="125"/>
      <c r="AA175" s="125"/>
      <c r="AB175" s="125"/>
      <c r="AC175" s="125"/>
      <c r="AD175" s="125"/>
    </row>
    <row r="176" spans="1:30" x14ac:dyDescent="0.25">
      <c r="A176" s="98" t="s">
        <v>47</v>
      </c>
      <c r="B176" s="101" t="s">
        <v>17</v>
      </c>
      <c r="C176" s="121">
        <v>52.8</v>
      </c>
      <c r="D176" s="121">
        <v>50.2</v>
      </c>
      <c r="E176" s="121">
        <v>50.3</v>
      </c>
      <c r="F176" s="121">
        <v>50.7</v>
      </c>
      <c r="G176" s="121">
        <v>50.7</v>
      </c>
      <c r="H176" s="121">
        <v>50.8</v>
      </c>
      <c r="I176" s="121">
        <v>51.1</v>
      </c>
      <c r="J176" s="121">
        <v>50.9</v>
      </c>
      <c r="K176" s="121">
        <v>50.8</v>
      </c>
      <c r="L176" s="121">
        <v>50.8</v>
      </c>
      <c r="M176" s="121">
        <v>50.7</v>
      </c>
      <c r="N176" s="121">
        <v>50.7</v>
      </c>
      <c r="O176" s="121">
        <v>51.7</v>
      </c>
      <c r="P176" s="121">
        <v>51.2</v>
      </c>
      <c r="Q176" s="121">
        <v>51.5</v>
      </c>
      <c r="R176" s="121">
        <v>52.6</v>
      </c>
      <c r="S176" s="121">
        <v>51.1</v>
      </c>
      <c r="T176" s="121">
        <v>51.8</v>
      </c>
      <c r="U176" s="121">
        <v>52.2</v>
      </c>
      <c r="V176" s="121">
        <v>52</v>
      </c>
      <c r="W176" s="121">
        <v>52</v>
      </c>
      <c r="X176" s="121"/>
      <c r="Y176" s="121"/>
      <c r="Z176" s="100"/>
      <c r="AA176" s="100"/>
      <c r="AB176" s="100"/>
      <c r="AC176" s="100"/>
      <c r="AD176" s="100"/>
    </row>
    <row r="177" spans="1:30" x14ac:dyDescent="0.25">
      <c r="A177" s="99"/>
      <c r="B177" s="98" t="s">
        <v>18</v>
      </c>
      <c r="C177" s="121">
        <v>47.4</v>
      </c>
      <c r="D177" s="121">
        <v>46</v>
      </c>
      <c r="E177" s="121">
        <v>46.8</v>
      </c>
      <c r="F177" s="121">
        <v>47.4</v>
      </c>
      <c r="G177" s="121">
        <v>47.8</v>
      </c>
      <c r="H177" s="121">
        <v>48.2</v>
      </c>
      <c r="I177" s="121">
        <v>48.7</v>
      </c>
      <c r="J177" s="121">
        <v>49.1</v>
      </c>
      <c r="K177" s="121">
        <v>49.3</v>
      </c>
      <c r="L177" s="121">
        <v>49.3</v>
      </c>
      <c r="M177" s="121">
        <v>49.5</v>
      </c>
      <c r="N177" s="121">
        <v>49.9</v>
      </c>
      <c r="O177" s="121">
        <v>50</v>
      </c>
      <c r="P177" s="121">
        <v>50</v>
      </c>
      <c r="Q177" s="121">
        <v>50.3</v>
      </c>
      <c r="R177" s="121">
        <v>51.6</v>
      </c>
      <c r="S177" s="121">
        <v>51</v>
      </c>
      <c r="T177" s="121">
        <v>51.9</v>
      </c>
      <c r="U177" s="121">
        <v>52.5</v>
      </c>
      <c r="V177" s="121">
        <v>52</v>
      </c>
      <c r="W177" s="121">
        <v>51.9</v>
      </c>
      <c r="X177" s="121"/>
      <c r="Y177" s="121"/>
      <c r="Z177" s="100"/>
      <c r="AA177" s="100"/>
      <c r="AB177" s="100"/>
      <c r="AC177" s="100"/>
      <c r="AD177" s="100"/>
    </row>
    <row r="178" spans="1:30" x14ac:dyDescent="0.25">
      <c r="A178" s="99"/>
      <c r="B178" s="98" t="s">
        <v>19</v>
      </c>
      <c r="C178" s="121">
        <v>46.2</v>
      </c>
      <c r="D178" s="121">
        <v>45.5</v>
      </c>
      <c r="E178" s="121">
        <v>45.1</v>
      </c>
      <c r="F178" s="121">
        <v>45.7</v>
      </c>
      <c r="G178" s="121">
        <v>46</v>
      </c>
      <c r="H178" s="121">
        <v>46.6</v>
      </c>
      <c r="I178" s="121">
        <v>47.1</v>
      </c>
      <c r="J178" s="121">
        <v>47.3</v>
      </c>
      <c r="K178" s="121">
        <v>47.7</v>
      </c>
      <c r="L178" s="121">
        <v>47.9</v>
      </c>
      <c r="M178" s="121">
        <v>48.2</v>
      </c>
      <c r="N178" s="121">
        <v>49.3</v>
      </c>
      <c r="O178" s="121">
        <v>49.3</v>
      </c>
      <c r="P178" s="121">
        <v>49.3</v>
      </c>
      <c r="Q178" s="121">
        <v>49.7</v>
      </c>
      <c r="R178" s="121">
        <v>50.9</v>
      </c>
      <c r="S178" s="121">
        <v>50.4</v>
      </c>
      <c r="T178" s="121">
        <v>50.6</v>
      </c>
      <c r="U178" s="121">
        <v>50.2</v>
      </c>
      <c r="V178" s="121">
        <v>50.1</v>
      </c>
      <c r="W178" s="121">
        <v>50.5</v>
      </c>
      <c r="X178" s="121"/>
      <c r="Y178" s="121"/>
      <c r="Z178" s="100"/>
      <c r="AA178" s="100"/>
      <c r="AB178" s="100"/>
      <c r="AC178" s="100"/>
      <c r="AD178" s="100"/>
    </row>
    <row r="179" spans="1:30" x14ac:dyDescent="0.25">
      <c r="A179" s="99"/>
      <c r="B179" s="98" t="s">
        <v>20</v>
      </c>
      <c r="C179" s="121">
        <v>46</v>
      </c>
      <c r="D179" s="121">
        <v>45.6</v>
      </c>
      <c r="E179" s="121">
        <v>45</v>
      </c>
      <c r="F179" s="121">
        <v>45.2</v>
      </c>
      <c r="G179" s="121">
        <v>45.1</v>
      </c>
      <c r="H179" s="121">
        <v>45.4</v>
      </c>
      <c r="I179" s="121">
        <v>45.4</v>
      </c>
      <c r="J179" s="121">
        <v>46</v>
      </c>
      <c r="K179" s="121">
        <v>46.6</v>
      </c>
      <c r="L179" s="121">
        <v>47.2</v>
      </c>
      <c r="M179" s="121">
        <v>47.3</v>
      </c>
      <c r="N179" s="121">
        <v>47.2</v>
      </c>
      <c r="O179" s="121">
        <v>47.4</v>
      </c>
      <c r="P179" s="121">
        <v>47.2</v>
      </c>
      <c r="Q179" s="121">
        <v>47.8</v>
      </c>
      <c r="R179" s="121">
        <v>49.3</v>
      </c>
      <c r="S179" s="121">
        <v>48.2</v>
      </c>
      <c r="T179" s="121">
        <v>49.3</v>
      </c>
      <c r="U179" s="121">
        <v>49.8</v>
      </c>
      <c r="V179" s="121">
        <v>49.2</v>
      </c>
      <c r="W179" s="121">
        <v>49.1</v>
      </c>
      <c r="X179" s="121"/>
      <c r="Y179" s="121"/>
      <c r="Z179" s="100"/>
      <c r="AA179" s="100"/>
      <c r="AB179" s="100"/>
      <c r="AC179" s="100"/>
      <c r="AD179" s="100"/>
    </row>
    <row r="180" spans="1:30" x14ac:dyDescent="0.25">
      <c r="A180" s="99"/>
      <c r="B180" s="98" t="s">
        <v>21</v>
      </c>
      <c r="C180" s="121">
        <v>39.4</v>
      </c>
      <c r="D180" s="121">
        <v>47.4</v>
      </c>
      <c r="E180" s="121">
        <v>46</v>
      </c>
      <c r="F180" s="121">
        <v>46.2</v>
      </c>
      <c r="G180" s="121">
        <v>46.8</v>
      </c>
      <c r="H180" s="121">
        <v>46.2</v>
      </c>
      <c r="I180" s="121">
        <v>44.1</v>
      </c>
      <c r="J180" s="121">
        <v>43.5</v>
      </c>
      <c r="K180" s="121">
        <v>42.2</v>
      </c>
      <c r="L180" s="121">
        <v>43.1</v>
      </c>
      <c r="M180" s="121">
        <v>45.2</v>
      </c>
      <c r="N180" s="121">
        <v>44.6</v>
      </c>
      <c r="O180" s="121">
        <v>44.6</v>
      </c>
      <c r="P180" s="121">
        <v>45.1</v>
      </c>
      <c r="Q180" s="121">
        <v>45.8</v>
      </c>
      <c r="R180" s="121">
        <v>47.3</v>
      </c>
      <c r="S180" s="121">
        <v>47.5</v>
      </c>
      <c r="T180" s="121">
        <v>47.2</v>
      </c>
      <c r="U180" s="121">
        <v>48</v>
      </c>
      <c r="V180" s="121">
        <v>46.7</v>
      </c>
      <c r="W180" s="121">
        <v>46.4</v>
      </c>
      <c r="X180" s="121"/>
      <c r="Y180" s="121"/>
      <c r="Z180" s="100"/>
      <c r="AA180" s="100"/>
      <c r="AB180" s="100"/>
      <c r="AC180" s="100"/>
      <c r="AD180" s="100"/>
    </row>
    <row r="181" spans="1:30" x14ac:dyDescent="0.25">
      <c r="A181" s="99"/>
      <c r="B181" s="98" t="s">
        <v>30</v>
      </c>
      <c r="C181" s="121">
        <v>44</v>
      </c>
      <c r="D181" s="121">
        <v>39</v>
      </c>
      <c r="E181" s="121">
        <v>59.9</v>
      </c>
      <c r="F181" s="121">
        <v>48.5</v>
      </c>
      <c r="G181" s="121">
        <v>43.9</v>
      </c>
      <c r="H181" s="121">
        <v>43.3</v>
      </c>
      <c r="I181" s="121">
        <v>45.1</v>
      </c>
      <c r="J181" s="121">
        <v>47.9</v>
      </c>
      <c r="K181" s="121">
        <v>44.7</v>
      </c>
      <c r="L181" s="121">
        <v>44.1</v>
      </c>
      <c r="M181" s="121">
        <v>45.4</v>
      </c>
      <c r="N181" s="121">
        <v>44.5</v>
      </c>
      <c r="O181" s="121">
        <v>47.3</v>
      </c>
      <c r="P181" s="121">
        <v>44.5</v>
      </c>
      <c r="Q181" s="121">
        <v>44.2</v>
      </c>
      <c r="R181" s="121">
        <v>45.1</v>
      </c>
      <c r="S181" s="121">
        <v>45</v>
      </c>
      <c r="T181" s="121">
        <v>46.8</v>
      </c>
      <c r="U181" s="121">
        <v>47.4</v>
      </c>
      <c r="V181" s="121">
        <v>47.6</v>
      </c>
      <c r="W181" s="121">
        <v>48.7</v>
      </c>
      <c r="X181" s="121"/>
      <c r="Y181" s="121"/>
      <c r="Z181" s="100"/>
      <c r="AA181" s="100"/>
      <c r="AB181" s="100"/>
      <c r="AC181" s="100"/>
      <c r="AD181" s="100"/>
    </row>
    <row r="182" spans="1:30" x14ac:dyDescent="0.25">
      <c r="A182" s="147"/>
      <c r="B182" s="148" t="s">
        <v>75</v>
      </c>
      <c r="C182" s="124">
        <v>50.9</v>
      </c>
      <c r="D182" s="124">
        <v>48</v>
      </c>
      <c r="E182" s="124">
        <v>47.4</v>
      </c>
      <c r="F182" s="124">
        <v>47.8</v>
      </c>
      <c r="G182" s="124">
        <v>47.9</v>
      </c>
      <c r="H182" s="124">
        <v>48.1</v>
      </c>
      <c r="I182" s="124">
        <v>48.3</v>
      </c>
      <c r="J182" s="124">
        <v>48.4</v>
      </c>
      <c r="K182" s="124">
        <v>48.5</v>
      </c>
      <c r="L182" s="124">
        <v>48.7</v>
      </c>
      <c r="M182" s="124">
        <v>48.8</v>
      </c>
      <c r="N182" s="124">
        <v>49.2</v>
      </c>
      <c r="O182" s="124">
        <v>49.4</v>
      </c>
      <c r="P182" s="124">
        <v>49.3</v>
      </c>
      <c r="Q182" s="124">
        <v>49.6</v>
      </c>
      <c r="R182" s="124">
        <v>50.9</v>
      </c>
      <c r="S182" s="124">
        <v>50.1</v>
      </c>
      <c r="T182" s="124">
        <v>50.8</v>
      </c>
      <c r="U182" s="124">
        <v>51.1</v>
      </c>
      <c r="V182" s="124">
        <v>51</v>
      </c>
      <c r="W182" s="124">
        <v>50.6</v>
      </c>
      <c r="X182" s="124"/>
      <c r="Y182" s="124"/>
      <c r="Z182" s="125"/>
      <c r="AA182" s="125"/>
      <c r="AB182" s="125"/>
      <c r="AC182" s="125"/>
      <c r="AD182" s="125"/>
    </row>
    <row r="183" spans="1:30" x14ac:dyDescent="0.25">
      <c r="A183" s="15" t="s">
        <v>48</v>
      </c>
      <c r="B183" s="101" t="s">
        <v>17</v>
      </c>
      <c r="C183" s="121">
        <v>51.2</v>
      </c>
      <c r="D183" s="121">
        <v>49.3</v>
      </c>
      <c r="E183" s="121">
        <v>48.9</v>
      </c>
      <c r="F183" s="121">
        <v>49.3</v>
      </c>
      <c r="G183" s="121">
        <v>49.6</v>
      </c>
      <c r="H183" s="121">
        <v>49.9</v>
      </c>
      <c r="I183" s="121">
        <v>49.7</v>
      </c>
      <c r="J183" s="121">
        <v>50</v>
      </c>
      <c r="K183" s="121">
        <v>50.3</v>
      </c>
      <c r="L183" s="121">
        <v>50.3</v>
      </c>
      <c r="M183" s="121">
        <v>49.7</v>
      </c>
      <c r="N183" s="121">
        <v>50.1</v>
      </c>
      <c r="O183" s="121">
        <v>50.9</v>
      </c>
      <c r="P183" s="121">
        <v>50.2</v>
      </c>
      <c r="Q183" s="121">
        <v>50.9</v>
      </c>
      <c r="R183" s="121">
        <v>52</v>
      </c>
      <c r="S183" s="121">
        <v>51.4</v>
      </c>
      <c r="T183" s="121">
        <v>52.1</v>
      </c>
      <c r="U183" s="121">
        <v>51.9</v>
      </c>
      <c r="V183" s="121">
        <v>52</v>
      </c>
      <c r="W183" s="121">
        <v>52</v>
      </c>
      <c r="X183" s="121"/>
      <c r="Y183" s="121"/>
      <c r="Z183" s="100"/>
      <c r="AA183" s="100"/>
      <c r="AB183" s="100"/>
      <c r="AC183" s="100"/>
      <c r="AD183" s="100"/>
    </row>
    <row r="184" spans="1:30" x14ac:dyDescent="0.25">
      <c r="A184" s="98"/>
      <c r="B184" s="98" t="s">
        <v>18</v>
      </c>
      <c r="C184" s="121">
        <v>45.9</v>
      </c>
      <c r="D184" s="121">
        <v>45.1</v>
      </c>
      <c r="E184" s="121">
        <v>46</v>
      </c>
      <c r="F184" s="121">
        <v>46.5</v>
      </c>
      <c r="G184" s="121">
        <v>46.9</v>
      </c>
      <c r="H184" s="121">
        <v>47.2</v>
      </c>
      <c r="I184" s="121">
        <v>47.2</v>
      </c>
      <c r="J184" s="121">
        <v>47.5</v>
      </c>
      <c r="K184" s="121">
        <v>47.9</v>
      </c>
      <c r="L184" s="121">
        <v>48.2</v>
      </c>
      <c r="M184" s="121">
        <v>48.6</v>
      </c>
      <c r="N184" s="121">
        <v>49.1</v>
      </c>
      <c r="O184" s="121">
        <v>49.3</v>
      </c>
      <c r="P184" s="121">
        <v>49.2</v>
      </c>
      <c r="Q184" s="121">
        <v>49.1</v>
      </c>
      <c r="R184" s="121">
        <v>50.1</v>
      </c>
      <c r="S184" s="121">
        <v>49.4</v>
      </c>
      <c r="T184" s="121">
        <v>49.9</v>
      </c>
      <c r="U184" s="121">
        <v>50.6</v>
      </c>
      <c r="V184" s="121">
        <v>50.2</v>
      </c>
      <c r="W184" s="121">
        <v>51</v>
      </c>
      <c r="X184" s="121"/>
      <c r="Y184" s="121"/>
      <c r="Z184" s="100"/>
      <c r="AA184" s="100"/>
      <c r="AB184" s="100"/>
      <c r="AC184" s="100"/>
      <c r="AD184" s="100"/>
    </row>
    <row r="185" spans="1:30" x14ac:dyDescent="0.25">
      <c r="A185" s="99"/>
      <c r="B185" s="98" t="s">
        <v>19</v>
      </c>
      <c r="C185" s="121">
        <v>45.1</v>
      </c>
      <c r="D185" s="121">
        <v>44.5</v>
      </c>
      <c r="E185" s="121">
        <v>45.2</v>
      </c>
      <c r="F185" s="121">
        <v>45.2</v>
      </c>
      <c r="G185" s="121">
        <v>45.3</v>
      </c>
      <c r="H185" s="121">
        <v>45.7</v>
      </c>
      <c r="I185" s="121">
        <v>46.1</v>
      </c>
      <c r="J185" s="121">
        <v>46.5</v>
      </c>
      <c r="K185" s="121">
        <v>46.3</v>
      </c>
      <c r="L185" s="121">
        <v>46.3</v>
      </c>
      <c r="M185" s="121">
        <v>46.6</v>
      </c>
      <c r="N185" s="121">
        <v>46.8</v>
      </c>
      <c r="O185" s="121">
        <v>47.4</v>
      </c>
      <c r="P185" s="121">
        <v>47.7</v>
      </c>
      <c r="Q185" s="121">
        <v>48.4</v>
      </c>
      <c r="R185" s="121">
        <v>50</v>
      </c>
      <c r="S185" s="121">
        <v>49.4</v>
      </c>
      <c r="T185" s="121">
        <v>49.7</v>
      </c>
      <c r="U185" s="121">
        <v>50.1</v>
      </c>
      <c r="V185" s="121">
        <v>49.8</v>
      </c>
      <c r="W185" s="121">
        <v>50.4</v>
      </c>
      <c r="X185" s="121"/>
      <c r="Y185" s="121"/>
      <c r="Z185" s="100"/>
      <c r="AA185" s="100"/>
      <c r="AB185" s="100"/>
      <c r="AC185" s="100"/>
      <c r="AD185" s="100"/>
    </row>
    <row r="186" spans="1:30" x14ac:dyDescent="0.25">
      <c r="A186" s="99"/>
      <c r="B186" s="98" t="s">
        <v>20</v>
      </c>
      <c r="C186" s="121">
        <v>45.1</v>
      </c>
      <c r="D186" s="121">
        <v>46.1</v>
      </c>
      <c r="E186" s="121">
        <v>44.4</v>
      </c>
      <c r="F186" s="121">
        <v>45</v>
      </c>
      <c r="G186" s="121">
        <v>44.7</v>
      </c>
      <c r="H186" s="121">
        <v>45.1</v>
      </c>
      <c r="I186" s="121">
        <v>45.5</v>
      </c>
      <c r="J186" s="121">
        <v>45.9</v>
      </c>
      <c r="K186" s="121">
        <v>46.1</v>
      </c>
      <c r="L186" s="121">
        <v>46.3</v>
      </c>
      <c r="M186" s="121">
        <v>46.2</v>
      </c>
      <c r="N186" s="121">
        <v>46.5</v>
      </c>
      <c r="O186" s="121">
        <v>46.9</v>
      </c>
      <c r="P186" s="121">
        <v>46.8</v>
      </c>
      <c r="Q186" s="121">
        <v>47.1</v>
      </c>
      <c r="R186" s="121">
        <v>48</v>
      </c>
      <c r="S186" s="121">
        <v>47.1</v>
      </c>
      <c r="T186" s="121">
        <v>47.1</v>
      </c>
      <c r="U186" s="121">
        <v>47.5</v>
      </c>
      <c r="V186" s="121">
        <v>48.2</v>
      </c>
      <c r="W186" s="121">
        <v>48.4</v>
      </c>
      <c r="X186" s="121"/>
      <c r="Y186" s="121"/>
      <c r="Z186" s="100"/>
      <c r="AA186" s="100"/>
      <c r="AB186" s="100"/>
      <c r="AC186" s="100"/>
      <c r="AD186" s="100"/>
    </row>
    <row r="187" spans="1:30" x14ac:dyDescent="0.25">
      <c r="A187" s="99"/>
      <c r="B187" s="98" t="s">
        <v>21</v>
      </c>
      <c r="C187" s="121">
        <v>44.6</v>
      </c>
      <c r="D187" s="121">
        <v>44.1</v>
      </c>
      <c r="E187" s="121">
        <v>46.5</v>
      </c>
      <c r="F187" s="121">
        <v>46.2</v>
      </c>
      <c r="G187" s="121">
        <v>46</v>
      </c>
      <c r="H187" s="121">
        <v>46.5</v>
      </c>
      <c r="I187" s="121">
        <v>46</v>
      </c>
      <c r="J187" s="121">
        <v>46.1</v>
      </c>
      <c r="K187" s="121">
        <v>45.1</v>
      </c>
      <c r="L187" s="121">
        <v>45.6</v>
      </c>
      <c r="M187" s="121">
        <v>45.5</v>
      </c>
      <c r="N187" s="121">
        <v>45.1</v>
      </c>
      <c r="O187" s="121">
        <v>45.3</v>
      </c>
      <c r="P187" s="121">
        <v>45.2</v>
      </c>
      <c r="Q187" s="121">
        <v>45.4</v>
      </c>
      <c r="R187" s="121">
        <v>46.7</v>
      </c>
      <c r="S187" s="121">
        <v>46.2</v>
      </c>
      <c r="T187" s="121">
        <v>46.2</v>
      </c>
      <c r="U187" s="121">
        <v>46.7</v>
      </c>
      <c r="V187" s="121">
        <v>46.5</v>
      </c>
      <c r="W187" s="121">
        <v>45.8</v>
      </c>
      <c r="X187" s="121"/>
      <c r="Y187" s="121"/>
      <c r="Z187" s="100"/>
      <c r="AA187" s="100"/>
      <c r="AB187" s="100"/>
      <c r="AC187" s="100"/>
      <c r="AD187" s="100"/>
    </row>
    <row r="188" spans="1:30" x14ac:dyDescent="0.25">
      <c r="A188" s="99"/>
      <c r="B188" s="98" t="s">
        <v>30</v>
      </c>
      <c r="C188" s="121">
        <v>43.8</v>
      </c>
      <c r="D188" s="121">
        <v>48</v>
      </c>
      <c r="E188" s="121">
        <v>46.2</v>
      </c>
      <c r="F188" s="121">
        <v>44.5</v>
      </c>
      <c r="G188" s="121">
        <v>44.7</v>
      </c>
      <c r="H188" s="121">
        <v>44.5</v>
      </c>
      <c r="I188" s="121">
        <v>46.4</v>
      </c>
      <c r="J188" s="121">
        <v>45.7</v>
      </c>
      <c r="K188" s="121">
        <v>48.2</v>
      </c>
      <c r="L188" s="121">
        <v>47</v>
      </c>
      <c r="M188" s="121">
        <v>46.3</v>
      </c>
      <c r="N188" s="121">
        <v>46.3</v>
      </c>
      <c r="O188" s="121">
        <v>43.4</v>
      </c>
      <c r="P188" s="121">
        <v>44.1</v>
      </c>
      <c r="Q188" s="121">
        <v>46.2</v>
      </c>
      <c r="R188" s="121">
        <v>46.4</v>
      </c>
      <c r="S188" s="121">
        <v>44.6</v>
      </c>
      <c r="T188" s="121">
        <v>44.5</v>
      </c>
      <c r="U188" s="121">
        <v>44.9</v>
      </c>
      <c r="V188" s="121">
        <v>45.1</v>
      </c>
      <c r="W188" s="121">
        <v>45.7</v>
      </c>
      <c r="X188" s="121"/>
      <c r="Y188" s="121"/>
      <c r="Z188" s="100"/>
      <c r="AA188" s="100"/>
      <c r="AB188" s="100"/>
      <c r="AC188" s="100"/>
      <c r="AD188" s="100"/>
    </row>
    <row r="189" spans="1:30" x14ac:dyDescent="0.25">
      <c r="A189" s="147"/>
      <c r="B189" s="148" t="s">
        <v>75</v>
      </c>
      <c r="C189" s="124">
        <v>48.8</v>
      </c>
      <c r="D189" s="124">
        <v>46.8</v>
      </c>
      <c r="E189" s="124">
        <v>46.4</v>
      </c>
      <c r="F189" s="124">
        <v>46.7</v>
      </c>
      <c r="G189" s="124">
        <v>46.9</v>
      </c>
      <c r="H189" s="124">
        <v>47.1</v>
      </c>
      <c r="I189" s="124">
        <v>47.1</v>
      </c>
      <c r="J189" s="124">
        <v>47.4</v>
      </c>
      <c r="K189" s="124">
        <v>47.5</v>
      </c>
      <c r="L189" s="124">
        <v>47.6</v>
      </c>
      <c r="M189" s="124">
        <v>47.6</v>
      </c>
      <c r="N189" s="124">
        <v>47.9</v>
      </c>
      <c r="O189" s="124">
        <v>48.3</v>
      </c>
      <c r="P189" s="124">
        <v>48.2</v>
      </c>
      <c r="Q189" s="124">
        <v>48.6</v>
      </c>
      <c r="R189" s="124">
        <v>49.7</v>
      </c>
      <c r="S189" s="124">
        <v>49</v>
      </c>
      <c r="T189" s="124">
        <v>49.3</v>
      </c>
      <c r="U189" s="124">
        <v>49.6</v>
      </c>
      <c r="V189" s="124">
        <v>49.9</v>
      </c>
      <c r="W189" s="124">
        <v>50</v>
      </c>
      <c r="X189" s="124"/>
      <c r="Y189" s="124"/>
      <c r="Z189" s="125"/>
      <c r="AA189" s="125"/>
      <c r="AB189" s="125"/>
      <c r="AC189" s="125"/>
      <c r="AD189" s="125"/>
    </row>
    <row r="190" spans="1:30" x14ac:dyDescent="0.25"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</row>
    <row r="191" spans="1:30" x14ac:dyDescent="0.25"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</row>
    <row r="192" spans="1:30" x14ac:dyDescent="0.25"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0"/>
      <c r="AD192" s="100"/>
    </row>
    <row r="193" spans="3:30" x14ac:dyDescent="0.25"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  <c r="AC193" s="100"/>
      <c r="AD193" s="100"/>
    </row>
    <row r="194" spans="3:30" x14ac:dyDescent="0.25"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</row>
    <row r="195" spans="3:30" x14ac:dyDescent="0.25"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  <c r="AA195" s="100"/>
      <c r="AB195" s="100"/>
      <c r="AC195" s="100"/>
      <c r="AD195" s="100"/>
    </row>
    <row r="196" spans="3:30" x14ac:dyDescent="0.25"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  <c r="AB196" s="100"/>
      <c r="AC196" s="100"/>
      <c r="AD196" s="100"/>
    </row>
    <row r="197" spans="3:30" x14ac:dyDescent="0.25"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</row>
    <row r="198" spans="3:30" x14ac:dyDescent="0.25"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</row>
    <row r="199" spans="3:30" x14ac:dyDescent="0.25"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</row>
    <row r="200" spans="3:30" x14ac:dyDescent="0.25"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</row>
  </sheetData>
  <phoneticPr fontId="38" type="noConversion"/>
  <pageMargins left="0.7" right="0.7" top="0.75" bottom="0.75" header="0.3" footer="0.3"/>
  <pageSetup paperSize="9" orientation="portrait" r:id="rId1"/>
  <ignoredErrors>
    <ignoredError sqref="AA133:AC133 AA26:AA31 AA117:AA132 AB117:AB130 AA32:AB39 AA54:AB10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2</xdr:row>
                    <xdr:rowOff>19050</xdr:rowOff>
                  </from>
                  <to>
                    <xdr:col>0</xdr:col>
                    <xdr:colOff>638175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5" name="Button 2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2</xdr:row>
                    <xdr:rowOff>19050</xdr:rowOff>
                  </from>
                  <to>
                    <xdr:col>0</xdr:col>
                    <xdr:colOff>638175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D7B6F-26B0-40CD-8A4F-0900A63BBB62}">
  <sheetPr codeName="Ark32"/>
  <dimension ref="A1:AG58"/>
  <sheetViews>
    <sheetView workbookViewId="0">
      <pane xSplit="2" ySplit="3" topLeftCell="J4" activePane="bottomRight" state="frozen"/>
      <selection activeCell="C5" sqref="C5:I5"/>
      <selection pane="topRight" activeCell="C5" sqref="C5:I5"/>
      <selection pane="bottomLeft" activeCell="C5" sqref="C5:I5"/>
      <selection pane="bottomRight" activeCell="AF23" sqref="AF23"/>
    </sheetView>
  </sheetViews>
  <sheetFormatPr baseColWidth="10" defaultRowHeight="15" x14ac:dyDescent="0.25"/>
  <cols>
    <col min="1" max="1" width="22.28515625" customWidth="1"/>
    <col min="2" max="2" width="16.5703125" customWidth="1"/>
    <col min="3" max="33" width="9.140625" customWidth="1"/>
  </cols>
  <sheetData>
    <row r="1" spans="1:33" ht="21" x14ac:dyDescent="0.35">
      <c r="A1" s="3" t="s">
        <v>320</v>
      </c>
    </row>
    <row r="2" spans="1:33" ht="15.75" thickBot="1" x14ac:dyDescent="0.3"/>
    <row r="3" spans="1:33" ht="15.75" thickBot="1" x14ac:dyDescent="0.3">
      <c r="A3" s="39"/>
      <c r="B3" s="103"/>
      <c r="C3" s="36">
        <v>1979</v>
      </c>
      <c r="D3" s="36">
        <v>1989</v>
      </c>
      <c r="E3" s="36">
        <v>1995</v>
      </c>
      <c r="F3" s="36">
        <v>1997</v>
      </c>
      <c r="G3" s="36">
        <v>1998</v>
      </c>
      <c r="H3" s="36">
        <v>1999</v>
      </c>
      <c r="I3" s="36">
        <v>2000</v>
      </c>
      <c r="J3" s="36">
        <v>2001</v>
      </c>
      <c r="K3" s="36">
        <v>2002</v>
      </c>
      <c r="L3" s="36">
        <v>2003</v>
      </c>
      <c r="M3" s="36">
        <v>2004</v>
      </c>
      <c r="N3" s="36">
        <v>2005</v>
      </c>
      <c r="O3" s="36">
        <v>2006</v>
      </c>
      <c r="P3" s="36">
        <v>2007</v>
      </c>
      <c r="Q3" s="36">
        <v>2008</v>
      </c>
      <c r="R3" s="36">
        <v>2009</v>
      </c>
      <c r="S3" s="36">
        <v>2010</v>
      </c>
      <c r="T3" s="36">
        <v>2011</v>
      </c>
      <c r="U3" s="36">
        <v>2012</v>
      </c>
      <c r="V3" s="36">
        <v>2013</v>
      </c>
      <c r="W3" s="36">
        <v>2014</v>
      </c>
      <c r="X3" s="36">
        <v>2015</v>
      </c>
      <c r="Y3" s="36">
        <v>2016</v>
      </c>
      <c r="Z3" s="36">
        <v>2017</v>
      </c>
      <c r="AA3" s="36">
        <v>2018</v>
      </c>
      <c r="AB3" s="36">
        <v>2019</v>
      </c>
      <c r="AC3" s="36">
        <v>2020</v>
      </c>
      <c r="AD3" s="36">
        <v>2021</v>
      </c>
      <c r="AE3" s="36">
        <v>2022</v>
      </c>
      <c r="AF3" s="36">
        <v>2023</v>
      </c>
      <c r="AG3" s="36" t="s">
        <v>675</v>
      </c>
    </row>
    <row r="4" spans="1:33" x14ac:dyDescent="0.25">
      <c r="A4" s="15" t="s">
        <v>0</v>
      </c>
      <c r="B4" s="48" t="s">
        <v>84</v>
      </c>
      <c r="C4" s="2">
        <v>5039</v>
      </c>
      <c r="D4" s="2">
        <v>4483</v>
      </c>
      <c r="E4" s="2">
        <v>3732</v>
      </c>
      <c r="F4" s="2">
        <v>3419</v>
      </c>
      <c r="G4" s="2">
        <v>3368</v>
      </c>
      <c r="H4" s="2">
        <v>3154</v>
      </c>
      <c r="I4" s="2">
        <v>3020</v>
      </c>
      <c r="J4" s="2">
        <v>2879</v>
      </c>
      <c r="K4" s="2">
        <v>2737</v>
      </c>
      <c r="L4" s="2">
        <v>2581</v>
      </c>
      <c r="M4" s="2">
        <v>2472</v>
      </c>
      <c r="N4" s="2">
        <v>2353</v>
      </c>
      <c r="O4" s="2">
        <v>2298</v>
      </c>
      <c r="P4" s="2">
        <v>2253</v>
      </c>
      <c r="Q4" s="2">
        <v>2179</v>
      </c>
      <c r="R4" s="2">
        <v>2115</v>
      </c>
      <c r="S4" s="2">
        <v>2066</v>
      </c>
      <c r="T4" s="2">
        <v>2033</v>
      </c>
      <c r="U4" s="2">
        <v>1981</v>
      </c>
      <c r="V4" s="2">
        <v>1929</v>
      </c>
      <c r="W4" s="2">
        <v>1873</v>
      </c>
      <c r="X4" s="2">
        <v>1835</v>
      </c>
      <c r="Y4" s="2">
        <v>1814</v>
      </c>
      <c r="Z4" s="2">
        <v>1798</v>
      </c>
      <c r="AA4" s="2">
        <v>1744</v>
      </c>
      <c r="AB4" s="2">
        <v>1716</v>
      </c>
      <c r="AC4" s="2"/>
      <c r="AD4" s="2"/>
      <c r="AE4" s="2"/>
      <c r="AF4" s="2"/>
      <c r="AG4" s="2">
        <v>1628</v>
      </c>
    </row>
    <row r="5" spans="1:33" x14ac:dyDescent="0.25">
      <c r="A5" s="15"/>
      <c r="B5" s="48" t="s">
        <v>85</v>
      </c>
      <c r="C5" s="2">
        <v>335</v>
      </c>
      <c r="D5" s="2">
        <v>421</v>
      </c>
      <c r="E5" s="2">
        <v>527</v>
      </c>
      <c r="F5" s="2">
        <v>545</v>
      </c>
      <c r="G5" s="2">
        <v>529</v>
      </c>
      <c r="H5" s="2">
        <v>422</v>
      </c>
      <c r="I5" s="2">
        <v>426</v>
      </c>
      <c r="J5" s="2">
        <v>412</v>
      </c>
      <c r="K5" s="2">
        <v>353</v>
      </c>
      <c r="L5" s="2">
        <v>317</v>
      </c>
      <c r="M5" s="2">
        <v>325</v>
      </c>
      <c r="N5" s="2">
        <v>321</v>
      </c>
      <c r="O5" s="2">
        <v>316</v>
      </c>
      <c r="P5" s="2">
        <v>321</v>
      </c>
      <c r="Q5" s="2">
        <v>324</v>
      </c>
      <c r="R5" s="2">
        <v>316</v>
      </c>
      <c r="S5" s="2">
        <v>323</v>
      </c>
      <c r="T5" s="2">
        <v>318</v>
      </c>
      <c r="U5" s="2">
        <v>317</v>
      </c>
      <c r="V5" s="2">
        <v>319</v>
      </c>
      <c r="W5" s="2">
        <v>312</v>
      </c>
      <c r="X5" s="2">
        <v>315</v>
      </c>
      <c r="Y5" s="2">
        <v>308</v>
      </c>
      <c r="Z5" s="2">
        <v>301</v>
      </c>
      <c r="AA5" s="2">
        <v>305</v>
      </c>
      <c r="AB5" s="2">
        <v>303</v>
      </c>
      <c r="AC5" s="2"/>
      <c r="AD5" s="2"/>
      <c r="AE5" s="2"/>
      <c r="AF5" s="2"/>
      <c r="AG5" s="2">
        <v>305</v>
      </c>
    </row>
    <row r="6" spans="1:33" x14ac:dyDescent="0.25">
      <c r="A6" s="41"/>
      <c r="B6" s="52" t="s">
        <v>86</v>
      </c>
      <c r="C6" s="34">
        <v>5374</v>
      </c>
      <c r="D6" s="34">
        <v>4904</v>
      </c>
      <c r="E6" s="34">
        <v>4259</v>
      </c>
      <c r="F6" s="34">
        <v>3964</v>
      </c>
      <c r="G6" s="34">
        <v>3897</v>
      </c>
      <c r="H6" s="34">
        <v>3576</v>
      </c>
      <c r="I6" s="34">
        <v>3446</v>
      </c>
      <c r="J6" s="34">
        <v>3291</v>
      </c>
      <c r="K6" s="34">
        <v>3090</v>
      </c>
      <c r="L6" s="34">
        <v>2898</v>
      </c>
      <c r="M6" s="34">
        <v>2797</v>
      </c>
      <c r="N6" s="34">
        <v>2674</v>
      </c>
      <c r="O6" s="34">
        <v>2614</v>
      </c>
      <c r="P6" s="34">
        <v>2574</v>
      </c>
      <c r="Q6" s="34">
        <v>2503</v>
      </c>
      <c r="R6" s="34">
        <v>2431</v>
      </c>
      <c r="S6" s="34">
        <v>2389</v>
      </c>
      <c r="T6" s="34">
        <v>2351</v>
      </c>
      <c r="U6" s="34">
        <v>2298</v>
      </c>
      <c r="V6" s="34">
        <v>2248</v>
      </c>
      <c r="W6" s="34">
        <v>2185</v>
      </c>
      <c r="X6" s="34">
        <v>2150</v>
      </c>
      <c r="Y6" s="34">
        <v>2122</v>
      </c>
      <c r="Z6" s="34">
        <v>2099</v>
      </c>
      <c r="AA6" s="34">
        <v>2049</v>
      </c>
      <c r="AB6" s="34">
        <v>2019</v>
      </c>
      <c r="AC6" s="34"/>
      <c r="AD6" s="34"/>
      <c r="AE6" s="34"/>
      <c r="AF6" s="34"/>
      <c r="AG6" s="34">
        <v>1933</v>
      </c>
    </row>
    <row r="7" spans="1:33" x14ac:dyDescent="0.25">
      <c r="A7" s="15" t="s">
        <v>676</v>
      </c>
      <c r="B7" s="48" t="s">
        <v>84</v>
      </c>
      <c r="C7" s="2">
        <v>5312</v>
      </c>
      <c r="D7" s="2">
        <v>4497</v>
      </c>
      <c r="E7" s="2">
        <v>3702</v>
      </c>
      <c r="F7" s="2">
        <v>3411</v>
      </c>
      <c r="G7" s="2">
        <v>3292</v>
      </c>
      <c r="H7" s="2">
        <v>3047</v>
      </c>
      <c r="I7" s="2">
        <v>2960</v>
      </c>
      <c r="J7" s="2">
        <v>2792</v>
      </c>
      <c r="K7" s="2">
        <v>2651</v>
      </c>
      <c r="L7" s="2">
        <v>2519</v>
      </c>
      <c r="M7" s="2">
        <v>2427</v>
      </c>
      <c r="N7" s="2">
        <v>2321</v>
      </c>
      <c r="O7" s="2">
        <v>2234</v>
      </c>
      <c r="P7" s="2">
        <v>2149</v>
      </c>
      <c r="Q7" s="2">
        <v>2108</v>
      </c>
      <c r="R7" s="2">
        <v>2055</v>
      </c>
      <c r="S7" s="2">
        <v>2006</v>
      </c>
      <c r="T7" s="2">
        <v>1954</v>
      </c>
      <c r="U7" s="2">
        <v>1897</v>
      </c>
      <c r="V7" s="2">
        <v>1827</v>
      </c>
      <c r="W7" s="2">
        <v>1804</v>
      </c>
      <c r="X7" s="2">
        <v>1778</v>
      </c>
      <c r="Y7" s="2">
        <v>1728</v>
      </c>
      <c r="Z7" s="2">
        <v>1681</v>
      </c>
      <c r="AA7" s="2">
        <v>1649</v>
      </c>
      <c r="AB7" s="2">
        <v>1611</v>
      </c>
      <c r="AC7" s="2"/>
      <c r="AD7" s="2"/>
      <c r="AE7" s="2"/>
      <c r="AF7" s="2"/>
      <c r="AG7" s="2">
        <v>1653</v>
      </c>
    </row>
    <row r="8" spans="1:33" x14ac:dyDescent="0.25">
      <c r="A8" s="15"/>
      <c r="B8" s="48" t="s">
        <v>85</v>
      </c>
      <c r="C8" s="2">
        <v>418</v>
      </c>
      <c r="D8" s="2">
        <v>509</v>
      </c>
      <c r="E8" s="2">
        <v>334</v>
      </c>
      <c r="F8" s="2">
        <v>403</v>
      </c>
      <c r="G8" s="2">
        <v>390</v>
      </c>
      <c r="H8" s="2">
        <v>401</v>
      </c>
      <c r="I8" s="2">
        <v>405</v>
      </c>
      <c r="J8" s="2">
        <v>403</v>
      </c>
      <c r="K8" s="2">
        <v>371</v>
      </c>
      <c r="L8" s="2">
        <v>339</v>
      </c>
      <c r="M8" s="2">
        <v>333</v>
      </c>
      <c r="N8" s="2">
        <v>321</v>
      </c>
      <c r="O8" s="2">
        <v>315</v>
      </c>
      <c r="P8" s="2">
        <v>320</v>
      </c>
      <c r="Q8" s="2">
        <v>321</v>
      </c>
      <c r="R8" s="2">
        <v>328</v>
      </c>
      <c r="S8" s="2">
        <v>334</v>
      </c>
      <c r="T8" s="2">
        <v>329</v>
      </c>
      <c r="U8" s="2">
        <v>319</v>
      </c>
      <c r="V8" s="2">
        <v>313</v>
      </c>
      <c r="W8" s="2">
        <v>307</v>
      </c>
      <c r="X8" s="2">
        <v>294</v>
      </c>
      <c r="Y8" s="2">
        <v>296</v>
      </c>
      <c r="Z8" s="2">
        <v>291</v>
      </c>
      <c r="AA8" s="2">
        <v>287</v>
      </c>
      <c r="AB8" s="2">
        <v>284</v>
      </c>
      <c r="AC8" s="2"/>
      <c r="AD8" s="2"/>
      <c r="AE8" s="2"/>
      <c r="AF8" s="2"/>
      <c r="AG8" s="2">
        <v>323</v>
      </c>
    </row>
    <row r="9" spans="1:33" x14ac:dyDescent="0.25">
      <c r="A9" s="41"/>
      <c r="B9" s="52" t="s">
        <v>86</v>
      </c>
      <c r="C9" s="34">
        <v>5730</v>
      </c>
      <c r="D9" s="34">
        <v>5006</v>
      </c>
      <c r="E9" s="34">
        <v>4036</v>
      </c>
      <c r="F9" s="34">
        <v>3814</v>
      </c>
      <c r="G9" s="34">
        <v>3682</v>
      </c>
      <c r="H9" s="34">
        <v>3448</v>
      </c>
      <c r="I9" s="34">
        <v>3365</v>
      </c>
      <c r="J9" s="34">
        <v>3195</v>
      </c>
      <c r="K9" s="34">
        <v>3022</v>
      </c>
      <c r="L9" s="34">
        <v>2858</v>
      </c>
      <c r="M9" s="34">
        <v>2760</v>
      </c>
      <c r="N9" s="34">
        <v>2642</v>
      </c>
      <c r="O9" s="34">
        <v>2549</v>
      </c>
      <c r="P9" s="34">
        <v>2469</v>
      </c>
      <c r="Q9" s="34">
        <v>2429</v>
      </c>
      <c r="R9" s="34">
        <v>2383</v>
      </c>
      <c r="S9" s="34">
        <v>2340</v>
      </c>
      <c r="T9" s="34">
        <v>2283</v>
      </c>
      <c r="U9" s="34">
        <v>2216</v>
      </c>
      <c r="V9" s="34">
        <v>2140</v>
      </c>
      <c r="W9" s="34">
        <v>2111</v>
      </c>
      <c r="X9" s="34">
        <v>2072</v>
      </c>
      <c r="Y9" s="34">
        <v>2024</v>
      </c>
      <c r="Z9" s="34">
        <v>1972</v>
      </c>
      <c r="AA9" s="34">
        <v>1936</v>
      </c>
      <c r="AB9" s="34">
        <v>1895</v>
      </c>
      <c r="AC9" s="34"/>
      <c r="AD9" s="34"/>
      <c r="AE9" s="34"/>
      <c r="AF9" s="34"/>
      <c r="AG9" s="34">
        <v>1976</v>
      </c>
    </row>
    <row r="10" spans="1:33" x14ac:dyDescent="0.25">
      <c r="A10" s="15" t="s">
        <v>9</v>
      </c>
      <c r="B10" s="48" t="s">
        <v>84</v>
      </c>
      <c r="C10" s="2">
        <v>6081</v>
      </c>
      <c r="D10" s="2">
        <v>5080</v>
      </c>
      <c r="E10" s="2">
        <v>4456</v>
      </c>
      <c r="F10" s="2">
        <v>4091</v>
      </c>
      <c r="G10" s="2">
        <v>4176</v>
      </c>
      <c r="H10" s="2">
        <v>3280</v>
      </c>
      <c r="I10" s="2">
        <v>3151</v>
      </c>
      <c r="J10" s="2">
        <v>2970</v>
      </c>
      <c r="K10" s="2">
        <v>2799</v>
      </c>
      <c r="L10" s="2">
        <v>2628</v>
      </c>
      <c r="M10" s="2">
        <v>2483</v>
      </c>
      <c r="N10" s="2">
        <v>2333</v>
      </c>
      <c r="O10" s="2">
        <v>2200</v>
      </c>
      <c r="P10" s="2">
        <v>2099</v>
      </c>
      <c r="Q10" s="2">
        <v>2029</v>
      </c>
      <c r="R10" s="2">
        <v>1974</v>
      </c>
      <c r="S10" s="2">
        <v>1943</v>
      </c>
      <c r="T10" s="2">
        <v>1914</v>
      </c>
      <c r="U10" s="2">
        <v>1884</v>
      </c>
      <c r="V10" s="2">
        <v>1849</v>
      </c>
      <c r="W10" s="2">
        <v>1829</v>
      </c>
      <c r="X10" s="2">
        <v>1798</v>
      </c>
      <c r="Y10" s="2">
        <v>1739</v>
      </c>
      <c r="Z10" s="2">
        <v>1704</v>
      </c>
      <c r="AA10" s="2">
        <v>1684</v>
      </c>
      <c r="AB10" s="2">
        <v>1635</v>
      </c>
      <c r="AC10" s="2"/>
      <c r="AD10" s="2"/>
      <c r="AE10" s="2"/>
      <c r="AF10" s="2"/>
      <c r="AG10" s="2">
        <v>1422</v>
      </c>
    </row>
    <row r="11" spans="1:33" x14ac:dyDescent="0.25">
      <c r="A11" s="15"/>
      <c r="B11" s="48" t="s">
        <v>85</v>
      </c>
      <c r="C11" s="2">
        <v>567</v>
      </c>
      <c r="D11" s="2">
        <v>627</v>
      </c>
      <c r="E11" s="2">
        <v>561</v>
      </c>
      <c r="F11" s="2">
        <v>608</v>
      </c>
      <c r="G11" s="2">
        <v>547</v>
      </c>
      <c r="H11" s="2">
        <v>519</v>
      </c>
      <c r="I11" s="2">
        <v>518</v>
      </c>
      <c r="J11" s="2">
        <v>488</v>
      </c>
      <c r="K11" s="2">
        <v>435</v>
      </c>
      <c r="L11" s="2">
        <v>418</v>
      </c>
      <c r="M11" s="2">
        <v>397</v>
      </c>
      <c r="N11" s="2">
        <v>383</v>
      </c>
      <c r="O11" s="2">
        <v>377</v>
      </c>
      <c r="P11" s="2">
        <v>369</v>
      </c>
      <c r="Q11" s="2">
        <v>355</v>
      </c>
      <c r="R11" s="2">
        <v>342</v>
      </c>
      <c r="S11" s="2">
        <v>334</v>
      </c>
      <c r="T11" s="2">
        <v>333</v>
      </c>
      <c r="U11" s="2">
        <v>339</v>
      </c>
      <c r="V11" s="2">
        <v>335</v>
      </c>
      <c r="W11" s="2">
        <v>351</v>
      </c>
      <c r="X11" s="2">
        <v>358</v>
      </c>
      <c r="Y11" s="2">
        <v>353</v>
      </c>
      <c r="Z11" s="2">
        <v>361</v>
      </c>
      <c r="AA11" s="2">
        <v>366</v>
      </c>
      <c r="AB11" s="2">
        <v>369</v>
      </c>
      <c r="AC11" s="2"/>
      <c r="AD11" s="2"/>
      <c r="AE11" s="2"/>
      <c r="AF11" s="2"/>
      <c r="AG11" s="2">
        <v>352</v>
      </c>
    </row>
    <row r="12" spans="1:33" x14ac:dyDescent="0.25">
      <c r="A12" s="41"/>
      <c r="B12" s="52" t="s">
        <v>86</v>
      </c>
      <c r="C12" s="34">
        <v>6648</v>
      </c>
      <c r="D12" s="34">
        <v>5707</v>
      </c>
      <c r="E12" s="34">
        <v>5017</v>
      </c>
      <c r="F12" s="34">
        <v>4699</v>
      </c>
      <c r="G12" s="34">
        <v>4723</v>
      </c>
      <c r="H12" s="34">
        <v>3799</v>
      </c>
      <c r="I12" s="34">
        <v>3669</v>
      </c>
      <c r="J12" s="34">
        <v>3458</v>
      </c>
      <c r="K12" s="34">
        <v>3234</v>
      </c>
      <c r="L12" s="34">
        <v>3046</v>
      </c>
      <c r="M12" s="34">
        <v>2880</v>
      </c>
      <c r="N12" s="34">
        <v>2716</v>
      </c>
      <c r="O12" s="34">
        <v>2577</v>
      </c>
      <c r="P12" s="34">
        <v>2468</v>
      </c>
      <c r="Q12" s="34">
        <v>2384</v>
      </c>
      <c r="R12" s="34">
        <v>2316</v>
      </c>
      <c r="S12" s="34">
        <v>2277</v>
      </c>
      <c r="T12" s="34">
        <v>2247</v>
      </c>
      <c r="U12" s="34">
        <v>2223</v>
      </c>
      <c r="V12" s="34">
        <v>2184</v>
      </c>
      <c r="W12" s="34">
        <v>2180</v>
      </c>
      <c r="X12" s="34">
        <v>2156</v>
      </c>
      <c r="Y12" s="34">
        <v>2092</v>
      </c>
      <c r="Z12" s="34">
        <v>2065</v>
      </c>
      <c r="AA12" s="34">
        <v>2050</v>
      </c>
      <c r="AB12" s="34">
        <v>2004</v>
      </c>
      <c r="AC12" s="34"/>
      <c r="AD12" s="34"/>
      <c r="AE12" s="34"/>
      <c r="AF12" s="34"/>
      <c r="AG12" s="34">
        <v>1774</v>
      </c>
    </row>
    <row r="13" spans="1:33" x14ac:dyDescent="0.25">
      <c r="A13" s="15" t="s">
        <v>548</v>
      </c>
      <c r="B13" s="48" t="s">
        <v>84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>
        <v>5061</v>
      </c>
      <c r="AD13" s="2">
        <v>4970</v>
      </c>
      <c r="AE13" s="2">
        <v>4903</v>
      </c>
      <c r="AF13" s="2">
        <v>4799</v>
      </c>
      <c r="AG13" s="2"/>
    </row>
    <row r="14" spans="1:33" x14ac:dyDescent="0.25">
      <c r="A14" s="15"/>
      <c r="B14" s="48" t="s">
        <v>85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>
        <v>980</v>
      </c>
      <c r="AD14" s="2">
        <v>970</v>
      </c>
      <c r="AE14" s="2">
        <v>982</v>
      </c>
      <c r="AF14" s="2">
        <v>968</v>
      </c>
      <c r="AG14" s="2"/>
    </row>
    <row r="15" spans="1:33" x14ac:dyDescent="0.25">
      <c r="A15" s="41"/>
      <c r="B15" s="52" t="s">
        <v>86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>
        <v>6041</v>
      </c>
      <c r="AD15" s="34">
        <v>5940</v>
      </c>
      <c r="AE15" s="34">
        <v>5885</v>
      </c>
      <c r="AF15" s="34">
        <v>5767</v>
      </c>
      <c r="AG15" s="34"/>
    </row>
    <row r="16" spans="1:33" x14ac:dyDescent="0.25">
      <c r="A16" s="15" t="s">
        <v>549</v>
      </c>
      <c r="B16" s="48" t="s">
        <v>84</v>
      </c>
      <c r="C16" s="2">
        <v>20201</v>
      </c>
      <c r="D16" s="2">
        <v>16375</v>
      </c>
      <c r="E16" s="2">
        <v>13067</v>
      </c>
      <c r="F16" s="2">
        <v>12333</v>
      </c>
      <c r="G16" s="2">
        <v>12273</v>
      </c>
      <c r="H16" s="2">
        <v>11179</v>
      </c>
      <c r="I16" s="2">
        <v>10779</v>
      </c>
      <c r="J16" s="2">
        <v>10158</v>
      </c>
      <c r="K16" s="2">
        <v>9553</v>
      </c>
      <c r="L16" s="2">
        <v>9058</v>
      </c>
      <c r="M16" s="2">
        <v>8670</v>
      </c>
      <c r="N16" s="2">
        <v>8236</v>
      </c>
      <c r="O16" s="2">
        <v>7935</v>
      </c>
      <c r="P16" s="2">
        <v>7685</v>
      </c>
      <c r="Q16" s="2">
        <v>7538</v>
      </c>
      <c r="R16" s="2">
        <v>7403</v>
      </c>
      <c r="S16" s="2">
        <v>7235</v>
      </c>
      <c r="T16" s="2">
        <v>7117</v>
      </c>
      <c r="U16" s="2">
        <v>6973</v>
      </c>
      <c r="V16" s="2">
        <v>6809</v>
      </c>
      <c r="W16" s="2">
        <v>6683</v>
      </c>
      <c r="X16" s="2">
        <v>6467</v>
      </c>
      <c r="Y16" s="2">
        <v>6310</v>
      </c>
      <c r="Z16" s="2">
        <v>6163</v>
      </c>
      <c r="AA16" s="2">
        <v>6023</v>
      </c>
      <c r="AB16" s="2">
        <v>5899</v>
      </c>
      <c r="AC16" s="2">
        <v>5646</v>
      </c>
      <c r="AD16" s="2">
        <v>5558</v>
      </c>
      <c r="AE16" s="2">
        <v>5483</v>
      </c>
      <c r="AF16" s="2">
        <v>5354</v>
      </c>
      <c r="AG16" s="2">
        <v>5262</v>
      </c>
    </row>
    <row r="17" spans="1:33" x14ac:dyDescent="0.25">
      <c r="A17" s="15"/>
      <c r="B17" s="48" t="s">
        <v>85</v>
      </c>
      <c r="C17" s="2">
        <v>1663</v>
      </c>
      <c r="D17" s="2">
        <v>1934</v>
      </c>
      <c r="E17" s="2">
        <v>1824</v>
      </c>
      <c r="F17" s="2">
        <v>1966</v>
      </c>
      <c r="G17" s="2">
        <v>1914</v>
      </c>
      <c r="H17" s="2">
        <v>1681</v>
      </c>
      <c r="I17" s="2">
        <v>1706</v>
      </c>
      <c r="J17" s="2">
        <v>1644</v>
      </c>
      <c r="K17" s="2">
        <v>1417</v>
      </c>
      <c r="L17" s="2">
        <v>1318</v>
      </c>
      <c r="M17" s="2">
        <v>1266</v>
      </c>
      <c r="N17" s="2">
        <v>1201</v>
      </c>
      <c r="O17" s="2">
        <v>1178</v>
      </c>
      <c r="P17" s="2">
        <v>1174</v>
      </c>
      <c r="Q17" s="2">
        <v>1161</v>
      </c>
      <c r="R17" s="2">
        <v>1119</v>
      </c>
      <c r="S17" s="2">
        <v>1094</v>
      </c>
      <c r="T17" s="2">
        <v>1084</v>
      </c>
      <c r="U17" s="2">
        <v>1097</v>
      </c>
      <c r="V17" s="2">
        <v>1087</v>
      </c>
      <c r="W17" s="2">
        <v>1107</v>
      </c>
      <c r="X17" s="2">
        <v>1102</v>
      </c>
      <c r="Y17" s="2">
        <v>1085</v>
      </c>
      <c r="Z17" s="2">
        <v>1088</v>
      </c>
      <c r="AA17" s="2">
        <v>1077</v>
      </c>
      <c r="AB17" s="2">
        <v>1073</v>
      </c>
      <c r="AC17" s="2">
        <v>1059</v>
      </c>
      <c r="AD17" s="2">
        <v>1053</v>
      </c>
      <c r="AE17" s="2">
        <v>1066</v>
      </c>
      <c r="AF17" s="2">
        <v>1050</v>
      </c>
      <c r="AG17" s="2">
        <v>1022</v>
      </c>
    </row>
    <row r="18" spans="1:33" x14ac:dyDescent="0.25">
      <c r="A18" s="41"/>
      <c r="B18" s="52" t="s">
        <v>86</v>
      </c>
      <c r="C18" s="34">
        <v>21864</v>
      </c>
      <c r="D18" s="34">
        <v>18309</v>
      </c>
      <c r="E18" s="34">
        <v>14891</v>
      </c>
      <c r="F18" s="34">
        <v>14299</v>
      </c>
      <c r="G18" s="34">
        <v>14187</v>
      </c>
      <c r="H18" s="34">
        <v>12860</v>
      </c>
      <c r="I18" s="34">
        <v>12485</v>
      </c>
      <c r="J18" s="34">
        <v>11802</v>
      </c>
      <c r="K18" s="34">
        <v>10970</v>
      </c>
      <c r="L18" s="34">
        <v>10376</v>
      </c>
      <c r="M18" s="34">
        <v>9936</v>
      </c>
      <c r="N18" s="34">
        <v>9437</v>
      </c>
      <c r="O18" s="34">
        <v>9113</v>
      </c>
      <c r="P18" s="34">
        <v>8859</v>
      </c>
      <c r="Q18" s="34">
        <v>8699</v>
      </c>
      <c r="R18" s="34">
        <v>8522</v>
      </c>
      <c r="S18" s="34">
        <v>8329</v>
      </c>
      <c r="T18" s="34">
        <v>8201</v>
      </c>
      <c r="U18" s="34">
        <v>8070</v>
      </c>
      <c r="V18" s="34">
        <v>7896</v>
      </c>
      <c r="W18" s="34">
        <v>7790</v>
      </c>
      <c r="X18" s="34">
        <v>7569</v>
      </c>
      <c r="Y18" s="34">
        <v>7395</v>
      </c>
      <c r="Z18" s="34">
        <v>7251</v>
      </c>
      <c r="AA18" s="34">
        <v>7100</v>
      </c>
      <c r="AB18" s="34">
        <v>6972</v>
      </c>
      <c r="AC18" s="34">
        <v>6705</v>
      </c>
      <c r="AD18" s="34">
        <v>6611</v>
      </c>
      <c r="AE18" s="34">
        <v>6549</v>
      </c>
      <c r="AF18" s="34">
        <v>6404</v>
      </c>
      <c r="AG18" s="34">
        <v>6284</v>
      </c>
    </row>
    <row r="19" spans="1:33" x14ac:dyDescent="0.25">
      <c r="A19" s="15" t="s">
        <v>10</v>
      </c>
      <c r="B19" s="48" t="s">
        <v>84</v>
      </c>
      <c r="C19" s="2">
        <v>3751</v>
      </c>
      <c r="D19" s="2">
        <v>3274</v>
      </c>
      <c r="E19" s="2">
        <v>2756</v>
      </c>
      <c r="F19" s="2">
        <v>2514</v>
      </c>
      <c r="G19" s="2">
        <v>2408</v>
      </c>
      <c r="H19" s="2">
        <v>2183</v>
      </c>
      <c r="I19" s="2">
        <v>2101</v>
      </c>
      <c r="J19" s="2">
        <v>2007</v>
      </c>
      <c r="K19" s="2">
        <v>1919</v>
      </c>
      <c r="L19" s="2">
        <v>1795</v>
      </c>
      <c r="M19" s="2">
        <v>1702</v>
      </c>
      <c r="N19" s="2">
        <v>1627</v>
      </c>
      <c r="O19" s="2">
        <v>1554</v>
      </c>
      <c r="P19" s="2">
        <v>1490</v>
      </c>
      <c r="Q19" s="2">
        <v>1450</v>
      </c>
      <c r="R19" s="2">
        <v>1422</v>
      </c>
      <c r="S19" s="2">
        <v>1386</v>
      </c>
      <c r="T19" s="2">
        <v>1350</v>
      </c>
      <c r="U19" s="2">
        <v>1316</v>
      </c>
      <c r="V19" s="2">
        <v>1267</v>
      </c>
      <c r="W19" s="2">
        <v>1235</v>
      </c>
      <c r="X19" s="2">
        <v>1197</v>
      </c>
      <c r="Y19" s="2">
        <v>1161</v>
      </c>
      <c r="Z19" s="2">
        <v>1111</v>
      </c>
      <c r="AA19" s="2">
        <v>1084</v>
      </c>
      <c r="AB19" s="2">
        <v>1054</v>
      </c>
      <c r="AC19" s="2"/>
      <c r="AD19" s="2"/>
      <c r="AE19" s="2"/>
      <c r="AF19" s="2"/>
      <c r="AG19" s="2">
        <v>929</v>
      </c>
    </row>
    <row r="20" spans="1:33" x14ac:dyDescent="0.25">
      <c r="A20" s="15"/>
      <c r="B20" s="48" t="s">
        <v>85</v>
      </c>
      <c r="C20" s="2">
        <v>206</v>
      </c>
      <c r="D20" s="2">
        <v>258</v>
      </c>
      <c r="E20" s="2">
        <v>211</v>
      </c>
      <c r="F20" s="2">
        <v>267</v>
      </c>
      <c r="G20" s="2">
        <v>268</v>
      </c>
      <c r="H20" s="2">
        <v>257</v>
      </c>
      <c r="I20" s="2">
        <v>262</v>
      </c>
      <c r="J20" s="2">
        <v>241</v>
      </c>
      <c r="K20" s="2">
        <v>215</v>
      </c>
      <c r="L20" s="2">
        <v>195</v>
      </c>
      <c r="M20" s="2">
        <v>195</v>
      </c>
      <c r="N20" s="2">
        <v>193</v>
      </c>
      <c r="O20" s="2">
        <v>192</v>
      </c>
      <c r="P20" s="2">
        <v>178</v>
      </c>
      <c r="Q20" s="2">
        <v>172</v>
      </c>
      <c r="R20" s="2">
        <v>173</v>
      </c>
      <c r="S20" s="2">
        <v>169</v>
      </c>
      <c r="T20" s="2">
        <v>174</v>
      </c>
      <c r="U20" s="2">
        <v>183</v>
      </c>
      <c r="V20" s="2">
        <v>175</v>
      </c>
      <c r="W20" s="2">
        <v>181</v>
      </c>
      <c r="X20" s="2">
        <v>193</v>
      </c>
      <c r="Y20" s="2">
        <v>186</v>
      </c>
      <c r="Z20" s="2">
        <v>186</v>
      </c>
      <c r="AA20" s="2">
        <v>185</v>
      </c>
      <c r="AB20" s="2">
        <v>178</v>
      </c>
      <c r="AC20" s="2"/>
      <c r="AD20" s="2"/>
      <c r="AE20" s="2"/>
      <c r="AF20" s="2"/>
      <c r="AG20" s="2">
        <v>172</v>
      </c>
    </row>
    <row r="21" spans="1:33" x14ac:dyDescent="0.25">
      <c r="A21" s="41"/>
      <c r="B21" s="52" t="s">
        <v>86</v>
      </c>
      <c r="C21" s="34">
        <v>3957</v>
      </c>
      <c r="D21" s="34">
        <v>3532</v>
      </c>
      <c r="E21" s="34">
        <v>2967</v>
      </c>
      <c r="F21" s="34">
        <v>2781</v>
      </c>
      <c r="G21" s="34">
        <v>2676</v>
      </c>
      <c r="H21" s="34">
        <v>2440</v>
      </c>
      <c r="I21" s="34">
        <v>2363</v>
      </c>
      <c r="J21" s="34">
        <v>2248</v>
      </c>
      <c r="K21" s="34">
        <v>2134</v>
      </c>
      <c r="L21" s="34">
        <v>1990</v>
      </c>
      <c r="M21" s="34">
        <v>1897</v>
      </c>
      <c r="N21" s="34">
        <v>1820</v>
      </c>
      <c r="O21" s="34">
        <v>1746</v>
      </c>
      <c r="P21" s="34">
        <v>1668</v>
      </c>
      <c r="Q21" s="34">
        <v>1622</v>
      </c>
      <c r="R21" s="34">
        <v>1595</v>
      </c>
      <c r="S21" s="34">
        <v>1555</v>
      </c>
      <c r="T21" s="34">
        <v>1524</v>
      </c>
      <c r="U21" s="34">
        <v>1499</v>
      </c>
      <c r="V21" s="34">
        <v>1442</v>
      </c>
      <c r="W21" s="34">
        <v>1416</v>
      </c>
      <c r="X21" s="34">
        <v>1390</v>
      </c>
      <c r="Y21" s="34">
        <v>1347</v>
      </c>
      <c r="Z21" s="34">
        <v>1297</v>
      </c>
      <c r="AA21" s="34">
        <v>1269</v>
      </c>
      <c r="AB21" s="34">
        <v>1232</v>
      </c>
      <c r="AC21" s="34"/>
      <c r="AD21" s="34"/>
      <c r="AE21" s="34"/>
      <c r="AF21" s="34"/>
      <c r="AG21" s="34">
        <v>1101</v>
      </c>
    </row>
    <row r="22" spans="1:33" x14ac:dyDescent="0.25">
      <c r="A22" s="15" t="s">
        <v>11</v>
      </c>
      <c r="B22" s="48" t="s">
        <v>84</v>
      </c>
      <c r="C22" s="2">
        <v>4739</v>
      </c>
      <c r="D22" s="2">
        <v>3699</v>
      </c>
      <c r="E22" s="2">
        <v>3144</v>
      </c>
      <c r="F22" s="2">
        <v>3016</v>
      </c>
      <c r="G22" s="2">
        <v>2912</v>
      </c>
      <c r="H22" s="2">
        <v>2176</v>
      </c>
      <c r="I22" s="2">
        <v>2082</v>
      </c>
      <c r="J22" s="2">
        <v>1914</v>
      </c>
      <c r="K22" s="2">
        <v>1809</v>
      </c>
      <c r="L22" s="2">
        <v>1680</v>
      </c>
      <c r="M22" s="2">
        <v>1587</v>
      </c>
      <c r="N22" s="2">
        <v>1496</v>
      </c>
      <c r="O22" s="2">
        <v>1430</v>
      </c>
      <c r="P22" s="2">
        <v>1373</v>
      </c>
      <c r="Q22" s="2">
        <v>1338</v>
      </c>
      <c r="R22" s="2">
        <v>1343</v>
      </c>
      <c r="S22" s="2">
        <v>1326</v>
      </c>
      <c r="T22" s="2">
        <v>1291</v>
      </c>
      <c r="U22" s="2">
        <v>1259</v>
      </c>
      <c r="V22" s="2">
        <v>1225</v>
      </c>
      <c r="W22" s="2">
        <v>1211</v>
      </c>
      <c r="X22" s="2">
        <v>1175</v>
      </c>
      <c r="Y22" s="2">
        <v>1141</v>
      </c>
      <c r="Z22" s="2">
        <v>1121</v>
      </c>
      <c r="AA22" s="2">
        <v>1111</v>
      </c>
      <c r="AB22" s="2">
        <v>1076</v>
      </c>
      <c r="AC22" s="2"/>
      <c r="AD22" s="2"/>
      <c r="AE22" s="2"/>
      <c r="AF22" s="2"/>
      <c r="AG22" s="2">
        <v>976</v>
      </c>
    </row>
    <row r="23" spans="1:33" x14ac:dyDescent="0.25">
      <c r="A23" s="15"/>
      <c r="B23" s="48" t="s">
        <v>85</v>
      </c>
      <c r="C23" s="2">
        <v>482</v>
      </c>
      <c r="D23" s="2">
        <v>546</v>
      </c>
      <c r="E23" s="2">
        <v>394</v>
      </c>
      <c r="F23" s="2">
        <v>431</v>
      </c>
      <c r="G23" s="2">
        <v>369</v>
      </c>
      <c r="H23" s="2">
        <v>418</v>
      </c>
      <c r="I23" s="2">
        <v>413</v>
      </c>
      <c r="J23" s="2">
        <v>399</v>
      </c>
      <c r="K23" s="2">
        <v>332</v>
      </c>
      <c r="L23" s="2">
        <v>293</v>
      </c>
      <c r="M23" s="2">
        <v>281</v>
      </c>
      <c r="N23" s="2">
        <v>247</v>
      </c>
      <c r="O23" s="2">
        <v>230</v>
      </c>
      <c r="P23" s="2">
        <v>234</v>
      </c>
      <c r="Q23" s="2">
        <v>239</v>
      </c>
      <c r="R23" s="2">
        <v>235</v>
      </c>
      <c r="S23" s="2">
        <v>234</v>
      </c>
      <c r="T23" s="2">
        <v>215</v>
      </c>
      <c r="U23" s="2">
        <v>215</v>
      </c>
      <c r="V23" s="2">
        <v>208</v>
      </c>
      <c r="W23" s="2">
        <v>215</v>
      </c>
      <c r="X23" s="2">
        <v>215</v>
      </c>
      <c r="Y23" s="2">
        <v>208</v>
      </c>
      <c r="Z23" s="2">
        <v>218</v>
      </c>
      <c r="AA23" s="2">
        <v>215</v>
      </c>
      <c r="AB23" s="2">
        <v>212</v>
      </c>
      <c r="AC23" s="2"/>
      <c r="AD23" s="2"/>
      <c r="AE23" s="2"/>
      <c r="AF23" s="2"/>
      <c r="AG23" s="2">
        <v>218</v>
      </c>
    </row>
    <row r="24" spans="1:33" x14ac:dyDescent="0.25">
      <c r="A24" s="41"/>
      <c r="B24" s="52" t="s">
        <v>86</v>
      </c>
      <c r="C24" s="34">
        <v>5221</v>
      </c>
      <c r="D24" s="34">
        <v>4245</v>
      </c>
      <c r="E24" s="34">
        <v>3538</v>
      </c>
      <c r="F24" s="34">
        <v>3447</v>
      </c>
      <c r="G24" s="34">
        <v>3281</v>
      </c>
      <c r="H24" s="34">
        <v>2594</v>
      </c>
      <c r="I24" s="34">
        <v>2495</v>
      </c>
      <c r="J24" s="34">
        <v>2313</v>
      </c>
      <c r="K24" s="34">
        <v>2141</v>
      </c>
      <c r="L24" s="34">
        <v>1973</v>
      </c>
      <c r="M24" s="34">
        <v>1868</v>
      </c>
      <c r="N24" s="34">
        <v>1743</v>
      </c>
      <c r="O24" s="34">
        <v>1660</v>
      </c>
      <c r="P24" s="34">
        <v>1607</v>
      </c>
      <c r="Q24" s="34">
        <v>1577</v>
      </c>
      <c r="R24" s="34">
        <v>1578</v>
      </c>
      <c r="S24" s="34">
        <v>1560</v>
      </c>
      <c r="T24" s="34">
        <v>1506</v>
      </c>
      <c r="U24" s="34">
        <v>1474</v>
      </c>
      <c r="V24" s="34">
        <v>1433</v>
      </c>
      <c r="W24" s="34">
        <v>1426</v>
      </c>
      <c r="X24" s="34">
        <v>1390</v>
      </c>
      <c r="Y24" s="34">
        <v>1349</v>
      </c>
      <c r="Z24" s="34">
        <v>1339</v>
      </c>
      <c r="AA24" s="34">
        <v>1326</v>
      </c>
      <c r="AB24" s="34">
        <v>1288</v>
      </c>
      <c r="AC24" s="34"/>
      <c r="AD24" s="34"/>
      <c r="AE24" s="34"/>
      <c r="AF24" s="34"/>
      <c r="AG24" s="34">
        <v>1194</v>
      </c>
    </row>
    <row r="25" spans="1:33" x14ac:dyDescent="0.25">
      <c r="A25" s="15" t="s">
        <v>550</v>
      </c>
      <c r="B25" s="48" t="s">
        <v>84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>
        <v>2053</v>
      </c>
      <c r="AD25" s="2">
        <v>2016</v>
      </c>
      <c r="AE25" s="2">
        <v>1981</v>
      </c>
      <c r="AF25" s="2">
        <v>1936</v>
      </c>
      <c r="AG25" s="2"/>
    </row>
    <row r="26" spans="1:33" x14ac:dyDescent="0.25">
      <c r="A26" s="15" t="s">
        <v>11</v>
      </c>
      <c r="B26" s="48" t="s">
        <v>85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>
        <v>404</v>
      </c>
      <c r="AD26" s="2">
        <v>396</v>
      </c>
      <c r="AE26" s="2">
        <v>404</v>
      </c>
      <c r="AF26" s="2">
        <v>389</v>
      </c>
      <c r="AG26" s="2"/>
    </row>
    <row r="27" spans="1:33" x14ac:dyDescent="0.25">
      <c r="A27" s="41"/>
      <c r="B27" s="52" t="s">
        <v>86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>
        <v>2457</v>
      </c>
      <c r="AD27" s="34">
        <v>2412</v>
      </c>
      <c r="AE27" s="34">
        <v>2385</v>
      </c>
      <c r="AF27" s="34">
        <v>2325</v>
      </c>
      <c r="AG27" s="34"/>
    </row>
    <row r="28" spans="1:33" x14ac:dyDescent="0.25">
      <c r="A28" s="15" t="s">
        <v>551</v>
      </c>
      <c r="B28" s="48" t="s">
        <v>84</v>
      </c>
      <c r="C28" s="2">
        <v>6394</v>
      </c>
      <c r="D28" s="2">
        <v>4747</v>
      </c>
      <c r="E28" s="2">
        <v>3726</v>
      </c>
      <c r="F28" s="2">
        <v>3575</v>
      </c>
      <c r="G28" s="2">
        <v>10856</v>
      </c>
      <c r="H28" s="2">
        <v>2807</v>
      </c>
      <c r="I28" s="2">
        <v>2627</v>
      </c>
      <c r="J28" s="2">
        <v>2461</v>
      </c>
      <c r="K28" s="2">
        <v>2256</v>
      </c>
      <c r="L28" s="2">
        <v>2037</v>
      </c>
      <c r="M28" s="2">
        <v>1853</v>
      </c>
      <c r="N28" s="2">
        <v>1746</v>
      </c>
      <c r="O28" s="2">
        <v>1635</v>
      </c>
      <c r="P28" s="2">
        <v>1593</v>
      </c>
      <c r="Q28" s="2">
        <v>1543</v>
      </c>
      <c r="R28" s="2">
        <v>1552</v>
      </c>
      <c r="S28" s="2">
        <v>1535</v>
      </c>
      <c r="T28" s="2">
        <v>1504</v>
      </c>
      <c r="U28" s="2">
        <v>1490</v>
      </c>
      <c r="V28" s="2">
        <v>1466</v>
      </c>
      <c r="W28" s="2">
        <v>1452</v>
      </c>
      <c r="X28" s="2">
        <v>1433</v>
      </c>
      <c r="Y28" s="2">
        <v>1424</v>
      </c>
      <c r="Z28" s="2">
        <v>1423</v>
      </c>
      <c r="AA28" s="2">
        <v>1407</v>
      </c>
      <c r="AB28" s="2">
        <v>1405</v>
      </c>
      <c r="AC28" s="2">
        <v>1415</v>
      </c>
      <c r="AD28" s="2">
        <v>1399</v>
      </c>
      <c r="AE28" s="2">
        <v>1414</v>
      </c>
      <c r="AF28" s="2">
        <v>1400</v>
      </c>
      <c r="AG28" s="2">
        <v>1412</v>
      </c>
    </row>
    <row r="29" spans="1:33" x14ac:dyDescent="0.25">
      <c r="A29" s="15"/>
      <c r="B29" s="48" t="s">
        <v>85</v>
      </c>
      <c r="C29" s="2">
        <v>594</v>
      </c>
      <c r="D29" s="2">
        <v>489</v>
      </c>
      <c r="E29" s="2">
        <v>386</v>
      </c>
      <c r="F29" s="2">
        <v>411</v>
      </c>
      <c r="G29" s="2">
        <v>1634</v>
      </c>
      <c r="H29" s="2">
        <v>417</v>
      </c>
      <c r="I29" s="2">
        <v>435</v>
      </c>
      <c r="J29" s="2">
        <v>418</v>
      </c>
      <c r="K29" s="2">
        <v>358</v>
      </c>
      <c r="L29" s="2">
        <v>318</v>
      </c>
      <c r="M29" s="2">
        <v>300</v>
      </c>
      <c r="N29" s="2">
        <v>269</v>
      </c>
      <c r="O29" s="2">
        <v>266</v>
      </c>
      <c r="P29" s="2">
        <v>267</v>
      </c>
      <c r="Q29" s="2">
        <v>265</v>
      </c>
      <c r="R29" s="2">
        <v>265</v>
      </c>
      <c r="S29" s="2">
        <v>274</v>
      </c>
      <c r="T29" s="2">
        <v>259</v>
      </c>
      <c r="U29" s="2">
        <v>255</v>
      </c>
      <c r="V29" s="2">
        <v>254</v>
      </c>
      <c r="W29" s="2">
        <v>259</v>
      </c>
      <c r="X29" s="2">
        <v>259</v>
      </c>
      <c r="Y29" s="2">
        <v>262</v>
      </c>
      <c r="Z29" s="2">
        <v>272</v>
      </c>
      <c r="AA29" s="2">
        <v>272</v>
      </c>
      <c r="AB29" s="2">
        <v>283</v>
      </c>
      <c r="AC29" s="2">
        <v>298</v>
      </c>
      <c r="AD29" s="2">
        <v>306</v>
      </c>
      <c r="AE29" s="2">
        <v>315</v>
      </c>
      <c r="AF29" s="2">
        <v>315</v>
      </c>
      <c r="AG29" s="2">
        <v>313</v>
      </c>
    </row>
    <row r="30" spans="1:33" x14ac:dyDescent="0.25">
      <c r="A30" s="41"/>
      <c r="B30" s="52" t="s">
        <v>86</v>
      </c>
      <c r="C30" s="34">
        <v>6988</v>
      </c>
      <c r="D30" s="34">
        <v>5236</v>
      </c>
      <c r="E30" s="34">
        <v>4112</v>
      </c>
      <c r="F30" s="34">
        <v>3986</v>
      </c>
      <c r="G30" s="34">
        <v>12490</v>
      </c>
      <c r="H30" s="34">
        <v>3224</v>
      </c>
      <c r="I30" s="34">
        <v>3062</v>
      </c>
      <c r="J30" s="34">
        <v>2879</v>
      </c>
      <c r="K30" s="34">
        <v>2614</v>
      </c>
      <c r="L30" s="34">
        <v>2355</v>
      </c>
      <c r="M30" s="34">
        <v>2153</v>
      </c>
      <c r="N30" s="34">
        <v>2015</v>
      </c>
      <c r="O30" s="34">
        <v>1901</v>
      </c>
      <c r="P30" s="34">
        <v>1860</v>
      </c>
      <c r="Q30" s="34">
        <v>1808</v>
      </c>
      <c r="R30" s="34">
        <v>1817</v>
      </c>
      <c r="S30" s="34">
        <v>1809</v>
      </c>
      <c r="T30" s="34">
        <v>1763</v>
      </c>
      <c r="U30" s="34">
        <v>1745</v>
      </c>
      <c r="V30" s="34">
        <v>1720</v>
      </c>
      <c r="W30" s="34">
        <v>1711</v>
      </c>
      <c r="X30" s="34">
        <v>1692</v>
      </c>
      <c r="Y30" s="34">
        <v>1686</v>
      </c>
      <c r="Z30" s="34">
        <v>1695</v>
      </c>
      <c r="AA30" s="34">
        <v>1679</v>
      </c>
      <c r="AB30" s="34">
        <v>1688</v>
      </c>
      <c r="AC30" s="34">
        <v>1713</v>
      </c>
      <c r="AD30" s="34">
        <v>1705</v>
      </c>
      <c r="AE30" s="34">
        <v>1729</v>
      </c>
      <c r="AF30" s="34">
        <v>1715</v>
      </c>
      <c r="AG30" s="34">
        <v>1725</v>
      </c>
    </row>
    <row r="31" spans="1:33" x14ac:dyDescent="0.25">
      <c r="A31" s="15" t="s">
        <v>12</v>
      </c>
      <c r="B31" s="48" t="s">
        <v>84</v>
      </c>
      <c r="C31" s="2">
        <v>8421</v>
      </c>
      <c r="D31" s="2">
        <v>7200</v>
      </c>
      <c r="E31" s="2">
        <v>6341</v>
      </c>
      <c r="F31" s="2">
        <v>5911</v>
      </c>
      <c r="G31" s="2">
        <v>6559</v>
      </c>
      <c r="H31" s="2">
        <v>5429</v>
      </c>
      <c r="I31" s="2">
        <v>5230</v>
      </c>
      <c r="J31" s="2">
        <v>5133</v>
      </c>
      <c r="K31" s="2">
        <v>5055</v>
      </c>
      <c r="L31" s="2">
        <v>4787</v>
      </c>
      <c r="M31" s="2">
        <v>4615</v>
      </c>
      <c r="N31" s="2">
        <v>4359</v>
      </c>
      <c r="O31" s="2">
        <v>4134</v>
      </c>
      <c r="P31" s="2">
        <v>4030</v>
      </c>
      <c r="Q31" s="2">
        <v>3882</v>
      </c>
      <c r="R31" s="2">
        <v>3813</v>
      </c>
      <c r="S31" s="2">
        <v>3727</v>
      </c>
      <c r="T31" s="2">
        <v>3692</v>
      </c>
      <c r="U31" s="2">
        <v>3652</v>
      </c>
      <c r="V31" s="2">
        <v>3566</v>
      </c>
      <c r="W31" s="2">
        <v>3531</v>
      </c>
      <c r="X31" s="2">
        <v>3434</v>
      </c>
      <c r="Y31" s="2">
        <v>3395</v>
      </c>
      <c r="Z31" s="2">
        <v>3341</v>
      </c>
      <c r="AA31" s="2">
        <v>3290</v>
      </c>
      <c r="AB31" s="2">
        <v>3248</v>
      </c>
      <c r="AC31" s="2">
        <v>3219</v>
      </c>
      <c r="AD31" s="2">
        <v>3191</v>
      </c>
      <c r="AE31" s="2">
        <v>3213</v>
      </c>
      <c r="AF31" s="2">
        <v>3137</v>
      </c>
      <c r="AG31" s="2">
        <v>3082</v>
      </c>
    </row>
    <row r="32" spans="1:33" x14ac:dyDescent="0.25">
      <c r="A32" s="15"/>
      <c r="B32" s="48" t="s">
        <v>85</v>
      </c>
      <c r="C32" s="2">
        <v>318</v>
      </c>
      <c r="D32" s="2">
        <v>421</v>
      </c>
      <c r="E32" s="2">
        <v>534</v>
      </c>
      <c r="F32" s="2">
        <v>580</v>
      </c>
      <c r="G32" s="2">
        <v>940</v>
      </c>
      <c r="H32" s="2">
        <v>679</v>
      </c>
      <c r="I32" s="2">
        <v>705</v>
      </c>
      <c r="J32" s="2">
        <v>718</v>
      </c>
      <c r="K32" s="2">
        <v>647</v>
      </c>
      <c r="L32" s="2">
        <v>667</v>
      </c>
      <c r="M32" s="2">
        <v>679</v>
      </c>
      <c r="N32" s="2">
        <v>651</v>
      </c>
      <c r="O32" s="2">
        <v>635</v>
      </c>
      <c r="P32" s="2">
        <v>649</v>
      </c>
      <c r="Q32" s="2">
        <v>644</v>
      </c>
      <c r="R32" s="2">
        <v>634</v>
      </c>
      <c r="S32" s="2">
        <v>631</v>
      </c>
      <c r="T32" s="2">
        <v>610</v>
      </c>
      <c r="U32" s="2">
        <v>611</v>
      </c>
      <c r="V32" s="2">
        <v>617</v>
      </c>
      <c r="W32" s="2">
        <v>615</v>
      </c>
      <c r="X32" s="2">
        <v>602</v>
      </c>
      <c r="Y32" s="2">
        <v>589</v>
      </c>
      <c r="Z32" s="2">
        <v>585</v>
      </c>
      <c r="AA32" s="2">
        <v>584</v>
      </c>
      <c r="AB32" s="2">
        <v>582</v>
      </c>
      <c r="AC32" s="2">
        <v>587</v>
      </c>
      <c r="AD32" s="2">
        <v>565</v>
      </c>
      <c r="AE32" s="2">
        <v>576</v>
      </c>
      <c r="AF32" s="2">
        <v>568</v>
      </c>
      <c r="AG32" s="2">
        <v>587</v>
      </c>
    </row>
    <row r="33" spans="1:33" x14ac:dyDescent="0.25">
      <c r="A33" s="41"/>
      <c r="B33" s="52" t="s">
        <v>86</v>
      </c>
      <c r="C33" s="34">
        <v>8739</v>
      </c>
      <c r="D33" s="34">
        <v>7621</v>
      </c>
      <c r="E33" s="34">
        <v>6875</v>
      </c>
      <c r="F33" s="34">
        <v>6491</v>
      </c>
      <c r="G33" s="34">
        <v>7499</v>
      </c>
      <c r="H33" s="34">
        <v>6108</v>
      </c>
      <c r="I33" s="34">
        <v>5935</v>
      </c>
      <c r="J33" s="34">
        <v>5851</v>
      </c>
      <c r="K33" s="34">
        <v>5702</v>
      </c>
      <c r="L33" s="34">
        <v>5454</v>
      </c>
      <c r="M33" s="34">
        <v>5294</v>
      </c>
      <c r="N33" s="34">
        <v>5010</v>
      </c>
      <c r="O33" s="34">
        <v>4769</v>
      </c>
      <c r="P33" s="34">
        <v>4679</v>
      </c>
      <c r="Q33" s="34">
        <v>4526</v>
      </c>
      <c r="R33" s="34">
        <v>4447</v>
      </c>
      <c r="S33" s="34">
        <v>4358</v>
      </c>
      <c r="T33" s="34">
        <v>4302</v>
      </c>
      <c r="U33" s="34">
        <v>4263</v>
      </c>
      <c r="V33" s="34">
        <v>4183</v>
      </c>
      <c r="W33" s="34">
        <v>4146</v>
      </c>
      <c r="X33" s="34">
        <v>4036</v>
      </c>
      <c r="Y33" s="34">
        <v>3984</v>
      </c>
      <c r="Z33" s="34">
        <v>3926</v>
      </c>
      <c r="AA33" s="34">
        <v>3874</v>
      </c>
      <c r="AB33" s="34">
        <v>3830</v>
      </c>
      <c r="AC33" s="34">
        <v>3806</v>
      </c>
      <c r="AD33" s="34">
        <v>3756</v>
      </c>
      <c r="AE33" s="34">
        <v>3789</v>
      </c>
      <c r="AF33" s="34">
        <v>3705</v>
      </c>
      <c r="AG33" s="34">
        <v>3669</v>
      </c>
    </row>
    <row r="34" spans="1:33" x14ac:dyDescent="0.25">
      <c r="A34" s="15" t="s">
        <v>552</v>
      </c>
      <c r="B34" s="48" t="s">
        <v>84</v>
      </c>
      <c r="C34" s="2">
        <v>17629</v>
      </c>
      <c r="D34" s="2">
        <v>13411</v>
      </c>
      <c r="E34" s="2">
        <v>11414</v>
      </c>
      <c r="F34" s="2">
        <v>10866</v>
      </c>
      <c r="G34" s="2">
        <v>7853</v>
      </c>
      <c r="H34" s="2">
        <v>9279</v>
      </c>
      <c r="I34" s="2">
        <v>8891</v>
      </c>
      <c r="J34" s="2">
        <v>8426</v>
      </c>
      <c r="K34" s="2">
        <v>7787</v>
      </c>
      <c r="L34" s="2">
        <v>7221</v>
      </c>
      <c r="M34" s="2">
        <v>6737</v>
      </c>
      <c r="N34" s="2">
        <v>6273</v>
      </c>
      <c r="O34" s="2">
        <v>5900</v>
      </c>
      <c r="P34" s="2">
        <v>5705</v>
      </c>
      <c r="Q34" s="2">
        <v>5567</v>
      </c>
      <c r="R34" s="2">
        <v>5413</v>
      </c>
      <c r="S34" s="2">
        <v>5307</v>
      </c>
      <c r="T34" s="2">
        <v>5232</v>
      </c>
      <c r="U34" s="2">
        <v>5160</v>
      </c>
      <c r="V34" s="2">
        <v>5049</v>
      </c>
      <c r="W34" s="2">
        <v>4969</v>
      </c>
      <c r="X34" s="2">
        <v>4902</v>
      </c>
      <c r="Y34" s="2">
        <v>4832</v>
      </c>
      <c r="Z34" s="2">
        <v>4757</v>
      </c>
      <c r="AA34" s="2">
        <v>4701</v>
      </c>
      <c r="AB34" s="2">
        <v>4667</v>
      </c>
      <c r="AC34" s="2">
        <v>4618</v>
      </c>
      <c r="AD34" s="2">
        <v>4568</v>
      </c>
      <c r="AE34" s="2">
        <v>4575</v>
      </c>
      <c r="AF34" s="2">
        <v>4499</v>
      </c>
      <c r="AG34" s="2">
        <v>4480</v>
      </c>
    </row>
    <row r="35" spans="1:33" x14ac:dyDescent="0.25">
      <c r="A35" s="15"/>
      <c r="B35" s="48" t="s">
        <v>85</v>
      </c>
      <c r="C35" s="2">
        <v>1440</v>
      </c>
      <c r="D35" s="2">
        <v>1341</v>
      </c>
      <c r="E35" s="2">
        <v>1373</v>
      </c>
      <c r="F35" s="2">
        <v>1456</v>
      </c>
      <c r="G35" s="2">
        <v>976</v>
      </c>
      <c r="H35" s="2">
        <v>1502</v>
      </c>
      <c r="I35" s="2">
        <v>1552</v>
      </c>
      <c r="J35" s="2">
        <v>1549</v>
      </c>
      <c r="K35" s="2">
        <v>1372</v>
      </c>
      <c r="L35" s="2">
        <v>1257</v>
      </c>
      <c r="M35" s="2">
        <v>1136</v>
      </c>
      <c r="N35" s="2">
        <v>1065</v>
      </c>
      <c r="O35" s="2">
        <v>1023</v>
      </c>
      <c r="P35" s="2">
        <v>1006</v>
      </c>
      <c r="Q35" s="2">
        <v>997</v>
      </c>
      <c r="R35" s="2">
        <v>969</v>
      </c>
      <c r="S35" s="2">
        <v>948</v>
      </c>
      <c r="T35" s="2">
        <v>946</v>
      </c>
      <c r="U35" s="2">
        <v>940</v>
      </c>
      <c r="V35" s="2">
        <v>947</v>
      </c>
      <c r="W35" s="2">
        <v>931</v>
      </c>
      <c r="X35" s="2">
        <v>928</v>
      </c>
      <c r="Y35" s="2">
        <v>929</v>
      </c>
      <c r="Z35" s="2">
        <v>932</v>
      </c>
      <c r="AA35" s="2">
        <v>948</v>
      </c>
      <c r="AB35" s="2">
        <v>938</v>
      </c>
      <c r="AC35" s="2">
        <v>964</v>
      </c>
      <c r="AD35" s="2">
        <v>973</v>
      </c>
      <c r="AE35" s="2">
        <v>988</v>
      </c>
      <c r="AF35" s="2">
        <v>997</v>
      </c>
      <c r="AG35" s="2">
        <v>1010</v>
      </c>
    </row>
    <row r="36" spans="1:33" x14ac:dyDescent="0.25">
      <c r="A36" s="41"/>
      <c r="B36" s="52" t="s">
        <v>86</v>
      </c>
      <c r="C36" s="34">
        <v>19069</v>
      </c>
      <c r="D36" s="34">
        <v>14752</v>
      </c>
      <c r="E36" s="34">
        <v>12787</v>
      </c>
      <c r="F36" s="34">
        <v>12322</v>
      </c>
      <c r="G36" s="34">
        <v>8829</v>
      </c>
      <c r="H36" s="34">
        <v>10781</v>
      </c>
      <c r="I36" s="34">
        <v>10443</v>
      </c>
      <c r="J36" s="34">
        <v>9975</v>
      </c>
      <c r="K36" s="34">
        <v>9159</v>
      </c>
      <c r="L36" s="34">
        <v>8478</v>
      </c>
      <c r="M36" s="34">
        <v>7873</v>
      </c>
      <c r="N36" s="34">
        <v>7338</v>
      </c>
      <c r="O36" s="34">
        <v>6923</v>
      </c>
      <c r="P36" s="34">
        <v>6711</v>
      </c>
      <c r="Q36" s="34">
        <v>6564</v>
      </c>
      <c r="R36" s="34">
        <v>6382</v>
      </c>
      <c r="S36" s="34">
        <v>6255</v>
      </c>
      <c r="T36" s="34">
        <v>6178</v>
      </c>
      <c r="U36" s="34">
        <v>6100</v>
      </c>
      <c r="V36" s="34">
        <v>5996</v>
      </c>
      <c r="W36" s="34">
        <v>5900</v>
      </c>
      <c r="X36" s="34">
        <v>5830</v>
      </c>
      <c r="Y36" s="34">
        <v>5761</v>
      </c>
      <c r="Z36" s="34">
        <v>5689</v>
      </c>
      <c r="AA36" s="34">
        <v>5649</v>
      </c>
      <c r="AB36" s="34">
        <v>5605</v>
      </c>
      <c r="AC36" s="34">
        <v>5582</v>
      </c>
      <c r="AD36" s="34">
        <v>5541</v>
      </c>
      <c r="AE36" s="34">
        <v>5563</v>
      </c>
      <c r="AF36" s="34">
        <v>5496</v>
      </c>
      <c r="AG36" s="34">
        <v>5490</v>
      </c>
    </row>
    <row r="37" spans="1:33" x14ac:dyDescent="0.25">
      <c r="A37" s="15" t="s">
        <v>46</v>
      </c>
      <c r="B37" s="48" t="s">
        <v>84</v>
      </c>
      <c r="C37" s="2">
        <v>9287</v>
      </c>
      <c r="D37" s="2">
        <v>6736</v>
      </c>
      <c r="E37" s="2">
        <v>5364</v>
      </c>
      <c r="F37" s="2">
        <v>5083</v>
      </c>
      <c r="G37" s="2">
        <v>2424</v>
      </c>
      <c r="H37" s="2">
        <v>4279</v>
      </c>
      <c r="I37" s="2">
        <v>4053</v>
      </c>
      <c r="J37" s="2">
        <v>3851</v>
      </c>
      <c r="K37" s="2">
        <v>3537</v>
      </c>
      <c r="L37" s="2">
        <v>3321</v>
      </c>
      <c r="M37" s="2">
        <v>3105</v>
      </c>
      <c r="N37" s="2">
        <v>2896</v>
      </c>
      <c r="O37" s="2">
        <v>2775</v>
      </c>
      <c r="P37" s="2">
        <v>2614</v>
      </c>
      <c r="Q37" s="2">
        <v>2517</v>
      </c>
      <c r="R37" s="2">
        <v>2415</v>
      </c>
      <c r="S37" s="2">
        <v>2380</v>
      </c>
      <c r="T37" s="2">
        <v>2326</v>
      </c>
      <c r="U37" s="2">
        <v>2293</v>
      </c>
      <c r="V37" s="2">
        <v>2220</v>
      </c>
      <c r="W37" s="2">
        <v>2190</v>
      </c>
      <c r="X37" s="2">
        <v>2115</v>
      </c>
      <c r="Y37" s="2">
        <v>2084</v>
      </c>
      <c r="Z37" s="2">
        <v>2000</v>
      </c>
      <c r="AA37" s="2">
        <v>1968</v>
      </c>
      <c r="AB37" s="2">
        <v>1882</v>
      </c>
      <c r="AC37" s="2">
        <v>1880</v>
      </c>
      <c r="AD37" s="2">
        <v>1843</v>
      </c>
      <c r="AE37" s="2">
        <v>1831</v>
      </c>
      <c r="AF37" s="2">
        <v>1790</v>
      </c>
      <c r="AG37" s="2">
        <v>1776</v>
      </c>
    </row>
    <row r="38" spans="1:33" x14ac:dyDescent="0.25">
      <c r="A38" s="15"/>
      <c r="B38" s="48" t="s">
        <v>85</v>
      </c>
      <c r="C38" s="2">
        <v>674</v>
      </c>
      <c r="D38" s="2">
        <v>635</v>
      </c>
      <c r="E38" s="2">
        <v>600</v>
      </c>
      <c r="F38" s="2">
        <v>629</v>
      </c>
      <c r="G38" s="2">
        <v>294</v>
      </c>
      <c r="H38" s="2">
        <v>682</v>
      </c>
      <c r="I38" s="2">
        <v>702</v>
      </c>
      <c r="J38" s="2">
        <v>703</v>
      </c>
      <c r="K38" s="2">
        <v>593</v>
      </c>
      <c r="L38" s="2">
        <v>555</v>
      </c>
      <c r="M38" s="2">
        <v>532</v>
      </c>
      <c r="N38" s="2">
        <v>518</v>
      </c>
      <c r="O38" s="2">
        <v>497</v>
      </c>
      <c r="P38" s="2">
        <v>482</v>
      </c>
      <c r="Q38" s="2">
        <v>463</v>
      </c>
      <c r="R38" s="2">
        <v>446</v>
      </c>
      <c r="S38" s="2">
        <v>440</v>
      </c>
      <c r="T38" s="2">
        <v>419</v>
      </c>
      <c r="U38" s="2">
        <v>413</v>
      </c>
      <c r="V38" s="2">
        <v>411</v>
      </c>
      <c r="W38" s="2">
        <v>416</v>
      </c>
      <c r="X38" s="2">
        <v>397</v>
      </c>
      <c r="Y38" s="2">
        <v>401</v>
      </c>
      <c r="Z38" s="2">
        <v>389</v>
      </c>
      <c r="AA38" s="2">
        <v>392</v>
      </c>
      <c r="AB38" s="2">
        <v>369</v>
      </c>
      <c r="AC38" s="2">
        <v>369</v>
      </c>
      <c r="AD38" s="2">
        <v>363</v>
      </c>
      <c r="AE38" s="2">
        <v>366</v>
      </c>
      <c r="AF38" s="2">
        <v>368</v>
      </c>
      <c r="AG38" s="2">
        <v>374</v>
      </c>
    </row>
    <row r="39" spans="1:33" x14ac:dyDescent="0.25">
      <c r="A39" s="41"/>
      <c r="B39" s="52" t="s">
        <v>86</v>
      </c>
      <c r="C39" s="34">
        <v>9961</v>
      </c>
      <c r="D39" s="34">
        <v>7371</v>
      </c>
      <c r="E39" s="34">
        <v>5964</v>
      </c>
      <c r="F39" s="34">
        <v>5712</v>
      </c>
      <c r="G39" s="34">
        <v>2718</v>
      </c>
      <c r="H39" s="34">
        <v>4961</v>
      </c>
      <c r="I39" s="34">
        <v>4755</v>
      </c>
      <c r="J39" s="34">
        <v>4554</v>
      </c>
      <c r="K39" s="34">
        <v>4130</v>
      </c>
      <c r="L39" s="34">
        <v>3876</v>
      </c>
      <c r="M39" s="34">
        <v>3637</v>
      </c>
      <c r="N39" s="34">
        <v>3414</v>
      </c>
      <c r="O39" s="34">
        <v>3272</v>
      </c>
      <c r="P39" s="34">
        <v>3096</v>
      </c>
      <c r="Q39" s="34">
        <v>2980</v>
      </c>
      <c r="R39" s="34">
        <v>2861</v>
      </c>
      <c r="S39" s="34">
        <v>2820</v>
      </c>
      <c r="T39" s="34">
        <v>2745</v>
      </c>
      <c r="U39" s="34">
        <v>2706</v>
      </c>
      <c r="V39" s="34">
        <v>2631</v>
      </c>
      <c r="W39" s="34">
        <v>2606</v>
      </c>
      <c r="X39" s="34">
        <v>2512</v>
      </c>
      <c r="Y39" s="34">
        <v>2485</v>
      </c>
      <c r="Z39" s="34">
        <v>2389</v>
      </c>
      <c r="AA39" s="34">
        <v>2360</v>
      </c>
      <c r="AB39" s="34">
        <v>2251</v>
      </c>
      <c r="AC39" s="34">
        <v>2249</v>
      </c>
      <c r="AD39" s="34">
        <v>2206</v>
      </c>
      <c r="AE39" s="34">
        <v>2197</v>
      </c>
      <c r="AF39" s="34">
        <v>2158</v>
      </c>
      <c r="AG39" s="34">
        <v>2150</v>
      </c>
    </row>
    <row r="40" spans="1:33" x14ac:dyDescent="0.25">
      <c r="A40" s="15" t="s">
        <v>487</v>
      </c>
      <c r="B40" s="48" t="s">
        <v>84</v>
      </c>
      <c r="C40" s="2">
        <v>14232</v>
      </c>
      <c r="D40" s="2">
        <v>11389</v>
      </c>
      <c r="E40" s="2">
        <v>9604</v>
      </c>
      <c r="F40" s="2">
        <v>9037</v>
      </c>
      <c r="G40" s="2">
        <v>7491</v>
      </c>
      <c r="H40" s="2">
        <v>8720</v>
      </c>
      <c r="I40" s="2">
        <v>8421</v>
      </c>
      <c r="J40" s="2">
        <v>8053</v>
      </c>
      <c r="K40" s="2">
        <v>7513</v>
      </c>
      <c r="L40" s="2">
        <v>7097</v>
      </c>
      <c r="M40" s="2">
        <v>6726</v>
      </c>
      <c r="N40" s="2">
        <v>6385</v>
      </c>
      <c r="O40" s="2">
        <v>6183</v>
      </c>
      <c r="P40" s="2">
        <v>5948</v>
      </c>
      <c r="Q40" s="2">
        <v>5742</v>
      </c>
      <c r="R40" s="2">
        <v>5606</v>
      </c>
      <c r="S40" s="2">
        <v>5445</v>
      </c>
      <c r="T40" s="2">
        <v>5348</v>
      </c>
      <c r="U40" s="2">
        <v>5282</v>
      </c>
      <c r="V40" s="2">
        <v>5149</v>
      </c>
      <c r="W40" s="2">
        <v>5038</v>
      </c>
      <c r="X40" s="2">
        <v>4910</v>
      </c>
      <c r="Y40" s="2">
        <v>4777</v>
      </c>
      <c r="Z40" s="2">
        <v>4656</v>
      </c>
      <c r="AA40" s="2">
        <v>4552</v>
      </c>
      <c r="AB40" s="2">
        <v>4498</v>
      </c>
      <c r="AC40" s="2">
        <v>4439</v>
      </c>
      <c r="AD40" s="2">
        <v>4346</v>
      </c>
      <c r="AE40" s="2">
        <v>4251</v>
      </c>
      <c r="AF40" s="2">
        <v>4140</v>
      </c>
      <c r="AG40" s="2">
        <v>4093</v>
      </c>
    </row>
    <row r="41" spans="1:33" x14ac:dyDescent="0.25">
      <c r="A41" s="15"/>
      <c r="B41" s="48" t="s">
        <v>85</v>
      </c>
      <c r="C41" s="2">
        <v>817</v>
      </c>
      <c r="D41" s="2">
        <v>984</v>
      </c>
      <c r="E41" s="2">
        <v>976</v>
      </c>
      <c r="F41" s="2">
        <v>1148</v>
      </c>
      <c r="G41" s="2">
        <v>813</v>
      </c>
      <c r="H41" s="2">
        <v>966</v>
      </c>
      <c r="I41" s="2">
        <v>1001</v>
      </c>
      <c r="J41" s="2">
        <v>1007</v>
      </c>
      <c r="K41" s="2">
        <v>905</v>
      </c>
      <c r="L41" s="2">
        <v>856</v>
      </c>
      <c r="M41" s="2">
        <v>847</v>
      </c>
      <c r="N41" s="2">
        <v>833</v>
      </c>
      <c r="O41" s="2">
        <v>816</v>
      </c>
      <c r="P41" s="2">
        <v>835</v>
      </c>
      <c r="Q41" s="2">
        <v>823</v>
      </c>
      <c r="R41" s="2">
        <v>818</v>
      </c>
      <c r="S41" s="2">
        <v>829</v>
      </c>
      <c r="T41" s="2">
        <v>819</v>
      </c>
      <c r="U41" s="2">
        <v>826</v>
      </c>
      <c r="V41" s="2">
        <v>831</v>
      </c>
      <c r="W41" s="2">
        <v>841</v>
      </c>
      <c r="X41" s="2">
        <v>825</v>
      </c>
      <c r="Y41" s="2">
        <v>837</v>
      </c>
      <c r="Z41" s="2">
        <v>835</v>
      </c>
      <c r="AA41" s="2">
        <v>855</v>
      </c>
      <c r="AB41" s="2">
        <v>875</v>
      </c>
      <c r="AC41" s="2">
        <v>879</v>
      </c>
      <c r="AD41" s="2">
        <v>869</v>
      </c>
      <c r="AE41" s="2">
        <v>877</v>
      </c>
      <c r="AF41" s="2">
        <v>873</v>
      </c>
      <c r="AG41" s="2">
        <v>863</v>
      </c>
    </row>
    <row r="42" spans="1:33" x14ac:dyDescent="0.25">
      <c r="A42" s="41"/>
      <c r="B42" s="52" t="s">
        <v>86</v>
      </c>
      <c r="C42" s="34">
        <v>15049</v>
      </c>
      <c r="D42" s="34">
        <v>12373</v>
      </c>
      <c r="E42" s="34">
        <v>10580</v>
      </c>
      <c r="F42" s="34">
        <v>10185</v>
      </c>
      <c r="G42" s="34">
        <v>8304</v>
      </c>
      <c r="H42" s="34">
        <v>9686</v>
      </c>
      <c r="I42" s="34">
        <v>9422</v>
      </c>
      <c r="J42" s="34">
        <v>9060</v>
      </c>
      <c r="K42" s="34">
        <v>8418</v>
      </c>
      <c r="L42" s="34">
        <v>7953</v>
      </c>
      <c r="M42" s="34">
        <v>7573</v>
      </c>
      <c r="N42" s="34">
        <v>7218</v>
      </c>
      <c r="O42" s="34">
        <v>6999</v>
      </c>
      <c r="P42" s="34">
        <v>6783</v>
      </c>
      <c r="Q42" s="34">
        <v>6565</v>
      </c>
      <c r="R42" s="34">
        <v>6424</v>
      </c>
      <c r="S42" s="34">
        <v>6274</v>
      </c>
      <c r="T42" s="34">
        <v>6167</v>
      </c>
      <c r="U42" s="34">
        <v>6108</v>
      </c>
      <c r="V42" s="34">
        <v>5980</v>
      </c>
      <c r="W42" s="34">
        <v>5879</v>
      </c>
      <c r="X42" s="34">
        <v>5735</v>
      </c>
      <c r="Y42" s="34">
        <v>5614</v>
      </c>
      <c r="Z42" s="34">
        <v>5491</v>
      </c>
      <c r="AA42" s="34">
        <v>5407</v>
      </c>
      <c r="AB42" s="34">
        <v>5373</v>
      </c>
      <c r="AC42" s="34">
        <v>5318</v>
      </c>
      <c r="AD42" s="34">
        <v>5215</v>
      </c>
      <c r="AE42" s="34">
        <v>5128</v>
      </c>
      <c r="AF42" s="34">
        <v>5013</v>
      </c>
      <c r="AG42" s="34">
        <v>4956</v>
      </c>
    </row>
    <row r="43" spans="1:33" x14ac:dyDescent="0.25">
      <c r="A43" s="15" t="s">
        <v>14</v>
      </c>
      <c r="B43" s="48" t="s">
        <v>84</v>
      </c>
      <c r="C43" s="2">
        <v>8134</v>
      </c>
      <c r="D43" s="2">
        <v>4904</v>
      </c>
      <c r="E43" s="2">
        <v>3903</v>
      </c>
      <c r="F43" s="2">
        <v>3603</v>
      </c>
      <c r="G43" s="2">
        <v>3417</v>
      </c>
      <c r="H43" s="2">
        <v>3194</v>
      </c>
      <c r="I43" s="2">
        <v>3058</v>
      </c>
      <c r="J43" s="2">
        <v>2933</v>
      </c>
      <c r="K43" s="2">
        <v>2771</v>
      </c>
      <c r="L43" s="2">
        <v>2604</v>
      </c>
      <c r="M43" s="2">
        <v>2434</v>
      </c>
      <c r="N43" s="2">
        <v>2288</v>
      </c>
      <c r="O43" s="2">
        <v>2215</v>
      </c>
      <c r="P43" s="2">
        <v>2143</v>
      </c>
      <c r="Q43" s="2">
        <v>2081</v>
      </c>
      <c r="R43" s="2">
        <v>2034</v>
      </c>
      <c r="S43" s="2">
        <v>1969</v>
      </c>
      <c r="T43" s="2">
        <v>1921</v>
      </c>
      <c r="U43" s="2">
        <v>1892</v>
      </c>
      <c r="V43" s="2">
        <v>1829</v>
      </c>
      <c r="W43" s="2">
        <v>1768</v>
      </c>
      <c r="X43" s="2">
        <v>1686</v>
      </c>
      <c r="Y43" s="2">
        <v>1648</v>
      </c>
      <c r="Z43" s="2">
        <v>1590</v>
      </c>
      <c r="AA43" s="2">
        <v>1521</v>
      </c>
      <c r="AB43" s="2">
        <v>1492</v>
      </c>
      <c r="AC43" s="2">
        <v>1431</v>
      </c>
      <c r="AD43" s="2">
        <v>1387</v>
      </c>
      <c r="AE43" s="2">
        <v>1371</v>
      </c>
      <c r="AF43" s="2">
        <v>1317</v>
      </c>
      <c r="AG43" s="2">
        <v>1295</v>
      </c>
    </row>
    <row r="44" spans="1:33" x14ac:dyDescent="0.25">
      <c r="A44" s="15"/>
      <c r="B44" s="48" t="s">
        <v>85</v>
      </c>
      <c r="C44" s="2">
        <v>668</v>
      </c>
      <c r="D44" s="2">
        <v>590</v>
      </c>
      <c r="E44" s="2">
        <v>665</v>
      </c>
      <c r="F44" s="2">
        <v>640</v>
      </c>
      <c r="G44" s="2">
        <v>571</v>
      </c>
      <c r="H44" s="2">
        <v>602</v>
      </c>
      <c r="I44" s="2">
        <v>591</v>
      </c>
      <c r="J44" s="2">
        <v>557</v>
      </c>
      <c r="K44" s="2">
        <v>479</v>
      </c>
      <c r="L44" s="2">
        <v>442</v>
      </c>
      <c r="M44" s="2">
        <v>432</v>
      </c>
      <c r="N44" s="2">
        <v>417</v>
      </c>
      <c r="O44" s="2">
        <v>416</v>
      </c>
      <c r="P44" s="2">
        <v>413</v>
      </c>
      <c r="Q44" s="2">
        <v>403</v>
      </c>
      <c r="R44" s="2">
        <v>390</v>
      </c>
      <c r="S44" s="2">
        <v>392</v>
      </c>
      <c r="T44" s="2">
        <v>387</v>
      </c>
      <c r="U44" s="2">
        <v>375</v>
      </c>
      <c r="V44" s="2">
        <v>358</v>
      </c>
      <c r="W44" s="2">
        <v>369</v>
      </c>
      <c r="X44" s="2">
        <v>362</v>
      </c>
      <c r="Y44" s="2">
        <v>363</v>
      </c>
      <c r="Z44" s="2">
        <v>353</v>
      </c>
      <c r="AA44" s="2">
        <v>349</v>
      </c>
      <c r="AB44" s="2">
        <v>344</v>
      </c>
      <c r="AC44" s="2">
        <v>331</v>
      </c>
      <c r="AD44" s="2">
        <v>319</v>
      </c>
      <c r="AE44" s="2">
        <v>322</v>
      </c>
      <c r="AF44" s="2">
        <v>306</v>
      </c>
      <c r="AG44" s="2">
        <v>308</v>
      </c>
    </row>
    <row r="45" spans="1:33" x14ac:dyDescent="0.25">
      <c r="A45" s="41"/>
      <c r="B45" s="52" t="s">
        <v>86</v>
      </c>
      <c r="C45" s="34">
        <v>8802</v>
      </c>
      <c r="D45" s="34">
        <v>5494</v>
      </c>
      <c r="E45" s="34">
        <v>4568</v>
      </c>
      <c r="F45" s="34">
        <v>4243</v>
      </c>
      <c r="G45" s="34">
        <v>3988</v>
      </c>
      <c r="H45" s="34">
        <v>3796</v>
      </c>
      <c r="I45" s="34">
        <v>3649</v>
      </c>
      <c r="J45" s="34">
        <v>3490</v>
      </c>
      <c r="K45" s="34">
        <v>3250</v>
      </c>
      <c r="L45" s="34">
        <v>3046</v>
      </c>
      <c r="M45" s="34">
        <v>2866</v>
      </c>
      <c r="N45" s="34">
        <v>2705</v>
      </c>
      <c r="O45" s="34">
        <v>2631</v>
      </c>
      <c r="P45" s="34">
        <v>2556</v>
      </c>
      <c r="Q45" s="34">
        <v>2484</v>
      </c>
      <c r="R45" s="34">
        <v>2424</v>
      </c>
      <c r="S45" s="34">
        <v>2361</v>
      </c>
      <c r="T45" s="34">
        <v>2308</v>
      </c>
      <c r="U45" s="34">
        <v>2267</v>
      </c>
      <c r="V45" s="34">
        <v>2187</v>
      </c>
      <c r="W45" s="34">
        <v>2137</v>
      </c>
      <c r="X45" s="34">
        <v>2048</v>
      </c>
      <c r="Y45" s="34">
        <v>2011</v>
      </c>
      <c r="Z45" s="34">
        <v>1943</v>
      </c>
      <c r="AA45" s="34">
        <v>1870</v>
      </c>
      <c r="AB45" s="34">
        <v>1836</v>
      </c>
      <c r="AC45" s="34">
        <v>1762</v>
      </c>
      <c r="AD45" s="34">
        <v>1706</v>
      </c>
      <c r="AE45" s="34">
        <v>1693</v>
      </c>
      <c r="AF45" s="34">
        <v>1623</v>
      </c>
      <c r="AG45" s="34">
        <v>1603</v>
      </c>
    </row>
    <row r="46" spans="1:33" x14ac:dyDescent="0.25">
      <c r="A46" s="15" t="s">
        <v>690</v>
      </c>
      <c r="B46" s="48" t="s">
        <v>84</v>
      </c>
      <c r="C46" s="2">
        <v>4755</v>
      </c>
      <c r="D46" s="2">
        <v>2668</v>
      </c>
      <c r="E46" s="2">
        <v>2182</v>
      </c>
      <c r="F46" s="2">
        <v>1988</v>
      </c>
      <c r="G46" s="2">
        <v>1942</v>
      </c>
      <c r="H46" s="2">
        <v>1676</v>
      </c>
      <c r="I46" s="2">
        <v>1580</v>
      </c>
      <c r="J46" s="2">
        <v>1488</v>
      </c>
      <c r="K46" s="2">
        <v>1409</v>
      </c>
      <c r="L46" s="2">
        <v>1297</v>
      </c>
      <c r="M46" s="2">
        <v>1191</v>
      </c>
      <c r="N46" s="2">
        <v>1111</v>
      </c>
      <c r="O46" s="2">
        <v>1055</v>
      </c>
      <c r="P46" s="2">
        <v>1015</v>
      </c>
      <c r="Q46" s="2">
        <v>950</v>
      </c>
      <c r="R46" s="2">
        <v>909</v>
      </c>
      <c r="S46" s="2">
        <v>885</v>
      </c>
      <c r="T46" s="2">
        <v>844</v>
      </c>
      <c r="U46" s="2">
        <v>828</v>
      </c>
      <c r="V46" s="2">
        <v>803</v>
      </c>
      <c r="W46" s="2">
        <v>761</v>
      </c>
      <c r="X46" s="2">
        <v>721</v>
      </c>
      <c r="Y46" s="2">
        <v>700</v>
      </c>
      <c r="Z46" s="2">
        <v>663</v>
      </c>
      <c r="AA46" s="2">
        <v>640</v>
      </c>
      <c r="AB46" s="2">
        <v>617</v>
      </c>
      <c r="AC46" s="2"/>
      <c r="AD46" s="2"/>
      <c r="AE46" s="2"/>
      <c r="AF46" s="2"/>
      <c r="AG46" s="2">
        <v>537</v>
      </c>
    </row>
    <row r="47" spans="1:33" x14ac:dyDescent="0.25">
      <c r="A47" s="15"/>
      <c r="B47" s="48" t="s">
        <v>85</v>
      </c>
      <c r="C47" s="2">
        <v>599</v>
      </c>
      <c r="D47" s="2">
        <v>403</v>
      </c>
      <c r="E47" s="2">
        <v>305</v>
      </c>
      <c r="F47" s="2">
        <v>294</v>
      </c>
      <c r="G47" s="2">
        <v>260</v>
      </c>
      <c r="H47" s="2">
        <v>360</v>
      </c>
      <c r="I47" s="2">
        <v>351</v>
      </c>
      <c r="J47" s="2">
        <v>322</v>
      </c>
      <c r="K47" s="2">
        <v>282</v>
      </c>
      <c r="L47" s="2">
        <v>260</v>
      </c>
      <c r="M47" s="2">
        <v>233</v>
      </c>
      <c r="N47" s="2">
        <v>224</v>
      </c>
      <c r="O47" s="2">
        <v>222</v>
      </c>
      <c r="P47" s="2">
        <v>223</v>
      </c>
      <c r="Q47" s="2">
        <v>228</v>
      </c>
      <c r="R47" s="2">
        <v>224</v>
      </c>
      <c r="S47" s="2">
        <v>213</v>
      </c>
      <c r="T47" s="2">
        <v>196</v>
      </c>
      <c r="U47" s="2">
        <v>192</v>
      </c>
      <c r="V47" s="2">
        <v>184</v>
      </c>
      <c r="W47" s="2">
        <v>178</v>
      </c>
      <c r="X47" s="2">
        <v>173</v>
      </c>
      <c r="Y47" s="2">
        <v>179</v>
      </c>
      <c r="Z47" s="2">
        <v>180</v>
      </c>
      <c r="AA47" s="2">
        <v>183</v>
      </c>
      <c r="AB47" s="2">
        <v>181</v>
      </c>
      <c r="AC47" s="2"/>
      <c r="AD47" s="2"/>
      <c r="AE47" s="2"/>
      <c r="AF47" s="2"/>
      <c r="AG47" s="2">
        <v>174</v>
      </c>
    </row>
    <row r="48" spans="1:33" x14ac:dyDescent="0.25">
      <c r="A48" s="41"/>
      <c r="B48" s="52" t="s">
        <v>86</v>
      </c>
      <c r="C48" s="34">
        <v>5354</v>
      </c>
      <c r="D48" s="34">
        <v>3071</v>
      </c>
      <c r="E48" s="34">
        <v>2487</v>
      </c>
      <c r="F48" s="34">
        <v>2282</v>
      </c>
      <c r="G48" s="34">
        <v>2202</v>
      </c>
      <c r="H48" s="34">
        <v>2036</v>
      </c>
      <c r="I48" s="34">
        <v>1931</v>
      </c>
      <c r="J48" s="34">
        <v>1810</v>
      </c>
      <c r="K48" s="34">
        <v>1691</v>
      </c>
      <c r="L48" s="34">
        <v>1557</v>
      </c>
      <c r="M48" s="34">
        <v>1424</v>
      </c>
      <c r="N48" s="34">
        <v>1335</v>
      </c>
      <c r="O48" s="34">
        <v>1277</v>
      </c>
      <c r="P48" s="34">
        <v>1238</v>
      </c>
      <c r="Q48" s="34">
        <v>1178</v>
      </c>
      <c r="R48" s="34">
        <v>1133</v>
      </c>
      <c r="S48" s="34">
        <v>1098</v>
      </c>
      <c r="T48" s="34">
        <v>1040</v>
      </c>
      <c r="U48" s="34">
        <v>1020</v>
      </c>
      <c r="V48" s="34">
        <v>987</v>
      </c>
      <c r="W48" s="34">
        <v>939</v>
      </c>
      <c r="X48" s="34">
        <v>894</v>
      </c>
      <c r="Y48" s="34">
        <v>879</v>
      </c>
      <c r="Z48" s="34">
        <v>843</v>
      </c>
      <c r="AA48" s="34">
        <v>823</v>
      </c>
      <c r="AB48" s="34">
        <v>798</v>
      </c>
      <c r="AC48" s="34"/>
      <c r="AD48" s="34"/>
      <c r="AE48" s="34"/>
      <c r="AF48" s="34"/>
      <c r="AG48" s="34">
        <v>711</v>
      </c>
    </row>
    <row r="49" spans="1:33" x14ac:dyDescent="0.25">
      <c r="A49" s="15" t="s">
        <v>691</v>
      </c>
      <c r="B49" s="48" t="s">
        <v>84</v>
      </c>
      <c r="C49" s="2">
        <v>1400</v>
      </c>
      <c r="D49" s="2">
        <v>804</v>
      </c>
      <c r="E49" s="2">
        <v>555</v>
      </c>
      <c r="F49" s="2">
        <v>516</v>
      </c>
      <c r="G49" s="2">
        <v>511</v>
      </c>
      <c r="H49" s="2">
        <v>511</v>
      </c>
      <c r="I49" s="2">
        <v>486</v>
      </c>
      <c r="J49" s="2">
        <v>438</v>
      </c>
      <c r="K49" s="2">
        <v>386</v>
      </c>
      <c r="L49" s="2">
        <v>355</v>
      </c>
      <c r="M49" s="2">
        <v>335</v>
      </c>
      <c r="N49" s="2">
        <v>327</v>
      </c>
      <c r="O49" s="2">
        <v>309</v>
      </c>
      <c r="P49" s="2">
        <v>292</v>
      </c>
      <c r="Q49" s="2">
        <v>280</v>
      </c>
      <c r="R49" s="2">
        <v>264</v>
      </c>
      <c r="S49" s="2">
        <v>261</v>
      </c>
      <c r="T49" s="2">
        <v>249</v>
      </c>
      <c r="U49" s="2">
        <v>235</v>
      </c>
      <c r="V49" s="2">
        <v>232</v>
      </c>
      <c r="W49" s="2">
        <v>230</v>
      </c>
      <c r="X49" s="2">
        <v>220</v>
      </c>
      <c r="Y49" s="2">
        <v>210</v>
      </c>
      <c r="Z49" s="2">
        <v>198</v>
      </c>
      <c r="AA49" s="2">
        <v>191</v>
      </c>
      <c r="AB49" s="2">
        <v>186</v>
      </c>
      <c r="AC49" s="2"/>
      <c r="AD49" s="2"/>
      <c r="AE49" s="2"/>
      <c r="AF49" s="2"/>
      <c r="AG49" s="2">
        <v>165</v>
      </c>
    </row>
    <row r="50" spans="1:33" x14ac:dyDescent="0.25">
      <c r="A50" s="15"/>
      <c r="B50" s="48" t="s">
        <v>85</v>
      </c>
      <c r="C50" s="2">
        <v>252</v>
      </c>
      <c r="D50" s="2">
        <v>185</v>
      </c>
      <c r="E50" s="2">
        <v>181</v>
      </c>
      <c r="F50" s="2">
        <v>167</v>
      </c>
      <c r="G50" s="2">
        <v>146</v>
      </c>
      <c r="H50" s="2">
        <v>139</v>
      </c>
      <c r="I50" s="2">
        <v>139</v>
      </c>
      <c r="J50" s="2">
        <v>121</v>
      </c>
      <c r="K50" s="2">
        <v>103</v>
      </c>
      <c r="L50" s="2">
        <v>93</v>
      </c>
      <c r="M50" s="2">
        <v>83</v>
      </c>
      <c r="N50" s="2">
        <v>82</v>
      </c>
      <c r="O50" s="2">
        <v>77</v>
      </c>
      <c r="P50" s="2">
        <v>79</v>
      </c>
      <c r="Q50" s="2">
        <v>80</v>
      </c>
      <c r="R50" s="2">
        <v>75</v>
      </c>
      <c r="S50" s="2">
        <v>80</v>
      </c>
      <c r="T50" s="2">
        <v>75</v>
      </c>
      <c r="U50" s="2">
        <v>79</v>
      </c>
      <c r="V50" s="2">
        <v>72</v>
      </c>
      <c r="W50" s="2">
        <v>74</v>
      </c>
      <c r="X50" s="2">
        <v>73</v>
      </c>
      <c r="Y50" s="2">
        <v>78</v>
      </c>
      <c r="Z50" s="2">
        <v>76</v>
      </c>
      <c r="AA50" s="2">
        <v>71</v>
      </c>
      <c r="AB50" s="2">
        <v>71</v>
      </c>
      <c r="AC50" s="2"/>
      <c r="AD50" s="2"/>
      <c r="AE50" s="2"/>
      <c r="AF50" s="2"/>
      <c r="AG50" s="2">
        <v>73</v>
      </c>
    </row>
    <row r="51" spans="1:33" x14ac:dyDescent="0.25">
      <c r="A51" s="41"/>
      <c r="B51" s="52" t="s">
        <v>86</v>
      </c>
      <c r="C51" s="34">
        <v>1652</v>
      </c>
      <c r="D51" s="34">
        <v>989</v>
      </c>
      <c r="E51" s="34">
        <v>736</v>
      </c>
      <c r="F51" s="34">
        <v>683</v>
      </c>
      <c r="G51" s="34">
        <v>657</v>
      </c>
      <c r="H51" s="34">
        <v>650</v>
      </c>
      <c r="I51" s="34">
        <v>625</v>
      </c>
      <c r="J51" s="34">
        <v>559</v>
      </c>
      <c r="K51" s="34">
        <v>489</v>
      </c>
      <c r="L51" s="34">
        <v>448</v>
      </c>
      <c r="M51" s="34">
        <v>418</v>
      </c>
      <c r="N51" s="34">
        <v>409</v>
      </c>
      <c r="O51" s="34">
        <v>386</v>
      </c>
      <c r="P51" s="34">
        <v>371</v>
      </c>
      <c r="Q51" s="34">
        <v>360</v>
      </c>
      <c r="R51" s="34">
        <v>339</v>
      </c>
      <c r="S51" s="34">
        <v>341</v>
      </c>
      <c r="T51" s="34">
        <v>324</v>
      </c>
      <c r="U51" s="34">
        <v>314</v>
      </c>
      <c r="V51" s="34">
        <v>304</v>
      </c>
      <c r="W51" s="34">
        <v>304</v>
      </c>
      <c r="X51" s="34">
        <v>293</v>
      </c>
      <c r="Y51" s="34">
        <v>288</v>
      </c>
      <c r="Z51" s="34">
        <v>274</v>
      </c>
      <c r="AA51" s="34">
        <v>262</v>
      </c>
      <c r="AB51" s="34">
        <v>257</v>
      </c>
      <c r="AC51" s="34"/>
      <c r="AD51" s="34"/>
      <c r="AE51" s="34"/>
      <c r="AF51" s="34"/>
      <c r="AG51" s="34">
        <v>238</v>
      </c>
    </row>
    <row r="52" spans="1:33" x14ac:dyDescent="0.25">
      <c r="A52" s="15" t="s">
        <v>553</v>
      </c>
      <c r="B52" s="48" t="s">
        <v>84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>
        <v>801</v>
      </c>
      <c r="AD52" s="2">
        <v>776</v>
      </c>
      <c r="AE52" s="2">
        <v>760</v>
      </c>
      <c r="AF52" s="2">
        <v>723</v>
      </c>
      <c r="AG52" s="2"/>
    </row>
    <row r="53" spans="1:33" x14ac:dyDescent="0.25">
      <c r="A53" s="15" t="s">
        <v>16</v>
      </c>
      <c r="B53" s="48" t="s">
        <v>85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>
        <v>257</v>
      </c>
      <c r="AD53" s="2">
        <v>253</v>
      </c>
      <c r="AE53" s="2">
        <v>247</v>
      </c>
      <c r="AF53" s="2">
        <v>245</v>
      </c>
      <c r="AG53" s="2"/>
    </row>
    <row r="54" spans="1:33" x14ac:dyDescent="0.25">
      <c r="A54" s="41"/>
      <c r="B54" s="52" t="s">
        <v>86</v>
      </c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>
        <v>1058</v>
      </c>
      <c r="AD54" s="34">
        <v>1029</v>
      </c>
      <c r="AE54" s="34">
        <v>1007</v>
      </c>
      <c r="AF54" s="34">
        <v>968</v>
      </c>
      <c r="AG54" s="34"/>
    </row>
    <row r="55" spans="1:33" x14ac:dyDescent="0.25">
      <c r="A55" s="42" t="s">
        <v>87</v>
      </c>
      <c r="B55" s="53" t="s">
        <v>84</v>
      </c>
      <c r="C55" s="2">
        <v>115375</v>
      </c>
      <c r="D55" s="2">
        <v>89267</v>
      </c>
      <c r="E55" s="2">
        <v>73946</v>
      </c>
      <c r="F55" s="2">
        <v>69362</v>
      </c>
      <c r="G55" s="2">
        <v>68290</v>
      </c>
      <c r="H55" s="2">
        <v>60914</v>
      </c>
      <c r="I55" s="2">
        <v>58439</v>
      </c>
      <c r="J55" s="2">
        <v>55503</v>
      </c>
      <c r="K55" s="2">
        <v>52182</v>
      </c>
      <c r="L55" s="2">
        <v>48980</v>
      </c>
      <c r="M55" s="2">
        <v>46337</v>
      </c>
      <c r="N55" s="2">
        <v>43751</v>
      </c>
      <c r="O55" s="2">
        <v>41857</v>
      </c>
      <c r="P55" s="2">
        <v>40389</v>
      </c>
      <c r="Q55" s="2">
        <v>39204</v>
      </c>
      <c r="R55" s="2">
        <v>38318</v>
      </c>
      <c r="S55" s="2">
        <v>37471</v>
      </c>
      <c r="T55" s="2">
        <v>36775</v>
      </c>
      <c r="U55" s="2">
        <v>36142</v>
      </c>
      <c r="V55" s="2">
        <v>35220</v>
      </c>
      <c r="W55" s="2">
        <v>34574</v>
      </c>
      <c r="X55" s="2">
        <v>33671</v>
      </c>
      <c r="Y55" s="2">
        <v>32963</v>
      </c>
      <c r="Z55" s="2">
        <v>32206</v>
      </c>
      <c r="AA55" s="2">
        <v>31565</v>
      </c>
      <c r="AB55" s="2">
        <v>30986</v>
      </c>
      <c r="AC55" s="2">
        <v>30563</v>
      </c>
      <c r="AD55" s="2">
        <v>30054</v>
      </c>
      <c r="AE55" s="2">
        <v>29782</v>
      </c>
      <c r="AF55" s="2">
        <v>29095</v>
      </c>
      <c r="AG55" s="2">
        <v>28710</v>
      </c>
    </row>
    <row r="56" spans="1:33" x14ac:dyDescent="0.25">
      <c r="A56" s="15"/>
      <c r="B56" s="53" t="s">
        <v>85</v>
      </c>
      <c r="C56" s="2">
        <v>9033</v>
      </c>
      <c r="D56" s="2">
        <v>9343</v>
      </c>
      <c r="E56" s="2">
        <v>8871</v>
      </c>
      <c r="F56" s="2">
        <v>9544</v>
      </c>
      <c r="G56" s="2">
        <v>8977</v>
      </c>
      <c r="H56" s="2">
        <v>9045</v>
      </c>
      <c r="I56" s="2">
        <v>9206</v>
      </c>
      <c r="J56" s="2">
        <v>8982</v>
      </c>
      <c r="K56" s="2">
        <v>7862</v>
      </c>
      <c r="L56" s="2">
        <v>7328</v>
      </c>
      <c r="M56" s="2">
        <v>7039</v>
      </c>
      <c r="N56" s="2">
        <v>6725</v>
      </c>
      <c r="O56" s="2">
        <v>6560</v>
      </c>
      <c r="P56" s="2">
        <v>6550</v>
      </c>
      <c r="Q56" s="2">
        <v>6475</v>
      </c>
      <c r="R56" s="2">
        <v>6334</v>
      </c>
      <c r="S56" s="2">
        <v>6295</v>
      </c>
      <c r="T56" s="2">
        <v>6164</v>
      </c>
      <c r="U56" s="2">
        <v>6161</v>
      </c>
      <c r="V56" s="2">
        <v>6111</v>
      </c>
      <c r="W56" s="2">
        <v>6156</v>
      </c>
      <c r="X56" s="2">
        <v>6096</v>
      </c>
      <c r="Y56" s="2">
        <v>6074</v>
      </c>
      <c r="Z56" s="2">
        <v>6067</v>
      </c>
      <c r="AA56" s="2">
        <v>6089</v>
      </c>
      <c r="AB56" s="2">
        <v>6062</v>
      </c>
      <c r="AC56" s="2">
        <v>6128</v>
      </c>
      <c r="AD56" s="2">
        <v>6067</v>
      </c>
      <c r="AE56" s="2">
        <v>6143</v>
      </c>
      <c r="AF56" s="2">
        <v>6079</v>
      </c>
      <c r="AG56" s="2">
        <v>6094</v>
      </c>
    </row>
    <row r="57" spans="1:33" ht="15.75" thickBot="1" x14ac:dyDescent="0.3">
      <c r="A57" s="16"/>
      <c r="B57" s="74" t="s">
        <v>86</v>
      </c>
      <c r="C57" s="102">
        <v>124408</v>
      </c>
      <c r="D57" s="102">
        <v>98610</v>
      </c>
      <c r="E57" s="102">
        <v>82817</v>
      </c>
      <c r="F57" s="102">
        <v>78906</v>
      </c>
      <c r="G57" s="102">
        <v>77267</v>
      </c>
      <c r="H57" s="102">
        <v>69959</v>
      </c>
      <c r="I57" s="102">
        <v>67645</v>
      </c>
      <c r="J57" s="102">
        <v>64485</v>
      </c>
      <c r="K57" s="102">
        <v>60044</v>
      </c>
      <c r="L57" s="102">
        <v>56308</v>
      </c>
      <c r="M57" s="102">
        <v>53376</v>
      </c>
      <c r="N57" s="102">
        <v>50476</v>
      </c>
      <c r="O57" s="102">
        <v>48417</v>
      </c>
      <c r="P57" s="102">
        <v>46939</v>
      </c>
      <c r="Q57" s="102">
        <v>45679</v>
      </c>
      <c r="R57" s="102">
        <v>44652</v>
      </c>
      <c r="S57" s="102">
        <v>43766</v>
      </c>
      <c r="T57" s="102">
        <v>42939</v>
      </c>
      <c r="U57" s="102">
        <v>42303</v>
      </c>
      <c r="V57" s="102">
        <v>41331</v>
      </c>
      <c r="W57" s="102">
        <v>40730</v>
      </c>
      <c r="X57" s="102">
        <v>39767</v>
      </c>
      <c r="Y57" s="102">
        <v>39037</v>
      </c>
      <c r="Z57" s="102">
        <v>38273</v>
      </c>
      <c r="AA57" s="102">
        <v>37654</v>
      </c>
      <c r="AB57" s="102">
        <v>37048</v>
      </c>
      <c r="AC57" s="102">
        <v>36691</v>
      </c>
      <c r="AD57" s="102">
        <v>36121</v>
      </c>
      <c r="AE57" s="102">
        <v>35925</v>
      </c>
      <c r="AF57" s="102">
        <v>35174</v>
      </c>
      <c r="AG57" s="102">
        <v>34804</v>
      </c>
    </row>
    <row r="58" spans="1:33" x14ac:dyDescent="0.25">
      <c r="A58" t="s">
        <v>605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3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4" name="Button 2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0</xdr:col>
                    <xdr:colOff>638175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5C9DA-E5FA-4C41-A15B-199D91994C1B}">
  <sheetPr codeName="Ark33"/>
  <dimension ref="A1:AD151"/>
  <sheetViews>
    <sheetView workbookViewId="0">
      <pane xSplit="2" ySplit="4" topLeftCell="E5" activePane="bottomRight" state="frozen"/>
      <selection activeCell="C5" sqref="C5:I5"/>
      <selection pane="topRight" activeCell="C5" sqref="C5:I5"/>
      <selection pane="bottomLeft" activeCell="C5" sqref="C5:I5"/>
      <selection pane="bottomRight" activeCell="AD28" sqref="AD28"/>
    </sheetView>
  </sheetViews>
  <sheetFormatPr baseColWidth="10" defaultRowHeight="15" x14ac:dyDescent="0.25"/>
  <cols>
    <col min="1" max="1" width="22.42578125" customWidth="1"/>
    <col min="2" max="2" width="17.5703125" customWidth="1"/>
    <col min="3" max="12" width="8.5703125" customWidth="1"/>
    <col min="13" max="25" width="8.5703125" style="256" customWidth="1"/>
    <col min="26" max="49" width="8.5703125" customWidth="1"/>
  </cols>
  <sheetData>
    <row r="1" spans="1:30" ht="21" x14ac:dyDescent="0.35">
      <c r="A1" s="3" t="s">
        <v>321</v>
      </c>
    </row>
    <row r="2" spans="1:30" ht="21" x14ac:dyDescent="0.35">
      <c r="A2" s="3" t="s">
        <v>581</v>
      </c>
    </row>
    <row r="3" spans="1:30" ht="15.75" thickBot="1" x14ac:dyDescent="0.3"/>
    <row r="4" spans="1:30" ht="15.75" thickBot="1" x14ac:dyDescent="0.3">
      <c r="A4" s="104"/>
      <c r="B4" s="149" t="s">
        <v>83</v>
      </c>
      <c r="C4" s="86">
        <v>1979</v>
      </c>
      <c r="D4" s="86">
        <v>1989</v>
      </c>
      <c r="E4" s="86">
        <v>1999</v>
      </c>
      <c r="F4" s="86">
        <v>2000</v>
      </c>
      <c r="G4" s="86">
        <v>2001</v>
      </c>
      <c r="H4" s="86">
        <v>2002</v>
      </c>
      <c r="I4" s="86">
        <v>2003</v>
      </c>
      <c r="J4" s="86">
        <v>2004</v>
      </c>
      <c r="K4" s="86">
        <v>2005</v>
      </c>
      <c r="L4" s="86">
        <v>2006</v>
      </c>
      <c r="M4" s="86">
        <v>2007</v>
      </c>
      <c r="N4" s="86">
        <v>2008</v>
      </c>
      <c r="O4" s="86">
        <v>2009</v>
      </c>
      <c r="P4" s="86">
        <v>2010</v>
      </c>
      <c r="Q4" s="86">
        <v>2011</v>
      </c>
      <c r="R4" s="86">
        <v>2012</v>
      </c>
      <c r="S4" s="86">
        <v>2013</v>
      </c>
      <c r="T4" s="86">
        <v>2014</v>
      </c>
      <c r="U4" s="86">
        <v>2015</v>
      </c>
      <c r="V4" s="86">
        <v>2016</v>
      </c>
      <c r="W4" s="86">
        <v>2017</v>
      </c>
      <c r="X4" s="86">
        <v>2018</v>
      </c>
      <c r="Y4" s="86">
        <v>2019</v>
      </c>
      <c r="Z4" s="86">
        <v>2020</v>
      </c>
      <c r="AA4" s="86">
        <v>2021</v>
      </c>
      <c r="AB4" s="86">
        <v>2022</v>
      </c>
      <c r="AC4" s="86">
        <v>2023</v>
      </c>
      <c r="AD4" s="86" t="s">
        <v>675</v>
      </c>
    </row>
    <row r="5" spans="1:30" x14ac:dyDescent="0.25">
      <c r="A5" s="105" t="s">
        <v>0</v>
      </c>
      <c r="B5" s="105"/>
      <c r="C5" s="83">
        <v>13.748738647830475</v>
      </c>
      <c r="D5" s="83">
        <v>13.574544521426738</v>
      </c>
      <c r="E5" s="83">
        <v>11.800894854586129</v>
      </c>
      <c r="F5" s="83">
        <v>12.362159024956473</v>
      </c>
      <c r="G5" s="83">
        <v>12.518991188088727</v>
      </c>
      <c r="H5" s="83">
        <v>11.423948220064725</v>
      </c>
      <c r="I5" s="83">
        <v>10.938578329882679</v>
      </c>
      <c r="J5" s="83">
        <v>11.619592420450482</v>
      </c>
      <c r="K5" s="83">
        <v>12.00448765893792</v>
      </c>
      <c r="L5" s="83">
        <v>12.088752869166029</v>
      </c>
      <c r="M5" s="257">
        <v>12.470862470862471</v>
      </c>
      <c r="N5" s="257">
        <v>12.944466640031962</v>
      </c>
      <c r="O5" s="257">
        <v>12.998765939942411</v>
      </c>
      <c r="P5" s="257">
        <v>13.520301381331102</v>
      </c>
      <c r="Q5" s="257">
        <v>13.526159081242026</v>
      </c>
      <c r="R5" s="257">
        <v>13.79460400348129</v>
      </c>
      <c r="S5" s="257">
        <v>14.190391459074734</v>
      </c>
      <c r="T5" s="257">
        <v>14.279176201372998</v>
      </c>
      <c r="U5" s="257">
        <v>14.651162790697676</v>
      </c>
      <c r="V5" s="257">
        <v>14.514608859566447</v>
      </c>
      <c r="W5" s="257">
        <v>14.340161981896141</v>
      </c>
      <c r="X5" s="257">
        <v>14.885309907271841</v>
      </c>
      <c r="Y5" s="257">
        <v>15.007429420505201</v>
      </c>
      <c r="Z5" s="83"/>
      <c r="AA5" s="83"/>
      <c r="AB5" s="83"/>
      <c r="AC5" s="83"/>
      <c r="AD5" s="83">
        <v>15.778582514226592</v>
      </c>
    </row>
    <row r="6" spans="1:30" x14ac:dyDescent="0.25">
      <c r="A6" s="105" t="s">
        <v>676</v>
      </c>
      <c r="B6" s="105"/>
      <c r="C6" s="83">
        <v>10.566334556895647</v>
      </c>
      <c r="D6" s="83">
        <v>10.592069527430745</v>
      </c>
      <c r="E6" s="83">
        <v>11.629930394431556</v>
      </c>
      <c r="F6" s="83">
        <v>12.035661218424963</v>
      </c>
      <c r="G6" s="83">
        <v>12.613458528951488</v>
      </c>
      <c r="H6" s="83">
        <v>12.276637988087359</v>
      </c>
      <c r="I6" s="83">
        <v>11.861441567529742</v>
      </c>
      <c r="J6" s="83">
        <v>12.065217391304348</v>
      </c>
      <c r="K6" s="83">
        <v>12.149886449659348</v>
      </c>
      <c r="L6" s="83">
        <v>12.357787367595135</v>
      </c>
      <c r="M6" s="257">
        <v>12.960712839206156</v>
      </c>
      <c r="N6" s="257">
        <v>13.215314944421571</v>
      </c>
      <c r="O6" s="257">
        <v>13.764162819974821</v>
      </c>
      <c r="P6" s="257">
        <v>14.273504273504273</v>
      </c>
      <c r="Q6" s="257">
        <v>14.410862899693386</v>
      </c>
      <c r="R6" s="257">
        <v>14.395306859205775</v>
      </c>
      <c r="S6" s="257">
        <v>14.626168224299066</v>
      </c>
      <c r="T6" s="257">
        <v>14.542870677404075</v>
      </c>
      <c r="U6" s="257">
        <v>14.189189189189189</v>
      </c>
      <c r="V6" s="257">
        <v>14.624505928853754</v>
      </c>
      <c r="W6" s="257">
        <v>14.756592292089248</v>
      </c>
      <c r="X6" s="257">
        <v>14.824380165289256</v>
      </c>
      <c r="Y6" s="257">
        <v>14.986807387862797</v>
      </c>
      <c r="Z6" s="83"/>
      <c r="AA6" s="83"/>
      <c r="AB6" s="83"/>
      <c r="AC6" s="83"/>
      <c r="AD6" s="83">
        <v>16.346153846153847</v>
      </c>
    </row>
    <row r="7" spans="1:30" x14ac:dyDescent="0.25">
      <c r="A7" s="105" t="s">
        <v>9</v>
      </c>
      <c r="B7" s="105"/>
      <c r="C7" s="83">
        <v>12.938923175143646</v>
      </c>
      <c r="D7" s="83">
        <v>11.581621850518738</v>
      </c>
      <c r="E7" s="83">
        <v>13.661489865754145</v>
      </c>
      <c r="F7" s="83">
        <v>14.118288361951487</v>
      </c>
      <c r="G7" s="83">
        <v>14.112203585887798</v>
      </c>
      <c r="H7" s="83">
        <v>13.45083487940631</v>
      </c>
      <c r="I7" s="83">
        <v>13.722915298752461</v>
      </c>
      <c r="J7" s="83">
        <v>13.784722222222223</v>
      </c>
      <c r="K7" s="83">
        <v>14.101620029455081</v>
      </c>
      <c r="L7" s="83">
        <v>14.629414047341871</v>
      </c>
      <c r="M7" s="257">
        <v>14.951377633711507</v>
      </c>
      <c r="N7" s="257">
        <v>14.890939597315436</v>
      </c>
      <c r="O7" s="257">
        <v>14.766839378238341</v>
      </c>
      <c r="P7" s="257">
        <v>14.668423364075538</v>
      </c>
      <c r="Q7" s="257">
        <v>14.819759679572764</v>
      </c>
      <c r="R7" s="257">
        <v>15.24966261808367</v>
      </c>
      <c r="S7" s="257">
        <v>15.338827838827839</v>
      </c>
      <c r="T7" s="257">
        <v>16.100917431192659</v>
      </c>
      <c r="U7" s="257">
        <v>16.604823747680893</v>
      </c>
      <c r="V7" s="257">
        <v>16.873804971319313</v>
      </c>
      <c r="W7" s="257">
        <v>17.481840193704599</v>
      </c>
      <c r="X7" s="257">
        <v>17.853658536585364</v>
      </c>
      <c r="Y7" s="257">
        <v>18.41317365269461</v>
      </c>
      <c r="Z7" s="83"/>
      <c r="AA7" s="83"/>
      <c r="AB7" s="83"/>
      <c r="AC7" s="83"/>
      <c r="AD7" s="83">
        <v>19.84216459977452</v>
      </c>
    </row>
    <row r="8" spans="1:30" x14ac:dyDescent="0.25">
      <c r="A8" s="105" t="s">
        <v>548</v>
      </c>
      <c r="B8" s="105"/>
      <c r="C8" s="83"/>
      <c r="D8" s="83"/>
      <c r="E8" s="83"/>
      <c r="F8" s="83"/>
      <c r="G8" s="83"/>
      <c r="H8" s="83"/>
      <c r="I8" s="83"/>
      <c r="J8" s="83"/>
      <c r="K8" s="83"/>
      <c r="L8" s="83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83">
        <v>16.222479721900349</v>
      </c>
      <c r="AA8" s="83">
        <v>16.329966329966332</v>
      </c>
      <c r="AB8" s="83">
        <v>16.686491079014441</v>
      </c>
      <c r="AC8" s="83">
        <v>16.824685399069125</v>
      </c>
      <c r="AD8" s="83"/>
    </row>
    <row r="9" spans="1:30" x14ac:dyDescent="0.25">
      <c r="A9" s="105" t="s">
        <v>549</v>
      </c>
      <c r="B9" s="105"/>
      <c r="C9" s="83">
        <v>7.6061105012806438</v>
      </c>
      <c r="D9" s="83">
        <v>10.563111038287182</v>
      </c>
      <c r="E9" s="83">
        <v>13.071539657853808</v>
      </c>
      <c r="F9" s="83">
        <v>13.66439727673208</v>
      </c>
      <c r="G9" s="83">
        <v>13.929842399593289</v>
      </c>
      <c r="H9" s="83">
        <v>12.91704649042844</v>
      </c>
      <c r="I9" s="83">
        <v>12.702390131071702</v>
      </c>
      <c r="J9" s="83">
        <v>12.741545893719808</v>
      </c>
      <c r="K9" s="83">
        <v>12.726502066334641</v>
      </c>
      <c r="L9" s="83">
        <v>12.926588390211785</v>
      </c>
      <c r="M9" s="257">
        <v>13.252060051924596</v>
      </c>
      <c r="N9" s="257">
        <v>13.346361650764454</v>
      </c>
      <c r="O9" s="257">
        <v>13.130720488148324</v>
      </c>
      <c r="P9" s="257">
        <v>13.134830111658063</v>
      </c>
      <c r="Q9" s="257">
        <v>13.217900256066335</v>
      </c>
      <c r="R9" s="257">
        <v>13.593556381660472</v>
      </c>
      <c r="S9" s="257">
        <v>13.76646403242148</v>
      </c>
      <c r="T9" s="257">
        <v>14.210526315789473</v>
      </c>
      <c r="U9" s="257">
        <v>14.559386973180077</v>
      </c>
      <c r="V9" s="257">
        <v>14.672075726842463</v>
      </c>
      <c r="W9" s="257">
        <v>15.004826920424769</v>
      </c>
      <c r="X9" s="257">
        <v>15.169014084507044</v>
      </c>
      <c r="Y9" s="257">
        <v>15.390131956397015</v>
      </c>
      <c r="Z9" s="83">
        <v>15.794183445190157</v>
      </c>
      <c r="AA9" s="83">
        <v>15.927998789895629</v>
      </c>
      <c r="AB9" s="83">
        <v>16.277294243395936</v>
      </c>
      <c r="AC9" s="83">
        <v>16.410971641097163</v>
      </c>
      <c r="AD9" s="83"/>
    </row>
    <row r="10" spans="1:30" x14ac:dyDescent="0.25">
      <c r="A10" s="105" t="s">
        <v>10</v>
      </c>
      <c r="B10" s="105"/>
      <c r="C10" s="83">
        <v>9.6008629989212508</v>
      </c>
      <c r="D10" s="83">
        <v>10.014947683109119</v>
      </c>
      <c r="E10" s="83">
        <v>10.532786885245901</v>
      </c>
      <c r="F10" s="83">
        <v>11.087600507829031</v>
      </c>
      <c r="G10" s="83">
        <v>10.720640569395018</v>
      </c>
      <c r="H10" s="83">
        <v>10.074976569821931</v>
      </c>
      <c r="I10" s="83">
        <v>9.7989949748743719</v>
      </c>
      <c r="J10" s="83">
        <v>10.279388508170797</v>
      </c>
      <c r="K10" s="83">
        <v>10.604395604395604</v>
      </c>
      <c r="L10" s="83">
        <v>10.996563573883162</v>
      </c>
      <c r="M10" s="257">
        <v>10.67146282973621</v>
      </c>
      <c r="N10" s="257">
        <v>10.60419235511714</v>
      </c>
      <c r="O10" s="257">
        <v>10.846394984326018</v>
      </c>
      <c r="P10" s="257">
        <v>10.868167202572348</v>
      </c>
      <c r="Q10" s="257">
        <v>11.41732283464567</v>
      </c>
      <c r="R10" s="257">
        <v>12.208138759172781</v>
      </c>
      <c r="S10" s="257">
        <v>12.135922330097088</v>
      </c>
      <c r="T10" s="257">
        <v>12.782485875706215</v>
      </c>
      <c r="U10" s="257">
        <v>13.884892086330936</v>
      </c>
      <c r="V10" s="257">
        <v>13.808463251670378</v>
      </c>
      <c r="W10" s="257">
        <v>14.340786430223593</v>
      </c>
      <c r="X10" s="257">
        <v>14.578408195429471</v>
      </c>
      <c r="Y10" s="257">
        <v>14.448051948051949</v>
      </c>
      <c r="Z10" s="83"/>
      <c r="AA10" s="83"/>
      <c r="AB10" s="83"/>
      <c r="AC10" s="83"/>
      <c r="AD10" s="83">
        <v>15.622161671207992</v>
      </c>
    </row>
    <row r="11" spans="1:30" x14ac:dyDescent="0.25">
      <c r="A11" s="105" t="s">
        <v>11</v>
      </c>
      <c r="B11" s="105"/>
      <c r="C11" s="83">
        <v>12.503626341746447</v>
      </c>
      <c r="D11" s="83">
        <v>11.246571167327033</v>
      </c>
      <c r="E11" s="83">
        <v>16.114109483423285</v>
      </c>
      <c r="F11" s="83">
        <v>16.553106212424851</v>
      </c>
      <c r="G11" s="83">
        <v>17.250324254215304</v>
      </c>
      <c r="H11" s="83">
        <v>15.506772536198039</v>
      </c>
      <c r="I11" s="83">
        <v>14.850481500253421</v>
      </c>
      <c r="J11" s="83">
        <v>15.042826552462527</v>
      </c>
      <c r="K11" s="83">
        <v>14.170969592656341</v>
      </c>
      <c r="L11" s="83">
        <v>13.855421686746988</v>
      </c>
      <c r="M11" s="257">
        <v>14.561294337274425</v>
      </c>
      <c r="N11" s="257">
        <v>15.155358275206087</v>
      </c>
      <c r="O11" s="257">
        <v>14.892268694550062</v>
      </c>
      <c r="P11" s="257">
        <v>15</v>
      </c>
      <c r="Q11" s="257">
        <v>14.276228419654716</v>
      </c>
      <c r="R11" s="257">
        <v>14.586160108548169</v>
      </c>
      <c r="S11" s="257">
        <v>14.515003489183531</v>
      </c>
      <c r="T11" s="257">
        <v>15.077138849929876</v>
      </c>
      <c r="U11" s="257">
        <v>15.467625899280577</v>
      </c>
      <c r="V11" s="257">
        <v>15.41882876204596</v>
      </c>
      <c r="W11" s="257">
        <v>16.280806572068705</v>
      </c>
      <c r="X11" s="257">
        <v>16.21417797888386</v>
      </c>
      <c r="Y11" s="257">
        <v>16.459627329192546</v>
      </c>
      <c r="Z11" s="83"/>
      <c r="AA11" s="83"/>
      <c r="AB11" s="83"/>
      <c r="AC11" s="83"/>
      <c r="AD11" s="83">
        <v>18.257956448911223</v>
      </c>
    </row>
    <row r="12" spans="1:30" x14ac:dyDescent="0.25">
      <c r="A12" s="105" t="s">
        <v>562</v>
      </c>
      <c r="B12" s="105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83">
        <v>16.442816442816444</v>
      </c>
      <c r="AA12" s="83">
        <v>16.417910447761194</v>
      </c>
      <c r="AB12" s="83">
        <v>16.939203354297693</v>
      </c>
      <c r="AC12" s="83">
        <v>17.000426075841499</v>
      </c>
      <c r="AD12" s="83"/>
    </row>
    <row r="13" spans="1:30" x14ac:dyDescent="0.25">
      <c r="A13" s="105" t="s">
        <v>551</v>
      </c>
      <c r="B13" s="105"/>
      <c r="C13" s="83">
        <v>8.500286204922725</v>
      </c>
      <c r="D13" s="83">
        <v>9.3391902215431628</v>
      </c>
      <c r="E13" s="83">
        <v>12.934243176178661</v>
      </c>
      <c r="F13" s="83">
        <v>14.206401045068581</v>
      </c>
      <c r="G13" s="83">
        <v>14.518930184091699</v>
      </c>
      <c r="H13" s="83">
        <v>13.695485845447589</v>
      </c>
      <c r="I13" s="83">
        <v>13.503184713375797</v>
      </c>
      <c r="J13" s="83">
        <v>13.934045517882025</v>
      </c>
      <c r="K13" s="83">
        <v>13.34987593052109</v>
      </c>
      <c r="L13" s="83">
        <v>13.992635455023672</v>
      </c>
      <c r="M13" s="257">
        <v>14.35483870967742</v>
      </c>
      <c r="N13" s="257">
        <v>14.657079646017698</v>
      </c>
      <c r="O13" s="257">
        <v>14.584479911942763</v>
      </c>
      <c r="P13" s="257">
        <v>15.146489773355446</v>
      </c>
      <c r="Q13" s="257">
        <v>14.690867838910949</v>
      </c>
      <c r="R13" s="257">
        <v>14.613180515759314</v>
      </c>
      <c r="S13" s="257">
        <v>14.767441860465116</v>
      </c>
      <c r="T13" s="257">
        <v>15.137346580946815</v>
      </c>
      <c r="U13" s="257">
        <v>15.307328605200945</v>
      </c>
      <c r="V13" s="257">
        <v>15.539739027283511</v>
      </c>
      <c r="W13" s="257">
        <v>16.047197640117993</v>
      </c>
      <c r="X13" s="257">
        <v>16.200119118522931</v>
      </c>
      <c r="Y13" s="257">
        <v>16.765402843601894</v>
      </c>
      <c r="Z13" s="83">
        <v>17.39638061879743</v>
      </c>
      <c r="AA13" s="83">
        <v>17.947214076246336</v>
      </c>
      <c r="AB13" s="83">
        <v>18.218623481781375</v>
      </c>
      <c r="AC13" s="83">
        <v>18.380241240666283</v>
      </c>
      <c r="AD13" s="83"/>
    </row>
    <row r="14" spans="1:30" x14ac:dyDescent="0.25">
      <c r="A14" s="105" t="s">
        <v>12</v>
      </c>
      <c r="B14" s="105"/>
      <c r="C14" s="83">
        <v>3.6388602814967386</v>
      </c>
      <c r="D14" s="83">
        <v>5.5242094213357831</v>
      </c>
      <c r="E14" s="83">
        <v>11.116568434839555</v>
      </c>
      <c r="F14" s="83">
        <v>11.878685762426285</v>
      </c>
      <c r="G14" s="83">
        <v>12.271406597162878</v>
      </c>
      <c r="H14" s="83">
        <v>11.346895826025955</v>
      </c>
      <c r="I14" s="83">
        <v>12.229556288962229</v>
      </c>
      <c r="J14" s="83">
        <v>12.825840574234984</v>
      </c>
      <c r="K14" s="83">
        <v>12.994011976047904</v>
      </c>
      <c r="L14" s="83">
        <v>13.315160410987628</v>
      </c>
      <c r="M14" s="257">
        <v>13.870485146398803</v>
      </c>
      <c r="N14" s="257">
        <v>14.228899690676094</v>
      </c>
      <c r="O14" s="257">
        <v>14.256802338655273</v>
      </c>
      <c r="P14" s="257">
        <v>14.479118861863242</v>
      </c>
      <c r="Q14" s="257">
        <v>14.17945141794514</v>
      </c>
      <c r="R14" s="257">
        <v>14.332629603565564</v>
      </c>
      <c r="S14" s="257">
        <v>14.750179297155153</v>
      </c>
      <c r="T14" s="257">
        <v>14.833574529667148</v>
      </c>
      <c r="U14" s="257">
        <v>14.91575817641229</v>
      </c>
      <c r="V14" s="257">
        <v>14.78413654618474</v>
      </c>
      <c r="W14" s="257">
        <v>14.90066225165563</v>
      </c>
      <c r="X14" s="257">
        <v>15.074858027878163</v>
      </c>
      <c r="Y14" s="257">
        <v>15.195822454308095</v>
      </c>
      <c r="Z14" s="83">
        <v>15.423016290068315</v>
      </c>
      <c r="AA14" s="83">
        <v>15.042598509052182</v>
      </c>
      <c r="AB14" s="83">
        <v>15.201900237529692</v>
      </c>
      <c r="AC14" s="83">
        <v>15.507169410515134</v>
      </c>
      <c r="AD14" s="83"/>
    </row>
    <row r="15" spans="1:30" x14ac:dyDescent="0.25">
      <c r="A15" s="105" t="s">
        <v>552</v>
      </c>
      <c r="B15" s="105"/>
      <c r="C15" s="83">
        <v>7.5515234149667005</v>
      </c>
      <c r="D15" s="83">
        <v>9.0902928416485889</v>
      </c>
      <c r="E15" s="83">
        <v>13.93191726184955</v>
      </c>
      <c r="F15" s="83">
        <v>14.861629799865938</v>
      </c>
      <c r="G15" s="83">
        <v>15.528822055137844</v>
      </c>
      <c r="H15" s="83">
        <v>14.979801288350256</v>
      </c>
      <c r="I15" s="83">
        <v>14.826610049539987</v>
      </c>
      <c r="J15" s="83">
        <v>14.42906134891401</v>
      </c>
      <c r="K15" s="83">
        <v>14.513491414554375</v>
      </c>
      <c r="L15" s="83">
        <v>14.776830853676151</v>
      </c>
      <c r="M15" s="257">
        <v>14.990314409178959</v>
      </c>
      <c r="N15" s="257">
        <v>15.188909201706277</v>
      </c>
      <c r="O15" s="257">
        <v>15.183328110310249</v>
      </c>
      <c r="P15" s="257">
        <v>15.15587529976019</v>
      </c>
      <c r="Q15" s="257">
        <v>15.312398834574296</v>
      </c>
      <c r="R15" s="257">
        <v>15.409836065573771</v>
      </c>
      <c r="S15" s="257">
        <v>15.793862575050033</v>
      </c>
      <c r="T15" s="257">
        <v>15.779661016949154</v>
      </c>
      <c r="U15" s="257">
        <v>15.917667238421956</v>
      </c>
      <c r="V15" s="257">
        <v>16.12567262628016</v>
      </c>
      <c r="W15" s="257">
        <v>16.382492529442786</v>
      </c>
      <c r="X15" s="257">
        <v>16.781731279872545</v>
      </c>
      <c r="Y15" s="257">
        <v>16.735057983942909</v>
      </c>
      <c r="Z15" s="83">
        <v>17.269795772124684</v>
      </c>
      <c r="AA15" s="83">
        <v>17.560007218913555</v>
      </c>
      <c r="AB15" s="83">
        <v>17.760201330217509</v>
      </c>
      <c r="AC15" s="83">
        <v>18.072289156626507</v>
      </c>
      <c r="AD15" s="83"/>
    </row>
    <row r="16" spans="1:30" x14ac:dyDescent="0.25">
      <c r="A16" s="105" t="s">
        <v>46</v>
      </c>
      <c r="B16" s="105"/>
      <c r="C16" s="83">
        <v>6.7663889167754245</v>
      </c>
      <c r="D16" s="83">
        <v>8.6148419481752807</v>
      </c>
      <c r="E16" s="83">
        <v>13.747228381374724</v>
      </c>
      <c r="F16" s="83">
        <v>14.763406940063092</v>
      </c>
      <c r="G16" s="83">
        <v>15.436978480456743</v>
      </c>
      <c r="H16" s="83">
        <v>14.358353510895883</v>
      </c>
      <c r="I16" s="83">
        <v>14.318885448916408</v>
      </c>
      <c r="J16" s="83">
        <v>14.627440197965354</v>
      </c>
      <c r="K16" s="83">
        <v>15.172817809021675</v>
      </c>
      <c r="L16" s="83">
        <v>15.189486552567239</v>
      </c>
      <c r="M16" s="83">
        <v>15.568475452196381</v>
      </c>
      <c r="N16" s="83">
        <v>15.536912751677853</v>
      </c>
      <c r="O16" s="83">
        <v>15.588954910870326</v>
      </c>
      <c r="P16" s="83">
        <v>15.602836879432624</v>
      </c>
      <c r="Q16" s="83">
        <v>15.264116575591984</v>
      </c>
      <c r="R16" s="83">
        <v>15.262379896526237</v>
      </c>
      <c r="S16" s="83">
        <v>15.621436716077536</v>
      </c>
      <c r="T16" s="83">
        <v>15.963161933998466</v>
      </c>
      <c r="U16" s="83">
        <v>15.804140127388536</v>
      </c>
      <c r="V16" s="83">
        <v>16.136820925553319</v>
      </c>
      <c r="W16" s="83">
        <v>16.282963583089156</v>
      </c>
      <c r="X16" s="83">
        <v>16.610169491525422</v>
      </c>
      <c r="Y16" s="83">
        <v>16.392714349178142</v>
      </c>
      <c r="Z16" s="83">
        <v>16.407292129835483</v>
      </c>
      <c r="AA16" s="83">
        <v>16.455122393472347</v>
      </c>
      <c r="AB16" s="83">
        <v>16.659080564406008</v>
      </c>
      <c r="AC16" s="83">
        <v>17.146776406035666</v>
      </c>
      <c r="AD16" s="83"/>
    </row>
    <row r="17" spans="1:30" x14ac:dyDescent="0.25">
      <c r="A17" s="105" t="s">
        <v>487</v>
      </c>
      <c r="B17" s="201"/>
      <c r="C17" s="83">
        <v>5.4289321549604628</v>
      </c>
      <c r="D17" s="83">
        <v>7.9528004525983995</v>
      </c>
      <c r="E17" s="83">
        <v>9.9731571340078471</v>
      </c>
      <c r="F17" s="83">
        <v>10.624071322436849</v>
      </c>
      <c r="G17" s="83">
        <v>11.114790286975717</v>
      </c>
      <c r="H17" s="83">
        <v>10.750772154906153</v>
      </c>
      <c r="I17" s="83">
        <v>10.763233999748522</v>
      </c>
      <c r="J17" s="83">
        <v>11.184471147497689</v>
      </c>
      <c r="K17" s="83">
        <v>11.540592962039346</v>
      </c>
      <c r="L17" s="83">
        <v>11.658808401200172</v>
      </c>
      <c r="M17" s="257">
        <v>12.310187232787852</v>
      </c>
      <c r="N17" s="257">
        <v>12.536176694592536</v>
      </c>
      <c r="O17" s="257">
        <v>12.733499377334995</v>
      </c>
      <c r="P17" s="257">
        <v>13.213261077462542</v>
      </c>
      <c r="Q17" s="257">
        <v>13.280363223609534</v>
      </c>
      <c r="R17" s="257">
        <v>13.52324819908317</v>
      </c>
      <c r="S17" s="257">
        <v>13.896321070234114</v>
      </c>
      <c r="T17" s="257">
        <v>14.305153937744514</v>
      </c>
      <c r="U17" s="257">
        <v>14.385353095030515</v>
      </c>
      <c r="V17" s="257">
        <v>14.909155682223012</v>
      </c>
      <c r="W17" s="257">
        <v>15.206701875796757</v>
      </c>
      <c r="X17" s="257">
        <v>15.812835213611983</v>
      </c>
      <c r="Y17" s="257">
        <v>16.285129350455986</v>
      </c>
      <c r="Z17" s="83">
        <v>16.528770214366304</v>
      </c>
      <c r="AA17" s="83">
        <v>16.663470757430492</v>
      </c>
      <c r="AB17" s="83">
        <v>17.102184087363494</v>
      </c>
      <c r="AC17" s="83">
        <v>17.484177215189874</v>
      </c>
      <c r="AD17" s="83"/>
    </row>
    <row r="18" spans="1:30" x14ac:dyDescent="0.25">
      <c r="A18" s="105" t="s">
        <v>14</v>
      </c>
      <c r="B18" s="201"/>
      <c r="C18" s="83">
        <v>7.5891842763008404</v>
      </c>
      <c r="D18" s="83">
        <v>10.738987986894795</v>
      </c>
      <c r="E18" s="83">
        <v>15.858798735511066</v>
      </c>
      <c r="F18" s="83">
        <v>16.196218141956699</v>
      </c>
      <c r="G18" s="83">
        <v>15.959885386819483</v>
      </c>
      <c r="H18" s="83">
        <v>14.738461538461539</v>
      </c>
      <c r="I18" s="83">
        <v>14.510833880499016</v>
      </c>
      <c r="J18" s="83">
        <v>15.073272854152128</v>
      </c>
      <c r="K18" s="83">
        <v>15.415896487985211</v>
      </c>
      <c r="L18" s="83">
        <v>15.811478525275561</v>
      </c>
      <c r="M18" s="257">
        <v>16.158059467918623</v>
      </c>
      <c r="N18" s="257">
        <v>16.223832528180353</v>
      </c>
      <c r="O18" s="257">
        <v>16.089108910891088</v>
      </c>
      <c r="P18" s="257">
        <v>16.60313426514189</v>
      </c>
      <c r="Q18" s="257">
        <v>16.767764298093589</v>
      </c>
      <c r="R18" s="257">
        <v>16.541685046316719</v>
      </c>
      <c r="S18" s="257">
        <v>16.369455875628717</v>
      </c>
      <c r="T18" s="257">
        <v>17.267197005147402</v>
      </c>
      <c r="U18" s="257">
        <v>17.67578125</v>
      </c>
      <c r="V18" s="257">
        <v>18.050721034311287</v>
      </c>
      <c r="W18" s="257">
        <v>18.167781780751415</v>
      </c>
      <c r="X18" s="257">
        <v>18.663101604278076</v>
      </c>
      <c r="Y18" s="257">
        <v>18.736383442265794</v>
      </c>
      <c r="Z18" s="83">
        <v>18.785471055618615</v>
      </c>
      <c r="AA18" s="83">
        <v>18.698710433763189</v>
      </c>
      <c r="AB18" s="83">
        <v>19.019492025989368</v>
      </c>
      <c r="AC18" s="83">
        <v>18.90096618357488</v>
      </c>
      <c r="AD18" s="83"/>
    </row>
    <row r="19" spans="1:30" x14ac:dyDescent="0.25">
      <c r="A19" s="105" t="s">
        <v>15</v>
      </c>
      <c r="B19" s="201"/>
      <c r="C19" s="83">
        <v>12.883435582822086</v>
      </c>
      <c r="D19" s="83">
        <v>11.807447774750226</v>
      </c>
      <c r="E19" s="83">
        <v>17.68172888015717</v>
      </c>
      <c r="F19" s="83">
        <v>18.17711030554117</v>
      </c>
      <c r="G19" s="83">
        <v>17.790055248618785</v>
      </c>
      <c r="H19" s="83">
        <v>16.676522767593141</v>
      </c>
      <c r="I19" s="83">
        <v>16.698779704560053</v>
      </c>
      <c r="J19" s="83">
        <v>16.362359550561798</v>
      </c>
      <c r="K19" s="83">
        <v>16.779026217228466</v>
      </c>
      <c r="L19" s="83">
        <v>17.384494909945182</v>
      </c>
      <c r="M19" s="257">
        <v>18.012924071082388</v>
      </c>
      <c r="N19" s="257">
        <v>19.35483870967742</v>
      </c>
      <c r="O19" s="257">
        <v>19.770520741394527</v>
      </c>
      <c r="P19" s="257">
        <v>19.398907103825135</v>
      </c>
      <c r="Q19" s="257">
        <v>18.846153846153847</v>
      </c>
      <c r="R19" s="257">
        <v>18.823529411764707</v>
      </c>
      <c r="S19" s="257">
        <v>18.642350557244175</v>
      </c>
      <c r="T19" s="257">
        <v>18.956336528221513</v>
      </c>
      <c r="U19" s="257">
        <v>19.351230425055927</v>
      </c>
      <c r="V19" s="257">
        <v>20.364050056882821</v>
      </c>
      <c r="W19" s="257">
        <v>21.352313167259787</v>
      </c>
      <c r="X19" s="257">
        <v>22.235722964763063</v>
      </c>
      <c r="Y19" s="257">
        <v>22.681704260651628</v>
      </c>
      <c r="Z19" s="83"/>
      <c r="AA19" s="83"/>
      <c r="AB19" s="83"/>
      <c r="AC19" s="83"/>
      <c r="AD19" s="83">
        <v>24.472573839662449</v>
      </c>
    </row>
    <row r="20" spans="1:30" x14ac:dyDescent="0.25">
      <c r="A20" s="105" t="s">
        <v>16</v>
      </c>
      <c r="B20" s="201"/>
      <c r="C20" s="83">
        <v>24.450951683748169</v>
      </c>
      <c r="D20" s="83">
        <v>22.222222222222221</v>
      </c>
      <c r="E20" s="83">
        <v>21.384615384615387</v>
      </c>
      <c r="F20" s="83">
        <v>22.24</v>
      </c>
      <c r="G20" s="83">
        <v>21.645796064400717</v>
      </c>
      <c r="H20" s="83">
        <v>21.063394683026583</v>
      </c>
      <c r="I20" s="83">
        <v>20.758928571428573</v>
      </c>
      <c r="J20" s="83">
        <v>19.85645933014354</v>
      </c>
      <c r="K20" s="83">
        <v>20.048899755501225</v>
      </c>
      <c r="L20" s="83">
        <v>19.948186528497409</v>
      </c>
      <c r="M20" s="257">
        <v>21.293800539083556</v>
      </c>
      <c r="N20" s="257">
        <v>22.222222222222221</v>
      </c>
      <c r="O20" s="257">
        <v>22.123893805309734</v>
      </c>
      <c r="P20" s="257">
        <v>23.460410557184751</v>
      </c>
      <c r="Q20" s="257">
        <v>23.148148148148149</v>
      </c>
      <c r="R20" s="257">
        <v>25.159235668789808</v>
      </c>
      <c r="S20" s="257">
        <v>23.684210526315788</v>
      </c>
      <c r="T20" s="257">
        <v>24.342105263157894</v>
      </c>
      <c r="U20" s="257">
        <v>24.914675767918087</v>
      </c>
      <c r="V20" s="257">
        <v>27.083333333333332</v>
      </c>
      <c r="W20" s="257">
        <v>27.737226277372262</v>
      </c>
      <c r="X20" s="257">
        <v>27.099236641221374</v>
      </c>
      <c r="Y20" s="257">
        <v>27.626459143968873</v>
      </c>
      <c r="Z20" s="83"/>
      <c r="AA20" s="83"/>
      <c r="AB20" s="83"/>
      <c r="AC20" s="83"/>
      <c r="AD20" s="83">
        <v>30.672268907563026</v>
      </c>
    </row>
    <row r="21" spans="1:30" x14ac:dyDescent="0.25">
      <c r="A21" s="106" t="s">
        <v>561</v>
      </c>
      <c r="B21" s="202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338"/>
      <c r="N21" s="338"/>
      <c r="O21" s="338"/>
      <c r="P21" s="338"/>
      <c r="Q21" s="338"/>
      <c r="R21" s="338"/>
      <c r="S21" s="338"/>
      <c r="T21" s="338"/>
      <c r="U21" s="338"/>
      <c r="V21" s="338"/>
      <c r="W21" s="338"/>
      <c r="X21" s="338"/>
      <c r="Y21" s="338"/>
      <c r="Z21" s="85">
        <v>24.291115311909262</v>
      </c>
      <c r="AA21" s="85">
        <v>24.586977648202136</v>
      </c>
      <c r="AB21" s="85">
        <v>24.528301886792452</v>
      </c>
      <c r="AC21" s="85">
        <v>25.633232016210737</v>
      </c>
      <c r="AD21" s="85"/>
    </row>
    <row r="22" spans="1:30" x14ac:dyDescent="0.25">
      <c r="A22" s="339" t="s">
        <v>74</v>
      </c>
      <c r="B22" s="203"/>
      <c r="C22" s="271">
        <v>7.2607870876470972</v>
      </c>
      <c r="D22" s="271">
        <v>9.4746983064597909</v>
      </c>
      <c r="E22" s="271">
        <v>12.929001272173702</v>
      </c>
      <c r="F22" s="271">
        <v>13.609283760810111</v>
      </c>
      <c r="G22" s="271">
        <v>13.928820655966504</v>
      </c>
      <c r="H22" s="271">
        <v>13.093731263739924</v>
      </c>
      <c r="I22" s="271">
        <v>13.014136534773035</v>
      </c>
      <c r="J22" s="271">
        <v>13.187574940047961</v>
      </c>
      <c r="K22" s="271">
        <v>13.323163483635787</v>
      </c>
      <c r="L22" s="271">
        <v>13.548960076006361</v>
      </c>
      <c r="M22" s="258">
        <v>13.954281088220883</v>
      </c>
      <c r="N22" s="258">
        <v>14.175003831082117</v>
      </c>
      <c r="O22" s="258">
        <v>14.185254859804711</v>
      </c>
      <c r="P22" s="258">
        <v>14.383311246172829</v>
      </c>
      <c r="Q22" s="258">
        <v>14.355248142714084</v>
      </c>
      <c r="R22" s="258">
        <v>14.563978914025011</v>
      </c>
      <c r="S22" s="258">
        <v>14.785512085359656</v>
      </c>
      <c r="T22" s="258">
        <v>15.114166462067272</v>
      </c>
      <c r="U22" s="258">
        <v>15.329293132496794</v>
      </c>
      <c r="V22" s="258">
        <v>15.559597305120784</v>
      </c>
      <c r="W22" s="258">
        <v>15.851906043424869</v>
      </c>
      <c r="X22" s="258">
        <v>16.170924735751846</v>
      </c>
      <c r="Y22" s="258">
        <v>16.362556683221765</v>
      </c>
      <c r="Z22" s="271">
        <v>16.70164345479818</v>
      </c>
      <c r="AA22" s="271">
        <v>16.796323468342518</v>
      </c>
      <c r="AB22" s="271">
        <v>17.099512874043146</v>
      </c>
      <c r="AC22" s="271">
        <v>17.347771058922795</v>
      </c>
      <c r="AD22" s="271"/>
    </row>
    <row r="23" spans="1:30" x14ac:dyDescent="0.25">
      <c r="A23" s="340" t="s">
        <v>605</v>
      </c>
      <c r="B23" s="341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</row>
    <row r="24" spans="1:30" x14ac:dyDescent="0.25">
      <c r="A24" s="340"/>
      <c r="B24" s="341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</row>
    <row r="25" spans="1:30" ht="21" x14ac:dyDescent="0.35">
      <c r="A25" s="342" t="s">
        <v>582</v>
      </c>
      <c r="B25" s="343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337"/>
      <c r="N25" s="338"/>
      <c r="O25" s="338"/>
      <c r="P25" s="338"/>
      <c r="Q25" s="338"/>
      <c r="R25" s="338"/>
      <c r="S25" s="338"/>
      <c r="T25" s="338"/>
      <c r="U25" s="338"/>
      <c r="V25" s="338"/>
      <c r="W25" s="338"/>
      <c r="X25" s="338"/>
      <c r="Y25" s="338"/>
    </row>
    <row r="26" spans="1:30" x14ac:dyDescent="0.25">
      <c r="A26" s="105" t="s">
        <v>0</v>
      </c>
      <c r="B26" s="201" t="s">
        <v>17</v>
      </c>
      <c r="C26">
        <v>8.6999999999999993</v>
      </c>
      <c r="D26">
        <v>10.4</v>
      </c>
      <c r="E26">
        <v>14.8</v>
      </c>
      <c r="K26">
        <v>17</v>
      </c>
      <c r="L26">
        <v>15.6</v>
      </c>
      <c r="M26" s="256">
        <v>16.5</v>
      </c>
      <c r="N26" s="256">
        <v>17.600000000000001</v>
      </c>
      <c r="O26" s="256">
        <v>18.7</v>
      </c>
      <c r="P26" s="256">
        <v>19.100000000000001</v>
      </c>
      <c r="Q26" s="256">
        <v>17.600000000000001</v>
      </c>
      <c r="R26" s="256">
        <v>16.8</v>
      </c>
      <c r="S26" s="256">
        <v>17.2</v>
      </c>
      <c r="T26" s="256">
        <v>16.399999999999999</v>
      </c>
      <c r="U26" s="256">
        <v>19.8</v>
      </c>
      <c r="V26" s="256">
        <v>19.8</v>
      </c>
      <c r="W26" s="257">
        <v>19</v>
      </c>
      <c r="X26" s="256">
        <v>20.9</v>
      </c>
      <c r="Y26" s="256">
        <v>22.1</v>
      </c>
    </row>
    <row r="27" spans="1:30" x14ac:dyDescent="0.25">
      <c r="A27" s="105"/>
      <c r="B27" s="201" t="s">
        <v>18</v>
      </c>
      <c r="C27">
        <v>4.0999999999999996</v>
      </c>
      <c r="D27">
        <v>7.7</v>
      </c>
      <c r="E27">
        <v>12.3</v>
      </c>
      <c r="K27">
        <v>12.9</v>
      </c>
      <c r="L27">
        <v>13.5</v>
      </c>
      <c r="M27" s="256">
        <v>14.3</v>
      </c>
      <c r="N27" s="256">
        <v>14.1</v>
      </c>
      <c r="O27" s="256">
        <v>12.3</v>
      </c>
      <c r="P27" s="256">
        <v>13.6</v>
      </c>
      <c r="Q27" s="256">
        <v>13.9</v>
      </c>
      <c r="R27" s="256">
        <v>15.5</v>
      </c>
      <c r="S27" s="256">
        <v>15.2</v>
      </c>
      <c r="T27" s="256">
        <v>15.6</v>
      </c>
      <c r="U27" s="256">
        <v>12.3</v>
      </c>
      <c r="V27" s="256">
        <v>12.1</v>
      </c>
      <c r="W27" s="256">
        <v>12.9</v>
      </c>
      <c r="X27" s="256">
        <v>14.3</v>
      </c>
      <c r="Y27" s="256">
        <v>14.6</v>
      </c>
    </row>
    <row r="28" spans="1:30" x14ac:dyDescent="0.25">
      <c r="A28" s="105"/>
      <c r="B28" s="201" t="s">
        <v>19</v>
      </c>
      <c r="C28">
        <v>4.0999999999999996</v>
      </c>
      <c r="D28">
        <v>8.1999999999999993</v>
      </c>
      <c r="E28">
        <v>11</v>
      </c>
      <c r="K28">
        <v>12.5</v>
      </c>
      <c r="L28">
        <v>13.6</v>
      </c>
      <c r="M28" s="256">
        <v>13.8</v>
      </c>
      <c r="N28" s="256">
        <v>15.3</v>
      </c>
      <c r="O28" s="256">
        <v>17</v>
      </c>
      <c r="P28" s="256">
        <v>16.8</v>
      </c>
      <c r="Q28" s="256">
        <v>17.5</v>
      </c>
      <c r="R28" s="256">
        <v>16.899999999999999</v>
      </c>
      <c r="S28" s="256">
        <v>17.7</v>
      </c>
      <c r="T28" s="256">
        <v>17.8</v>
      </c>
      <c r="U28" s="256">
        <v>19.2</v>
      </c>
      <c r="V28" s="256">
        <v>18.5</v>
      </c>
      <c r="W28" s="256">
        <v>18.3</v>
      </c>
      <c r="X28" s="256">
        <v>16.899999999999999</v>
      </c>
      <c r="Y28" s="256">
        <v>17.600000000000001</v>
      </c>
    </row>
    <row r="29" spans="1:30" x14ac:dyDescent="0.25">
      <c r="A29" s="105"/>
      <c r="B29" s="201" t="s">
        <v>20</v>
      </c>
      <c r="C29">
        <v>2.9</v>
      </c>
      <c r="D29">
        <v>5.0999999999999996</v>
      </c>
      <c r="E29">
        <v>9.3000000000000007</v>
      </c>
      <c r="K29">
        <v>9.4</v>
      </c>
      <c r="L29">
        <v>9.1</v>
      </c>
      <c r="M29" s="257">
        <v>9</v>
      </c>
      <c r="N29" s="256">
        <v>8.8000000000000007</v>
      </c>
      <c r="O29" s="256">
        <v>9.6999999999999993</v>
      </c>
      <c r="P29" s="256">
        <v>10.4</v>
      </c>
      <c r="Q29" s="256">
        <v>10.6</v>
      </c>
      <c r="R29" s="256">
        <v>11.6</v>
      </c>
      <c r="S29" s="256">
        <v>13.6</v>
      </c>
      <c r="T29" s="256">
        <v>14.3</v>
      </c>
      <c r="U29" s="256">
        <v>15.2</v>
      </c>
      <c r="V29" s="256">
        <v>16</v>
      </c>
      <c r="W29" s="256">
        <v>16.2</v>
      </c>
      <c r="X29" s="256">
        <v>16.8</v>
      </c>
      <c r="Y29" s="256">
        <v>15.9</v>
      </c>
    </row>
    <row r="30" spans="1:30" x14ac:dyDescent="0.25">
      <c r="A30" s="105"/>
      <c r="B30" s="201" t="s">
        <v>21</v>
      </c>
      <c r="C30">
        <v>6.4</v>
      </c>
      <c r="D30">
        <v>4.9000000000000004</v>
      </c>
      <c r="E30">
        <v>5.5</v>
      </c>
      <c r="K30">
        <v>6.5</v>
      </c>
      <c r="L30">
        <v>7</v>
      </c>
      <c r="M30" s="256">
        <v>7.1</v>
      </c>
      <c r="N30" s="256">
        <v>8.3000000000000007</v>
      </c>
      <c r="O30" s="256">
        <v>7.1</v>
      </c>
      <c r="P30" s="256">
        <v>6.9</v>
      </c>
      <c r="Q30" s="257">
        <v>7</v>
      </c>
      <c r="R30" s="257">
        <v>7.3</v>
      </c>
      <c r="S30" s="257">
        <v>7.3</v>
      </c>
      <c r="T30" s="257">
        <v>9.3000000000000007</v>
      </c>
      <c r="U30" s="257">
        <v>9.3000000000000007</v>
      </c>
      <c r="V30" s="257">
        <v>9.5</v>
      </c>
      <c r="W30" s="257">
        <v>7.5</v>
      </c>
      <c r="X30" s="257">
        <v>7.5</v>
      </c>
      <c r="Y30" s="257">
        <v>8.1999999999999993</v>
      </c>
    </row>
    <row r="31" spans="1:30" x14ac:dyDescent="0.25">
      <c r="A31" s="105"/>
      <c r="B31" s="202" t="s">
        <v>309</v>
      </c>
      <c r="C31">
        <v>5.6</v>
      </c>
      <c r="D31">
        <v>5</v>
      </c>
      <c r="E31">
        <v>4.9000000000000004</v>
      </c>
      <c r="K31">
        <v>2.8</v>
      </c>
      <c r="L31">
        <v>3.4</v>
      </c>
      <c r="M31" s="256">
        <v>3.3</v>
      </c>
      <c r="N31" s="256">
        <v>2.4</v>
      </c>
      <c r="O31" s="256">
        <v>3.2</v>
      </c>
      <c r="P31" s="256">
        <v>3.7</v>
      </c>
      <c r="Q31" s="256">
        <v>5.2</v>
      </c>
      <c r="R31" s="256">
        <v>4.3</v>
      </c>
      <c r="S31" s="256">
        <v>3.3</v>
      </c>
      <c r="T31" s="256">
        <v>2.5</v>
      </c>
      <c r="U31" s="256">
        <v>3.8</v>
      </c>
      <c r="V31" s="256">
        <v>2.4</v>
      </c>
      <c r="W31" s="256">
        <v>3.6</v>
      </c>
      <c r="X31" s="256">
        <v>4</v>
      </c>
      <c r="Y31" s="256">
        <v>3.8</v>
      </c>
    </row>
    <row r="32" spans="1:30" x14ac:dyDescent="0.25">
      <c r="A32" s="106"/>
      <c r="B32" s="202" t="s">
        <v>88</v>
      </c>
      <c r="C32" s="55">
        <v>6.2</v>
      </c>
      <c r="D32" s="55">
        <v>8.6</v>
      </c>
      <c r="E32" s="55">
        <v>11.8</v>
      </c>
      <c r="F32" s="55"/>
      <c r="G32" s="55"/>
      <c r="H32" s="55"/>
      <c r="I32" s="55"/>
      <c r="J32" s="55"/>
      <c r="K32" s="55">
        <v>12</v>
      </c>
      <c r="L32" s="55">
        <v>12.1</v>
      </c>
      <c r="M32" s="255">
        <v>12.5</v>
      </c>
      <c r="N32" s="258">
        <v>12.944466640031962</v>
      </c>
      <c r="O32" s="258">
        <v>12.998765939942411</v>
      </c>
      <c r="P32" s="258">
        <v>13.520301381331102</v>
      </c>
      <c r="Q32" s="258">
        <v>13.526159081242026</v>
      </c>
      <c r="R32" s="258">
        <v>13.79460400348129</v>
      </c>
      <c r="S32" s="258">
        <v>14.2</v>
      </c>
      <c r="T32" s="258">
        <v>14.3</v>
      </c>
      <c r="U32" s="258">
        <v>14.7</v>
      </c>
      <c r="V32" s="258">
        <v>14.514608859566447</v>
      </c>
      <c r="W32" s="258">
        <v>14.340161981896141</v>
      </c>
      <c r="X32" s="258">
        <v>14.858260019550343</v>
      </c>
      <c r="Y32" s="258">
        <v>15.1</v>
      </c>
    </row>
    <row r="33" spans="1:25" x14ac:dyDescent="0.25">
      <c r="A33" s="15" t="s">
        <v>42</v>
      </c>
      <c r="B33" s="201" t="s">
        <v>17</v>
      </c>
      <c r="C33">
        <v>10.6</v>
      </c>
      <c r="D33">
        <v>12.9</v>
      </c>
      <c r="E33">
        <v>15.3</v>
      </c>
      <c r="K33">
        <v>17.3</v>
      </c>
      <c r="L33">
        <v>17.899999999999999</v>
      </c>
      <c r="M33" s="256">
        <v>17.899999999999999</v>
      </c>
      <c r="N33" s="257">
        <v>18</v>
      </c>
      <c r="O33" s="257">
        <v>19.8</v>
      </c>
      <c r="P33" s="257">
        <v>21.9</v>
      </c>
      <c r="Q33" s="257">
        <v>21.7</v>
      </c>
      <c r="R33" s="257">
        <v>20.100000000000001</v>
      </c>
      <c r="S33" s="257">
        <v>21.8</v>
      </c>
      <c r="T33" s="257">
        <v>20.7</v>
      </c>
      <c r="U33" s="257">
        <v>20.100000000000001</v>
      </c>
      <c r="V33" s="257">
        <v>21.9</v>
      </c>
      <c r="W33" s="257">
        <v>20.2</v>
      </c>
      <c r="X33" s="257">
        <v>20.100000000000001</v>
      </c>
      <c r="Y33" s="257">
        <v>18.7</v>
      </c>
    </row>
    <row r="34" spans="1:25" x14ac:dyDescent="0.25">
      <c r="A34" s="105"/>
      <c r="B34" s="201" t="s">
        <v>18</v>
      </c>
      <c r="C34">
        <v>3.7</v>
      </c>
      <c r="D34">
        <v>8.6999999999999993</v>
      </c>
      <c r="E34">
        <v>13.1</v>
      </c>
      <c r="K34">
        <v>12.7</v>
      </c>
      <c r="L34">
        <v>12.7</v>
      </c>
      <c r="M34" s="256">
        <v>14.9</v>
      </c>
      <c r="N34" s="257">
        <v>15.4</v>
      </c>
      <c r="O34" s="257">
        <v>16.5</v>
      </c>
      <c r="P34" s="257">
        <v>16.2</v>
      </c>
      <c r="Q34" s="257">
        <v>15.9</v>
      </c>
      <c r="R34" s="257">
        <v>16.899999999999999</v>
      </c>
      <c r="S34" s="257">
        <v>16.8</v>
      </c>
      <c r="T34" s="257">
        <v>16.899999999999999</v>
      </c>
      <c r="U34" s="257">
        <v>15.3</v>
      </c>
      <c r="V34" s="257">
        <v>15.4</v>
      </c>
      <c r="W34" s="257">
        <v>17.899999999999999</v>
      </c>
      <c r="X34" s="257">
        <v>18</v>
      </c>
      <c r="Y34" s="257">
        <v>19.8</v>
      </c>
    </row>
    <row r="35" spans="1:25" x14ac:dyDescent="0.25">
      <c r="A35" s="105"/>
      <c r="B35" s="201" t="s">
        <v>19</v>
      </c>
      <c r="C35">
        <v>4</v>
      </c>
      <c r="D35">
        <v>8.6999999999999993</v>
      </c>
      <c r="E35">
        <v>8.1999999999999993</v>
      </c>
      <c r="K35">
        <v>13.7</v>
      </c>
      <c r="L35">
        <v>14.9</v>
      </c>
      <c r="M35" s="256">
        <v>13.9</v>
      </c>
      <c r="N35" s="257">
        <v>13.2</v>
      </c>
      <c r="O35" s="257">
        <v>13.9</v>
      </c>
      <c r="P35" s="257">
        <v>15.9</v>
      </c>
      <c r="Q35" s="257">
        <v>16</v>
      </c>
      <c r="R35" s="257">
        <v>15.7</v>
      </c>
      <c r="S35" s="257">
        <v>15.9</v>
      </c>
      <c r="T35" s="257">
        <v>16</v>
      </c>
      <c r="U35" s="257">
        <v>15.4</v>
      </c>
      <c r="V35" s="257">
        <v>14.2</v>
      </c>
      <c r="W35" s="257">
        <v>13.4</v>
      </c>
      <c r="X35" s="257">
        <v>13.4</v>
      </c>
      <c r="Y35" s="257">
        <v>12.5</v>
      </c>
    </row>
    <row r="36" spans="1:25" x14ac:dyDescent="0.25">
      <c r="A36" s="105"/>
      <c r="B36" s="201" t="s">
        <v>20</v>
      </c>
      <c r="C36">
        <v>3.3</v>
      </c>
      <c r="D36">
        <v>5.0999999999999996</v>
      </c>
      <c r="E36">
        <v>9.9</v>
      </c>
      <c r="K36">
        <v>9.1</v>
      </c>
      <c r="L36">
        <v>9.1999999999999993</v>
      </c>
      <c r="M36" s="256">
        <v>10.199999999999999</v>
      </c>
      <c r="N36" s="257">
        <v>11.4</v>
      </c>
      <c r="O36" s="257">
        <v>10.4</v>
      </c>
      <c r="P36" s="257">
        <v>9.9</v>
      </c>
      <c r="Q36" s="257">
        <v>9.9</v>
      </c>
      <c r="R36" s="257">
        <v>10.8</v>
      </c>
      <c r="S36" s="257">
        <v>11</v>
      </c>
      <c r="T36" s="257">
        <v>12.2</v>
      </c>
      <c r="U36" s="257">
        <v>14</v>
      </c>
      <c r="V36" s="257">
        <v>13.8</v>
      </c>
      <c r="W36" s="257">
        <v>14</v>
      </c>
      <c r="X36" s="257">
        <v>13.7</v>
      </c>
      <c r="Y36" s="257">
        <v>14.6</v>
      </c>
    </row>
    <row r="37" spans="1:25" x14ac:dyDescent="0.25">
      <c r="A37" s="105"/>
      <c r="B37" s="201" t="s">
        <v>21</v>
      </c>
      <c r="C37">
        <v>1.9</v>
      </c>
      <c r="D37">
        <v>7.2</v>
      </c>
      <c r="E37">
        <v>5.4</v>
      </c>
      <c r="K37">
        <v>8.3000000000000007</v>
      </c>
      <c r="L37">
        <v>8.3000000000000007</v>
      </c>
      <c r="M37" s="256">
        <v>9.6999999999999993</v>
      </c>
      <c r="N37" s="257">
        <v>9.5</v>
      </c>
      <c r="O37" s="257">
        <v>9.6</v>
      </c>
      <c r="P37" s="257">
        <v>8.6</v>
      </c>
      <c r="Q37" s="257">
        <v>10.199999999999999</v>
      </c>
      <c r="R37" s="257">
        <v>10.4</v>
      </c>
      <c r="S37" s="257">
        <v>9.8000000000000007</v>
      </c>
      <c r="T37" s="257">
        <v>9.1</v>
      </c>
      <c r="U37" s="257">
        <v>8.6999999999999993</v>
      </c>
      <c r="V37" s="257">
        <v>10.199999999999999</v>
      </c>
      <c r="W37" s="257">
        <v>11.3</v>
      </c>
      <c r="X37" s="257">
        <v>12.6</v>
      </c>
      <c r="Y37" s="257">
        <v>13.7</v>
      </c>
    </row>
    <row r="38" spans="1:25" x14ac:dyDescent="0.25">
      <c r="A38" s="105"/>
      <c r="B38" s="202" t="s">
        <v>309</v>
      </c>
      <c r="C38">
        <v>0</v>
      </c>
      <c r="D38">
        <v>6.9</v>
      </c>
      <c r="E38">
        <v>4.3</v>
      </c>
      <c r="K38">
        <v>2.5</v>
      </c>
      <c r="L38">
        <v>2.2999999999999998</v>
      </c>
      <c r="M38" s="256">
        <v>1.3</v>
      </c>
      <c r="N38" s="257">
        <v>1.9</v>
      </c>
      <c r="O38" s="257">
        <v>2.5</v>
      </c>
      <c r="P38" s="257">
        <v>3</v>
      </c>
      <c r="Q38" s="257">
        <v>3.4</v>
      </c>
      <c r="R38" s="257">
        <v>3.8</v>
      </c>
      <c r="S38" s="257">
        <v>4.2</v>
      </c>
      <c r="T38" s="257">
        <v>4.3</v>
      </c>
      <c r="U38" s="257">
        <v>4.2</v>
      </c>
      <c r="V38" s="257">
        <v>5.2</v>
      </c>
      <c r="W38" s="257">
        <v>4.5</v>
      </c>
      <c r="X38" s="257">
        <v>5</v>
      </c>
      <c r="Y38" s="257">
        <v>4.4000000000000004</v>
      </c>
    </row>
    <row r="39" spans="1:25" x14ac:dyDescent="0.25">
      <c r="A39" s="106"/>
      <c r="B39" s="202" t="s">
        <v>88</v>
      </c>
      <c r="C39" s="55">
        <v>7.3</v>
      </c>
      <c r="D39" s="55">
        <v>10.199999999999999</v>
      </c>
      <c r="E39" s="55">
        <v>11.6</v>
      </c>
      <c r="F39" s="55"/>
      <c r="G39" s="55"/>
      <c r="H39" s="55"/>
      <c r="I39" s="55"/>
      <c r="J39" s="55"/>
      <c r="K39" s="55">
        <v>12.1</v>
      </c>
      <c r="L39" s="55">
        <v>12.4</v>
      </c>
      <c r="M39" s="255">
        <v>13</v>
      </c>
      <c r="N39" s="258">
        <v>13.215314944421571</v>
      </c>
      <c r="O39" s="258">
        <v>13.764162819974821</v>
      </c>
      <c r="P39" s="258">
        <v>14.273504273504273</v>
      </c>
      <c r="Q39" s="258">
        <v>14.410862899693386</v>
      </c>
      <c r="R39" s="258">
        <v>14.395306859205775</v>
      </c>
      <c r="S39" s="258">
        <v>14.6</v>
      </c>
      <c r="T39" s="258">
        <v>14.5</v>
      </c>
      <c r="U39" s="258">
        <v>14.2</v>
      </c>
      <c r="V39" s="258">
        <v>14.624505928853754</v>
      </c>
      <c r="W39" s="258">
        <v>14.756592292089248</v>
      </c>
      <c r="X39" s="258">
        <v>14.822546972860126</v>
      </c>
      <c r="Y39" s="258">
        <v>15</v>
      </c>
    </row>
    <row r="40" spans="1:25" x14ac:dyDescent="0.25">
      <c r="A40" s="105" t="s">
        <v>7</v>
      </c>
      <c r="B40" s="201" t="s">
        <v>17</v>
      </c>
      <c r="C40">
        <v>10.199999999999999</v>
      </c>
      <c r="D40">
        <v>14.8</v>
      </c>
      <c r="E40">
        <v>17.600000000000001</v>
      </c>
      <c r="K40">
        <v>17.600000000000001</v>
      </c>
      <c r="L40">
        <v>18.600000000000001</v>
      </c>
      <c r="M40" s="256">
        <v>17.899999999999999</v>
      </c>
      <c r="N40" s="257">
        <v>16.899999999999999</v>
      </c>
      <c r="O40" s="257">
        <v>16.7</v>
      </c>
      <c r="P40" s="257">
        <v>17.600000000000001</v>
      </c>
      <c r="Q40" s="257">
        <v>17</v>
      </c>
      <c r="R40" s="257">
        <v>18.2</v>
      </c>
      <c r="S40" s="257">
        <v>19.100000000000001</v>
      </c>
      <c r="T40" s="257">
        <v>20.5</v>
      </c>
      <c r="U40" s="257">
        <v>22.4</v>
      </c>
      <c r="V40" s="257">
        <v>22</v>
      </c>
      <c r="W40" s="257">
        <v>23.2</v>
      </c>
      <c r="X40" s="257">
        <v>25</v>
      </c>
      <c r="Y40" s="257">
        <v>23.2</v>
      </c>
    </row>
    <row r="41" spans="1:25" x14ac:dyDescent="0.25">
      <c r="A41" s="105"/>
      <c r="B41" s="201" t="s">
        <v>18</v>
      </c>
      <c r="C41">
        <v>4.4000000000000004</v>
      </c>
      <c r="D41">
        <v>9.1</v>
      </c>
      <c r="E41">
        <v>15</v>
      </c>
      <c r="K41">
        <v>14.8</v>
      </c>
      <c r="L41">
        <v>14.9</v>
      </c>
      <c r="M41" s="256">
        <v>15.1</v>
      </c>
      <c r="N41" s="257">
        <v>15.3</v>
      </c>
      <c r="O41" s="257">
        <v>15.3</v>
      </c>
      <c r="P41" s="257">
        <v>15.7</v>
      </c>
      <c r="Q41" s="257">
        <v>16.399999999999999</v>
      </c>
      <c r="R41" s="257">
        <v>16.3</v>
      </c>
      <c r="S41" s="257">
        <v>15.9</v>
      </c>
      <c r="T41" s="257">
        <v>14.7</v>
      </c>
      <c r="U41" s="257">
        <v>14.5</v>
      </c>
      <c r="V41" s="257">
        <v>15.6</v>
      </c>
      <c r="W41" s="257">
        <v>15.7</v>
      </c>
      <c r="X41" s="257">
        <v>15.2</v>
      </c>
      <c r="Y41" s="257">
        <v>16.3</v>
      </c>
    </row>
    <row r="42" spans="1:25" x14ac:dyDescent="0.25">
      <c r="A42" s="105"/>
      <c r="B42" s="201" t="s">
        <v>19</v>
      </c>
      <c r="C42">
        <v>3.3</v>
      </c>
      <c r="D42">
        <v>8.1999999999999993</v>
      </c>
      <c r="E42">
        <v>10.3</v>
      </c>
      <c r="K42">
        <v>12.9</v>
      </c>
      <c r="L42">
        <v>13.3</v>
      </c>
      <c r="M42" s="256">
        <v>12.5</v>
      </c>
      <c r="N42" s="257">
        <v>13.9</v>
      </c>
      <c r="O42" s="257">
        <v>14.8</v>
      </c>
      <c r="P42" s="257">
        <v>14.2</v>
      </c>
      <c r="Q42" s="257">
        <v>14.1</v>
      </c>
      <c r="R42" s="257">
        <v>15.6</v>
      </c>
      <c r="S42" s="257">
        <v>16</v>
      </c>
      <c r="T42" s="257">
        <v>16.899999999999999</v>
      </c>
      <c r="U42" s="257">
        <v>17.3</v>
      </c>
      <c r="V42" s="257">
        <v>17</v>
      </c>
      <c r="W42" s="257">
        <v>16.3</v>
      </c>
      <c r="X42" s="257">
        <v>17.3</v>
      </c>
      <c r="Y42" s="257">
        <v>16.7</v>
      </c>
    </row>
    <row r="43" spans="1:25" x14ac:dyDescent="0.25">
      <c r="A43" s="105"/>
      <c r="B43" s="201" t="s">
        <v>20</v>
      </c>
      <c r="C43">
        <v>3.1</v>
      </c>
      <c r="D43">
        <v>6</v>
      </c>
      <c r="E43">
        <v>7.7</v>
      </c>
      <c r="K43">
        <v>8.6</v>
      </c>
      <c r="L43">
        <v>8.8000000000000007</v>
      </c>
      <c r="M43" s="256">
        <v>9.8000000000000007</v>
      </c>
      <c r="N43" s="257">
        <v>10.4</v>
      </c>
      <c r="O43" s="257">
        <v>10.8</v>
      </c>
      <c r="P43" s="257">
        <v>10.5</v>
      </c>
      <c r="Q43" s="257">
        <v>12.1</v>
      </c>
      <c r="R43" s="257">
        <v>12.3</v>
      </c>
      <c r="S43" s="257">
        <v>11.6</v>
      </c>
      <c r="T43" s="257">
        <v>13.2</v>
      </c>
      <c r="U43" s="257">
        <v>12.8</v>
      </c>
      <c r="V43" s="257">
        <v>12.9</v>
      </c>
      <c r="W43" s="257">
        <v>12.7</v>
      </c>
      <c r="X43" s="257">
        <v>12.5</v>
      </c>
      <c r="Y43" s="257">
        <v>12.3</v>
      </c>
    </row>
    <row r="44" spans="1:25" x14ac:dyDescent="0.25">
      <c r="A44" s="105"/>
      <c r="B44" s="201" t="s">
        <v>21</v>
      </c>
      <c r="C44">
        <v>3.2</v>
      </c>
      <c r="D44">
        <v>8.6</v>
      </c>
      <c r="E44">
        <v>7.5</v>
      </c>
      <c r="K44">
        <v>7.4</v>
      </c>
      <c r="L44">
        <v>8.6</v>
      </c>
      <c r="M44" s="256">
        <v>8.3000000000000007</v>
      </c>
      <c r="N44" s="257">
        <v>9.8000000000000007</v>
      </c>
      <c r="O44" s="257">
        <v>9.5</v>
      </c>
      <c r="P44" s="257">
        <v>10.199999999999999</v>
      </c>
      <c r="Q44" s="257">
        <v>9.5</v>
      </c>
      <c r="R44" s="257">
        <v>9.4</v>
      </c>
      <c r="S44" s="257">
        <v>11</v>
      </c>
      <c r="T44" s="257">
        <v>9.9</v>
      </c>
      <c r="U44" s="257">
        <v>10.7</v>
      </c>
      <c r="V44" s="257">
        <v>10.7</v>
      </c>
      <c r="W44" s="257">
        <v>10.8</v>
      </c>
      <c r="X44" s="257">
        <v>10.9</v>
      </c>
      <c r="Y44" s="257">
        <v>12.7</v>
      </c>
    </row>
    <row r="45" spans="1:25" x14ac:dyDescent="0.25">
      <c r="A45" s="105"/>
      <c r="B45" s="202" t="s">
        <v>309</v>
      </c>
      <c r="C45">
        <v>6.1</v>
      </c>
      <c r="D45">
        <v>11.6</v>
      </c>
      <c r="E45">
        <v>9.9</v>
      </c>
      <c r="K45">
        <v>4.8</v>
      </c>
      <c r="L45">
        <v>3.3</v>
      </c>
      <c r="M45" s="256">
        <v>5.0999999999999996</v>
      </c>
      <c r="N45" s="257">
        <v>4.5999999999999996</v>
      </c>
      <c r="O45" s="257">
        <v>3.8</v>
      </c>
      <c r="P45" s="257">
        <v>4.7</v>
      </c>
      <c r="Q45" s="257">
        <v>4.0999999999999996</v>
      </c>
      <c r="R45" s="257">
        <v>5.3</v>
      </c>
      <c r="S45" s="257">
        <v>5.7</v>
      </c>
      <c r="T45" s="257">
        <v>6.2</v>
      </c>
      <c r="U45" s="257">
        <v>5.8</v>
      </c>
      <c r="V45" s="257">
        <v>6.3</v>
      </c>
      <c r="W45" s="257">
        <v>6.1</v>
      </c>
      <c r="X45" s="257">
        <v>7.1</v>
      </c>
      <c r="Y45" s="257">
        <v>8</v>
      </c>
    </row>
    <row r="46" spans="1:25" x14ac:dyDescent="0.25">
      <c r="A46" s="106"/>
      <c r="B46" s="202" t="s">
        <v>88</v>
      </c>
      <c r="C46" s="55">
        <v>8.4</v>
      </c>
      <c r="D46" s="55">
        <v>12.3</v>
      </c>
      <c r="E46" s="55">
        <v>14.1</v>
      </c>
      <c r="F46" s="55"/>
      <c r="G46" s="55"/>
      <c r="H46" s="55"/>
      <c r="I46" s="55"/>
      <c r="J46" s="55"/>
      <c r="K46" s="55">
        <v>13.3</v>
      </c>
      <c r="L46" s="55">
        <v>13.6</v>
      </c>
      <c r="M46" s="255">
        <v>13.4</v>
      </c>
      <c r="N46" s="258">
        <v>13.660337552742616</v>
      </c>
      <c r="O46" s="258">
        <v>13.716454323664951</v>
      </c>
      <c r="P46" s="258">
        <v>13.922991071428573</v>
      </c>
      <c r="Q46" s="258">
        <v>14.081282198053808</v>
      </c>
      <c r="R46" s="258">
        <v>14.625550660792952</v>
      </c>
      <c r="S46" s="258">
        <v>14.8</v>
      </c>
      <c r="T46" s="258">
        <v>15.2</v>
      </c>
      <c r="U46" s="258">
        <v>15.5</v>
      </c>
      <c r="V46" s="258">
        <v>15.542710340398202</v>
      </c>
      <c r="W46" s="258">
        <v>15.605410755526227</v>
      </c>
      <c r="X46" s="258">
        <v>15.95959595959596</v>
      </c>
      <c r="Y46" s="258">
        <v>15.9</v>
      </c>
    </row>
    <row r="47" spans="1:25" x14ac:dyDescent="0.25">
      <c r="A47" s="105" t="s">
        <v>8</v>
      </c>
      <c r="B47" s="201" t="s">
        <v>17</v>
      </c>
      <c r="C47">
        <v>8.1</v>
      </c>
      <c r="D47">
        <v>10.6</v>
      </c>
      <c r="E47">
        <v>14.8</v>
      </c>
      <c r="K47">
        <v>15.5</v>
      </c>
      <c r="L47">
        <v>15.6</v>
      </c>
      <c r="M47" s="256">
        <v>16.8</v>
      </c>
      <c r="N47" s="257">
        <v>16.3</v>
      </c>
      <c r="O47" s="257">
        <v>15.4</v>
      </c>
      <c r="P47" s="257">
        <v>15.4</v>
      </c>
      <c r="Q47" s="257">
        <v>14.9</v>
      </c>
      <c r="R47" s="257">
        <v>15.7</v>
      </c>
      <c r="S47" s="257">
        <v>15.6</v>
      </c>
      <c r="T47" s="257">
        <v>16.2</v>
      </c>
      <c r="U47" s="257">
        <v>16.7</v>
      </c>
      <c r="V47" s="257">
        <v>17.2</v>
      </c>
      <c r="W47" s="257">
        <v>18.2</v>
      </c>
      <c r="X47" s="257">
        <v>17.2</v>
      </c>
      <c r="Y47" s="257">
        <v>18.3</v>
      </c>
    </row>
    <row r="48" spans="1:25" x14ac:dyDescent="0.25">
      <c r="A48" s="105"/>
      <c r="B48" s="201" t="s">
        <v>18</v>
      </c>
      <c r="C48">
        <v>3.6</v>
      </c>
      <c r="D48">
        <v>6.8</v>
      </c>
      <c r="E48">
        <v>11.6</v>
      </c>
      <c r="K48">
        <v>13.6</v>
      </c>
      <c r="L48">
        <v>13.4</v>
      </c>
      <c r="M48" s="256">
        <v>13.6</v>
      </c>
      <c r="N48" s="257">
        <v>13.9</v>
      </c>
      <c r="O48" s="257">
        <v>13.8</v>
      </c>
      <c r="P48" s="257">
        <v>13.3</v>
      </c>
      <c r="Q48" s="257">
        <v>13.6</v>
      </c>
      <c r="R48" s="257">
        <v>14.2</v>
      </c>
      <c r="S48" s="257">
        <v>14.9</v>
      </c>
      <c r="T48" s="257">
        <v>15.3</v>
      </c>
      <c r="U48" s="257">
        <v>16.2</v>
      </c>
      <c r="V48" s="257">
        <v>15.7</v>
      </c>
      <c r="W48" s="257">
        <v>16.7</v>
      </c>
      <c r="X48" s="257">
        <v>17.2</v>
      </c>
      <c r="Y48" s="257">
        <v>16.8</v>
      </c>
    </row>
    <row r="49" spans="1:25" x14ac:dyDescent="0.25">
      <c r="A49" s="105"/>
      <c r="B49" s="201" t="s">
        <v>19</v>
      </c>
      <c r="C49">
        <v>2.7</v>
      </c>
      <c r="D49">
        <v>5.9</v>
      </c>
      <c r="E49">
        <v>9.9</v>
      </c>
      <c r="K49">
        <v>9.6</v>
      </c>
      <c r="L49">
        <v>9.8000000000000007</v>
      </c>
      <c r="M49" s="256">
        <v>12.1</v>
      </c>
      <c r="N49" s="257">
        <v>12</v>
      </c>
      <c r="O49" s="257">
        <v>11</v>
      </c>
      <c r="P49" s="257">
        <v>11</v>
      </c>
      <c r="Q49" s="257">
        <v>11.6</v>
      </c>
      <c r="R49" s="257">
        <v>11.6</v>
      </c>
      <c r="S49" s="257">
        <v>11.2</v>
      </c>
      <c r="T49" s="257">
        <v>11.9</v>
      </c>
      <c r="U49" s="257">
        <v>11.7</v>
      </c>
      <c r="V49" s="257">
        <v>12.4</v>
      </c>
      <c r="W49" s="257">
        <v>12.6</v>
      </c>
      <c r="X49" s="257">
        <v>13.3</v>
      </c>
      <c r="Y49" s="257">
        <v>13.4</v>
      </c>
    </row>
    <row r="50" spans="1:25" x14ac:dyDescent="0.25">
      <c r="A50" s="105"/>
      <c r="B50" s="201" t="s">
        <v>20</v>
      </c>
      <c r="C50">
        <v>2</v>
      </c>
      <c r="D50">
        <v>4.7</v>
      </c>
      <c r="E50">
        <v>6.9</v>
      </c>
      <c r="K50">
        <v>7.8</v>
      </c>
      <c r="L50">
        <v>9.6999999999999993</v>
      </c>
      <c r="M50" s="256">
        <v>8.9</v>
      </c>
      <c r="N50" s="257">
        <v>9.1</v>
      </c>
      <c r="O50" s="257">
        <v>9.9</v>
      </c>
      <c r="P50" s="257">
        <v>10</v>
      </c>
      <c r="Q50" s="257">
        <v>9.6999999999999993</v>
      </c>
      <c r="R50" s="257">
        <v>9.1</v>
      </c>
      <c r="S50" s="257">
        <v>9.3000000000000007</v>
      </c>
      <c r="T50" s="257">
        <v>9.6</v>
      </c>
      <c r="U50" s="257">
        <v>9</v>
      </c>
      <c r="V50" s="257">
        <v>10.6</v>
      </c>
      <c r="W50" s="257">
        <v>10.4</v>
      </c>
      <c r="X50" s="257">
        <v>11.1</v>
      </c>
      <c r="Y50" s="257">
        <v>12.4</v>
      </c>
    </row>
    <row r="51" spans="1:25" x14ac:dyDescent="0.25">
      <c r="A51" s="105"/>
      <c r="B51" s="201" t="s">
        <v>21</v>
      </c>
      <c r="C51">
        <v>5</v>
      </c>
      <c r="D51">
        <v>5.6</v>
      </c>
      <c r="E51">
        <v>5.4</v>
      </c>
      <c r="K51">
        <v>6.7</v>
      </c>
      <c r="L51">
        <v>6.5</v>
      </c>
      <c r="M51" s="256">
        <v>7.9</v>
      </c>
      <c r="N51" s="257">
        <v>7.8</v>
      </c>
      <c r="O51" s="257">
        <v>6.2</v>
      </c>
      <c r="P51" s="257">
        <v>6.5</v>
      </c>
      <c r="Q51" s="257">
        <v>5.9</v>
      </c>
      <c r="R51" s="257">
        <v>5.4</v>
      </c>
      <c r="S51" s="257">
        <v>6.9</v>
      </c>
      <c r="T51" s="257">
        <v>7.7</v>
      </c>
      <c r="U51" s="257">
        <v>7.4</v>
      </c>
      <c r="V51" s="257">
        <v>6.5</v>
      </c>
      <c r="W51" s="257">
        <v>6.8</v>
      </c>
      <c r="X51" s="257">
        <v>7.9</v>
      </c>
      <c r="Y51" s="257">
        <v>7.2</v>
      </c>
    </row>
    <row r="52" spans="1:25" x14ac:dyDescent="0.25">
      <c r="A52" s="105"/>
      <c r="B52" s="202" t="s">
        <v>309</v>
      </c>
      <c r="C52">
        <v>0</v>
      </c>
      <c r="D52">
        <v>0</v>
      </c>
      <c r="E52">
        <v>0</v>
      </c>
      <c r="K52">
        <v>6.9</v>
      </c>
      <c r="L52">
        <v>5.4</v>
      </c>
      <c r="M52" s="256">
        <v>4.3</v>
      </c>
      <c r="N52" s="257">
        <v>4.0999999999999996</v>
      </c>
      <c r="O52" s="257">
        <v>3.9</v>
      </c>
      <c r="P52" s="257">
        <v>5.5</v>
      </c>
      <c r="Q52" s="257">
        <v>3.6</v>
      </c>
      <c r="R52" s="257">
        <v>3.4</v>
      </c>
      <c r="S52" s="257">
        <v>3.2</v>
      </c>
      <c r="T52" s="257">
        <v>4.0999999999999996</v>
      </c>
      <c r="U52" s="257">
        <v>4.2</v>
      </c>
      <c r="V52" s="257">
        <v>3.8</v>
      </c>
      <c r="W52" s="257">
        <v>3.8</v>
      </c>
      <c r="X52" s="257">
        <v>5.3</v>
      </c>
      <c r="Y52" s="257">
        <v>5.3</v>
      </c>
    </row>
    <row r="53" spans="1:25" x14ac:dyDescent="0.25">
      <c r="A53" s="106"/>
      <c r="B53" s="202" t="s">
        <v>88</v>
      </c>
      <c r="C53" s="55">
        <v>6.8</v>
      </c>
      <c r="D53" s="55">
        <v>8.9</v>
      </c>
      <c r="E53" s="55">
        <v>12.2</v>
      </c>
      <c r="F53" s="55"/>
      <c r="G53" s="55"/>
      <c r="H53" s="55"/>
      <c r="I53" s="55"/>
      <c r="J53" s="55"/>
      <c r="K53" s="55">
        <v>12.3</v>
      </c>
      <c r="L53" s="55">
        <v>12.4</v>
      </c>
      <c r="M53" s="255">
        <v>13.1</v>
      </c>
      <c r="N53" s="258">
        <v>13.103729366211534</v>
      </c>
      <c r="O53" s="258">
        <v>12.683633354024415</v>
      </c>
      <c r="P53" s="258">
        <v>12.539515279241305</v>
      </c>
      <c r="Q53" s="258">
        <v>12.577012959422138</v>
      </c>
      <c r="R53" s="258">
        <v>12.840300107181136</v>
      </c>
      <c r="S53" s="258">
        <v>13</v>
      </c>
      <c r="T53" s="258">
        <v>13.5</v>
      </c>
      <c r="U53" s="258">
        <v>13.9</v>
      </c>
      <c r="V53" s="258">
        <v>14.038775986918944</v>
      </c>
      <c r="W53" s="258">
        <v>14.57345971563981</v>
      </c>
      <c r="X53" s="258">
        <v>14.705882352941178</v>
      </c>
      <c r="Y53" s="258">
        <v>15</v>
      </c>
    </row>
    <row r="54" spans="1:25" x14ac:dyDescent="0.25">
      <c r="A54" s="105" t="s">
        <v>9</v>
      </c>
      <c r="B54" s="201" t="s">
        <v>17</v>
      </c>
      <c r="C54">
        <v>9.6</v>
      </c>
      <c r="D54">
        <v>12.7</v>
      </c>
      <c r="E54">
        <v>16.100000000000001</v>
      </c>
      <c r="K54">
        <v>15.7</v>
      </c>
      <c r="L54">
        <v>16.7</v>
      </c>
      <c r="M54" s="256">
        <v>17.3</v>
      </c>
      <c r="N54" s="257">
        <v>17</v>
      </c>
      <c r="O54" s="257">
        <v>16.5</v>
      </c>
      <c r="P54" s="257">
        <v>18</v>
      </c>
      <c r="Q54" s="257">
        <v>18.5</v>
      </c>
      <c r="R54" s="257">
        <v>19.8</v>
      </c>
      <c r="S54" s="257">
        <v>18.5</v>
      </c>
      <c r="T54" s="257">
        <v>20.100000000000001</v>
      </c>
      <c r="U54" s="257">
        <v>21.5</v>
      </c>
      <c r="V54" s="257">
        <v>20.5</v>
      </c>
      <c r="W54" s="257">
        <v>21.4</v>
      </c>
      <c r="X54" s="257">
        <v>21.5</v>
      </c>
      <c r="Y54" s="257">
        <v>22</v>
      </c>
    </row>
    <row r="55" spans="1:25" x14ac:dyDescent="0.25">
      <c r="A55" s="105"/>
      <c r="B55" s="201" t="s">
        <v>18</v>
      </c>
      <c r="C55">
        <v>5.5</v>
      </c>
      <c r="D55">
        <v>7.5</v>
      </c>
      <c r="E55">
        <v>12.7</v>
      </c>
      <c r="K55">
        <v>15</v>
      </c>
      <c r="L55">
        <v>16.399999999999999</v>
      </c>
      <c r="M55" s="256">
        <v>17</v>
      </c>
      <c r="N55" s="257">
        <v>17.3</v>
      </c>
      <c r="O55" s="257">
        <v>17.8</v>
      </c>
      <c r="P55" s="257">
        <v>16.3</v>
      </c>
      <c r="Q55" s="257">
        <v>16.100000000000001</v>
      </c>
      <c r="R55" s="257">
        <v>15.9</v>
      </c>
      <c r="S55" s="257">
        <v>17</v>
      </c>
      <c r="T55" s="257">
        <v>16.600000000000001</v>
      </c>
      <c r="U55" s="257">
        <v>17.100000000000001</v>
      </c>
      <c r="V55" s="257">
        <v>19.7</v>
      </c>
      <c r="W55" s="257">
        <v>20.399999999999999</v>
      </c>
      <c r="X55" s="257">
        <v>20.3</v>
      </c>
      <c r="Y55" s="257">
        <v>20.6</v>
      </c>
    </row>
    <row r="56" spans="1:25" x14ac:dyDescent="0.25">
      <c r="A56" s="105"/>
      <c r="B56" s="201" t="s">
        <v>19</v>
      </c>
      <c r="C56">
        <v>5.8</v>
      </c>
      <c r="D56">
        <v>8.1</v>
      </c>
      <c r="E56">
        <v>11.3</v>
      </c>
      <c r="K56">
        <v>14.3</v>
      </c>
      <c r="L56">
        <v>13.6</v>
      </c>
      <c r="M56" s="256">
        <v>14.7</v>
      </c>
      <c r="N56" s="257">
        <v>14.9</v>
      </c>
      <c r="O56" s="257">
        <v>14.1</v>
      </c>
      <c r="P56" s="257">
        <v>13.7</v>
      </c>
      <c r="Q56" s="257">
        <v>14.5</v>
      </c>
      <c r="R56" s="257">
        <v>13.9</v>
      </c>
      <c r="S56" s="257">
        <v>14.6</v>
      </c>
      <c r="T56" s="257">
        <v>15.1</v>
      </c>
      <c r="U56" s="257">
        <v>14.9</v>
      </c>
      <c r="V56" s="257">
        <v>13.2</v>
      </c>
      <c r="W56" s="257">
        <v>15.4</v>
      </c>
      <c r="X56" s="257">
        <v>18.2</v>
      </c>
      <c r="Y56" s="257">
        <v>20.399999999999999</v>
      </c>
    </row>
    <row r="57" spans="1:25" x14ac:dyDescent="0.25">
      <c r="A57" s="105"/>
      <c r="B57" s="201" t="s">
        <v>20</v>
      </c>
      <c r="C57">
        <v>3.3</v>
      </c>
      <c r="D57">
        <v>7.9</v>
      </c>
      <c r="E57">
        <v>6.3</v>
      </c>
      <c r="K57">
        <v>9.1999999999999993</v>
      </c>
      <c r="L57">
        <v>9.1999999999999993</v>
      </c>
      <c r="M57" s="256">
        <v>8.5</v>
      </c>
      <c r="N57" s="257">
        <v>8.1</v>
      </c>
      <c r="O57" s="257">
        <v>8</v>
      </c>
      <c r="P57" s="257">
        <v>8.6999999999999993</v>
      </c>
      <c r="Q57" s="257">
        <v>9.9</v>
      </c>
      <c r="R57" s="257">
        <v>11</v>
      </c>
      <c r="S57" s="257">
        <v>11</v>
      </c>
      <c r="T57" s="257">
        <v>12</v>
      </c>
      <c r="U57" s="257">
        <v>11.3</v>
      </c>
      <c r="V57" s="257">
        <v>13.3</v>
      </c>
      <c r="W57" s="257">
        <v>12.5</v>
      </c>
      <c r="X57" s="257">
        <v>12.6</v>
      </c>
      <c r="Y57" s="257">
        <v>12.1</v>
      </c>
    </row>
    <row r="58" spans="1:25" x14ac:dyDescent="0.25">
      <c r="A58" s="105"/>
      <c r="B58" s="201" t="s">
        <v>21</v>
      </c>
      <c r="C58">
        <v>3.8</v>
      </c>
      <c r="D58">
        <v>2.9</v>
      </c>
      <c r="E58">
        <v>7.3</v>
      </c>
      <c r="K58">
        <v>7.2</v>
      </c>
      <c r="L58">
        <v>6.8</v>
      </c>
      <c r="M58" s="256">
        <v>4.5</v>
      </c>
      <c r="N58" s="257">
        <v>7.6</v>
      </c>
      <c r="O58" s="257">
        <v>9.6</v>
      </c>
      <c r="P58" s="257">
        <v>8.8000000000000007</v>
      </c>
      <c r="Q58" s="257">
        <v>6.2</v>
      </c>
      <c r="R58" s="257">
        <v>5.8</v>
      </c>
      <c r="S58" s="257">
        <v>6.3</v>
      </c>
      <c r="T58" s="257">
        <v>8.9</v>
      </c>
      <c r="U58" s="257">
        <v>9</v>
      </c>
      <c r="V58" s="257">
        <v>7.6</v>
      </c>
      <c r="W58" s="257">
        <v>7.5</v>
      </c>
      <c r="X58" s="257">
        <v>6.8</v>
      </c>
      <c r="Y58" s="257">
        <v>8.6</v>
      </c>
    </row>
    <row r="59" spans="1:25" x14ac:dyDescent="0.25">
      <c r="A59" s="105"/>
      <c r="B59" s="202" t="s">
        <v>309</v>
      </c>
      <c r="C59">
        <v>0</v>
      </c>
      <c r="D59">
        <v>0</v>
      </c>
      <c r="E59">
        <v>0</v>
      </c>
      <c r="K59">
        <v>5.6</v>
      </c>
      <c r="L59">
        <v>5.4</v>
      </c>
      <c r="M59" s="256">
        <v>6.8</v>
      </c>
      <c r="N59" s="257">
        <v>3.9</v>
      </c>
      <c r="O59" s="257">
        <v>4</v>
      </c>
      <c r="P59" s="257" t="s">
        <v>305</v>
      </c>
      <c r="Q59" s="257">
        <v>2</v>
      </c>
      <c r="R59" s="257">
        <v>3.6</v>
      </c>
      <c r="S59" s="257">
        <v>4.9000000000000004</v>
      </c>
      <c r="T59" s="257">
        <v>4.8</v>
      </c>
      <c r="U59" s="257">
        <v>4.7</v>
      </c>
      <c r="V59" s="257">
        <v>5.8</v>
      </c>
      <c r="W59" s="257">
        <v>4.0999999999999996</v>
      </c>
      <c r="X59" s="257">
        <v>5.2</v>
      </c>
      <c r="Y59" s="257">
        <v>3.7</v>
      </c>
    </row>
    <row r="60" spans="1:25" x14ac:dyDescent="0.25">
      <c r="A60" s="106"/>
      <c r="B60" s="202" t="s">
        <v>88</v>
      </c>
      <c r="C60" s="55">
        <v>8.5</v>
      </c>
      <c r="D60" s="55">
        <v>11</v>
      </c>
      <c r="E60" s="55">
        <v>13.7</v>
      </c>
      <c r="F60" s="55"/>
      <c r="G60" s="55"/>
      <c r="H60" s="55"/>
      <c r="I60" s="55"/>
      <c r="J60" s="55"/>
      <c r="K60" s="55">
        <v>14.1</v>
      </c>
      <c r="L60" s="55">
        <v>14.6</v>
      </c>
      <c r="M60" s="255">
        <v>15</v>
      </c>
      <c r="N60" s="258">
        <v>14.890939597315436</v>
      </c>
      <c r="O60" s="258">
        <v>14.766839378238341</v>
      </c>
      <c r="P60" s="258">
        <v>14.668423364075538</v>
      </c>
      <c r="Q60" s="258">
        <v>14.819759679572764</v>
      </c>
      <c r="R60" s="258">
        <v>15.24966261808367</v>
      </c>
      <c r="S60" s="258">
        <v>15.3</v>
      </c>
      <c r="T60" s="258">
        <v>16.100000000000001</v>
      </c>
      <c r="U60" s="258">
        <v>16.600000000000001</v>
      </c>
      <c r="V60" s="258">
        <v>16.873804971319313</v>
      </c>
      <c r="W60" s="258">
        <v>17.481840193704599</v>
      </c>
      <c r="X60" s="258">
        <v>17.904574520413181</v>
      </c>
      <c r="Y60" s="258">
        <v>18.399999999999999</v>
      </c>
    </row>
    <row r="61" spans="1:25" x14ac:dyDescent="0.25">
      <c r="A61" s="105" t="s">
        <v>10</v>
      </c>
      <c r="B61" s="201" t="s">
        <v>17</v>
      </c>
      <c r="C61">
        <v>7.2</v>
      </c>
      <c r="D61">
        <v>10</v>
      </c>
      <c r="E61">
        <v>13.1</v>
      </c>
      <c r="K61">
        <v>15.3</v>
      </c>
      <c r="L61">
        <v>16.100000000000001</v>
      </c>
      <c r="M61" s="256">
        <v>15.3</v>
      </c>
      <c r="N61" s="257">
        <v>14.9</v>
      </c>
      <c r="O61" s="257">
        <v>15.6</v>
      </c>
      <c r="P61" s="257">
        <v>15.2</v>
      </c>
      <c r="Q61" s="257">
        <v>17.8</v>
      </c>
      <c r="R61" s="257">
        <v>18.899999999999999</v>
      </c>
      <c r="S61" s="257">
        <v>18.2</v>
      </c>
      <c r="T61" s="257">
        <v>19.2</v>
      </c>
      <c r="U61" s="257">
        <v>20.6</v>
      </c>
      <c r="V61" s="257">
        <v>20.8</v>
      </c>
      <c r="W61" s="257">
        <v>20.5</v>
      </c>
      <c r="X61" s="257">
        <v>21.5</v>
      </c>
      <c r="Y61" s="257">
        <v>20.399999999999999</v>
      </c>
    </row>
    <row r="62" spans="1:25" x14ac:dyDescent="0.25">
      <c r="A62" s="105"/>
      <c r="B62" s="201" t="s">
        <v>18</v>
      </c>
      <c r="C62">
        <v>2.8</v>
      </c>
      <c r="D62">
        <v>4.9000000000000004</v>
      </c>
      <c r="E62">
        <v>11.5</v>
      </c>
      <c r="K62">
        <v>10.6</v>
      </c>
      <c r="L62">
        <v>11</v>
      </c>
      <c r="M62" s="256">
        <v>10.7</v>
      </c>
      <c r="N62" s="257">
        <v>10.6</v>
      </c>
      <c r="O62" s="257">
        <v>10.4</v>
      </c>
      <c r="P62" s="257">
        <v>11.5</v>
      </c>
      <c r="Q62" s="257">
        <v>10.199999999999999</v>
      </c>
      <c r="R62" s="257">
        <v>12.2</v>
      </c>
      <c r="S62" s="257">
        <v>13.5</v>
      </c>
      <c r="T62" s="257">
        <v>13.9</v>
      </c>
      <c r="U62" s="257">
        <v>16.600000000000001</v>
      </c>
      <c r="V62" s="257">
        <v>14.8</v>
      </c>
      <c r="W62" s="257">
        <v>17</v>
      </c>
      <c r="X62" s="257">
        <v>17.2</v>
      </c>
      <c r="Y62" s="257">
        <v>18</v>
      </c>
    </row>
    <row r="63" spans="1:25" x14ac:dyDescent="0.25">
      <c r="A63" s="105"/>
      <c r="B63" s="201" t="s">
        <v>19</v>
      </c>
      <c r="C63">
        <v>2.8</v>
      </c>
      <c r="D63">
        <v>4.3</v>
      </c>
      <c r="E63">
        <v>7.4</v>
      </c>
      <c r="K63">
        <v>10.1</v>
      </c>
      <c r="L63">
        <v>9.9</v>
      </c>
      <c r="M63" s="256">
        <v>9.9</v>
      </c>
      <c r="N63" s="257">
        <v>9.9</v>
      </c>
      <c r="O63" s="257">
        <v>11.2</v>
      </c>
      <c r="P63" s="257">
        <v>10</v>
      </c>
      <c r="Q63" s="257">
        <v>10.3</v>
      </c>
      <c r="R63" s="257">
        <v>9.8000000000000007</v>
      </c>
      <c r="S63" s="257">
        <v>9.8000000000000007</v>
      </c>
      <c r="T63" s="257">
        <v>12</v>
      </c>
      <c r="U63" s="257">
        <v>10.6</v>
      </c>
      <c r="V63" s="257">
        <v>13.7</v>
      </c>
      <c r="W63" s="257">
        <v>13.1</v>
      </c>
      <c r="X63" s="257">
        <v>12.1</v>
      </c>
      <c r="Y63" s="257">
        <v>12.1</v>
      </c>
    </row>
    <row r="64" spans="1:25" x14ac:dyDescent="0.25">
      <c r="A64" s="105"/>
      <c r="B64" s="201" t="s">
        <v>20</v>
      </c>
      <c r="C64">
        <v>0</v>
      </c>
      <c r="D64">
        <v>4.3</v>
      </c>
      <c r="E64">
        <v>6.2</v>
      </c>
      <c r="K64">
        <v>6.7</v>
      </c>
      <c r="L64">
        <v>7.1</v>
      </c>
      <c r="M64" s="256">
        <v>7.4</v>
      </c>
      <c r="N64" s="257">
        <v>8.1</v>
      </c>
      <c r="O64" s="257">
        <v>8</v>
      </c>
      <c r="P64" s="257">
        <v>8.6</v>
      </c>
      <c r="Q64" s="257">
        <v>8.8000000000000007</v>
      </c>
      <c r="R64" s="257">
        <v>7.9</v>
      </c>
      <c r="S64" s="257">
        <v>5.0999999999999996</v>
      </c>
      <c r="T64" s="257">
        <v>3.6</v>
      </c>
      <c r="U64" s="257">
        <v>6.2</v>
      </c>
      <c r="V64" s="257">
        <v>5.3</v>
      </c>
      <c r="W64" s="257">
        <v>6.9</v>
      </c>
      <c r="X64" s="257">
        <v>8.9</v>
      </c>
      <c r="Y64" s="257">
        <v>8.4</v>
      </c>
    </row>
    <row r="65" spans="1:25" x14ac:dyDescent="0.25">
      <c r="A65" s="105"/>
      <c r="B65" s="201" t="s">
        <v>21</v>
      </c>
      <c r="C65">
        <v>8.6999999999999993</v>
      </c>
      <c r="D65">
        <v>10.7</v>
      </c>
      <c r="E65">
        <v>5.9</v>
      </c>
      <c r="K65">
        <v>3.6</v>
      </c>
      <c r="L65">
        <v>3.7</v>
      </c>
      <c r="M65" s="256">
        <v>4.5</v>
      </c>
      <c r="N65" s="257">
        <v>3.4</v>
      </c>
      <c r="O65" s="257">
        <v>1.7</v>
      </c>
      <c r="P65" s="257">
        <v>0.9</v>
      </c>
      <c r="Q65" s="257">
        <v>2.8</v>
      </c>
      <c r="R65" s="257">
        <v>2.8</v>
      </c>
      <c r="S65" s="257">
        <v>6.3</v>
      </c>
      <c r="T65" s="257">
        <v>7.8</v>
      </c>
      <c r="U65" s="257">
        <v>6.1</v>
      </c>
      <c r="V65" s="257">
        <v>8.1</v>
      </c>
      <c r="W65" s="257">
        <v>8.5</v>
      </c>
      <c r="X65" s="257">
        <v>7.3</v>
      </c>
      <c r="Y65" s="257">
        <v>7.9</v>
      </c>
    </row>
    <row r="66" spans="1:25" x14ac:dyDescent="0.25">
      <c r="A66" s="105"/>
      <c r="B66" s="202" t="s">
        <v>309</v>
      </c>
      <c r="C66">
        <v>0</v>
      </c>
      <c r="D66">
        <v>0</v>
      </c>
      <c r="E66">
        <v>4.2</v>
      </c>
      <c r="K66">
        <v>0</v>
      </c>
      <c r="L66">
        <v>2</v>
      </c>
      <c r="M66" s="256">
        <v>1.8</v>
      </c>
      <c r="N66" s="257">
        <v>3.8</v>
      </c>
      <c r="O66" s="257">
        <v>3.8</v>
      </c>
      <c r="P66" s="257">
        <v>3.2</v>
      </c>
      <c r="Q66" s="257">
        <v>1.5</v>
      </c>
      <c r="R66" s="257">
        <v>3</v>
      </c>
      <c r="S66" s="257">
        <v>3.2</v>
      </c>
      <c r="T66" s="257">
        <v>2.9</v>
      </c>
      <c r="U66" s="257">
        <v>2.7</v>
      </c>
      <c r="V66" s="257">
        <v>2.7</v>
      </c>
      <c r="W66" s="257">
        <v>2.5</v>
      </c>
      <c r="X66" s="257">
        <v>3.8</v>
      </c>
      <c r="Y66" s="257">
        <v>2.4</v>
      </c>
    </row>
    <row r="67" spans="1:25" x14ac:dyDescent="0.25">
      <c r="A67" s="106"/>
      <c r="B67" s="202" t="s">
        <v>88</v>
      </c>
      <c r="C67" s="55">
        <v>5.2</v>
      </c>
      <c r="D67" s="55">
        <v>7.3</v>
      </c>
      <c r="E67" s="55">
        <v>10.5</v>
      </c>
      <c r="F67" s="55"/>
      <c r="G67" s="55"/>
      <c r="H67" s="55"/>
      <c r="I67" s="55"/>
      <c r="J67" s="55"/>
      <c r="K67" s="55">
        <v>10.6</v>
      </c>
      <c r="L67" s="55">
        <v>11</v>
      </c>
      <c r="M67" s="255">
        <v>10.7</v>
      </c>
      <c r="N67" s="258">
        <v>10.60419235511714</v>
      </c>
      <c r="O67" s="258">
        <v>10.846394984326018</v>
      </c>
      <c r="P67" s="258">
        <v>10.868167202572348</v>
      </c>
      <c r="Q67" s="258">
        <v>11.41732283464567</v>
      </c>
      <c r="R67" s="258">
        <v>12.208138759172781</v>
      </c>
      <c r="S67" s="258">
        <v>12.1</v>
      </c>
      <c r="T67" s="258">
        <v>12.8</v>
      </c>
      <c r="U67" s="258">
        <v>13.9</v>
      </c>
      <c r="V67" s="258">
        <v>13.808463251670378</v>
      </c>
      <c r="W67" s="258">
        <v>14.340786430223593</v>
      </c>
      <c r="X67" s="258">
        <v>14.750198255352895</v>
      </c>
      <c r="Y67" s="258">
        <v>14.5</v>
      </c>
    </row>
    <row r="68" spans="1:25" x14ac:dyDescent="0.25">
      <c r="A68" s="105" t="s">
        <v>11</v>
      </c>
      <c r="B68" s="201" t="s">
        <v>17</v>
      </c>
      <c r="C68">
        <v>9.8000000000000007</v>
      </c>
      <c r="D68">
        <v>13.8</v>
      </c>
      <c r="E68">
        <v>18.100000000000001</v>
      </c>
      <c r="K68">
        <v>16.2</v>
      </c>
      <c r="L68">
        <v>15.5</v>
      </c>
      <c r="M68" s="256">
        <v>16.2</v>
      </c>
      <c r="N68" s="257">
        <v>16.600000000000001</v>
      </c>
      <c r="O68" s="257">
        <v>15.8</v>
      </c>
      <c r="P68" s="257">
        <v>16.2</v>
      </c>
      <c r="Q68" s="257">
        <v>15.3</v>
      </c>
      <c r="R68" s="257">
        <v>16.100000000000001</v>
      </c>
      <c r="S68" s="257">
        <v>14.8</v>
      </c>
      <c r="T68" s="257">
        <v>16.2</v>
      </c>
      <c r="U68" s="257">
        <v>17.2</v>
      </c>
      <c r="V68" s="257">
        <v>16.7</v>
      </c>
      <c r="W68" s="257">
        <v>17.8</v>
      </c>
      <c r="X68" s="257">
        <v>17.8</v>
      </c>
      <c r="Y68" s="257">
        <v>17.399999999999999</v>
      </c>
    </row>
    <row r="69" spans="1:25" x14ac:dyDescent="0.25">
      <c r="A69" s="105"/>
      <c r="B69" s="201" t="s">
        <v>18</v>
      </c>
      <c r="C69">
        <v>5.0999999999999996</v>
      </c>
      <c r="D69">
        <v>8.8000000000000007</v>
      </c>
      <c r="E69">
        <v>13.6</v>
      </c>
      <c r="K69">
        <v>14.6</v>
      </c>
      <c r="L69">
        <v>14.5</v>
      </c>
      <c r="M69" s="256">
        <v>14.5</v>
      </c>
      <c r="N69" s="257">
        <v>15.7</v>
      </c>
      <c r="O69" s="257">
        <v>15.6</v>
      </c>
      <c r="P69" s="257">
        <v>16.3</v>
      </c>
      <c r="Q69" s="257">
        <v>14.5</v>
      </c>
      <c r="R69" s="257">
        <v>13.2</v>
      </c>
      <c r="S69" s="257">
        <v>14.7</v>
      </c>
      <c r="T69" s="257">
        <v>14.2</v>
      </c>
      <c r="U69" s="257">
        <v>14.1</v>
      </c>
      <c r="V69" s="257">
        <v>15.3</v>
      </c>
      <c r="W69" s="257">
        <v>14.7</v>
      </c>
      <c r="X69" s="257">
        <v>15.8</v>
      </c>
      <c r="Y69" s="257">
        <v>17.399999999999999</v>
      </c>
    </row>
    <row r="70" spans="1:25" x14ac:dyDescent="0.25">
      <c r="A70" s="105"/>
      <c r="B70" s="201" t="s">
        <v>19</v>
      </c>
      <c r="C70">
        <v>0</v>
      </c>
      <c r="D70">
        <v>6.1</v>
      </c>
      <c r="E70">
        <v>12.1</v>
      </c>
      <c r="K70">
        <v>11.7</v>
      </c>
      <c r="L70">
        <v>12.4</v>
      </c>
      <c r="M70" s="256">
        <v>14.9</v>
      </c>
      <c r="N70" s="257">
        <v>13.6</v>
      </c>
      <c r="O70" s="257">
        <v>15.6</v>
      </c>
      <c r="P70" s="257">
        <v>11.5</v>
      </c>
      <c r="Q70" s="257">
        <v>13.5</v>
      </c>
      <c r="R70" s="257">
        <v>17.7</v>
      </c>
      <c r="S70" s="257">
        <v>16.399999999999999</v>
      </c>
      <c r="T70" s="257">
        <v>15.5</v>
      </c>
      <c r="U70" s="257">
        <v>14.7</v>
      </c>
      <c r="V70" s="257">
        <v>17.2</v>
      </c>
      <c r="W70" s="257">
        <v>21.9</v>
      </c>
      <c r="X70" s="257">
        <v>18.100000000000001</v>
      </c>
      <c r="Y70" s="257">
        <v>15.2</v>
      </c>
    </row>
    <row r="71" spans="1:25" x14ac:dyDescent="0.25">
      <c r="A71" s="105"/>
      <c r="B71" s="201" t="s">
        <v>20</v>
      </c>
      <c r="C71">
        <v>0</v>
      </c>
      <c r="D71">
        <v>0</v>
      </c>
      <c r="E71">
        <v>5.6</v>
      </c>
      <c r="K71">
        <v>7.2</v>
      </c>
      <c r="L71">
        <v>7.9</v>
      </c>
      <c r="M71" s="256">
        <v>8.9</v>
      </c>
      <c r="N71" s="257">
        <v>11.1</v>
      </c>
      <c r="O71" s="257">
        <v>9.9</v>
      </c>
      <c r="P71" s="257">
        <v>10.7</v>
      </c>
      <c r="Q71" s="257">
        <v>11.5</v>
      </c>
      <c r="R71" s="257">
        <v>10.4</v>
      </c>
      <c r="S71" s="257">
        <v>13.7</v>
      </c>
      <c r="T71" s="257">
        <v>14.5</v>
      </c>
      <c r="U71" s="257">
        <v>16.399999999999999</v>
      </c>
      <c r="V71" s="257">
        <v>12.2</v>
      </c>
      <c r="W71" s="257">
        <v>13.7</v>
      </c>
      <c r="X71" s="257">
        <v>17.100000000000001</v>
      </c>
      <c r="Y71" s="257">
        <v>18.600000000000001</v>
      </c>
    </row>
    <row r="72" spans="1:25" x14ac:dyDescent="0.25">
      <c r="A72" s="105"/>
      <c r="B72" s="201" t="s">
        <v>21</v>
      </c>
      <c r="C72">
        <v>0</v>
      </c>
      <c r="D72">
        <v>0</v>
      </c>
      <c r="E72">
        <v>6.3</v>
      </c>
      <c r="K72">
        <v>3.6</v>
      </c>
      <c r="L72">
        <v>5</v>
      </c>
      <c r="M72" s="256">
        <v>7</v>
      </c>
      <c r="N72" s="257">
        <v>5</v>
      </c>
      <c r="O72" s="257">
        <v>8.1999999999999993</v>
      </c>
      <c r="P72" s="257">
        <v>10.9</v>
      </c>
      <c r="Q72" s="257">
        <v>9.1</v>
      </c>
      <c r="R72" s="257">
        <v>12.7</v>
      </c>
      <c r="S72" s="257">
        <v>8.9</v>
      </c>
      <c r="T72" s="257">
        <v>11.1</v>
      </c>
      <c r="U72" s="257">
        <v>9.6999999999999993</v>
      </c>
      <c r="V72" s="257">
        <v>11.6</v>
      </c>
      <c r="W72" s="257">
        <v>10.4</v>
      </c>
      <c r="X72" s="257">
        <v>8.1</v>
      </c>
      <c r="Y72" s="257">
        <v>6.3</v>
      </c>
    </row>
    <row r="73" spans="1:25" x14ac:dyDescent="0.25">
      <c r="A73" s="105"/>
      <c r="B73" s="202" t="s">
        <v>309</v>
      </c>
      <c r="C73">
        <v>0</v>
      </c>
      <c r="D73">
        <v>0</v>
      </c>
      <c r="E73">
        <v>0</v>
      </c>
      <c r="K73">
        <v>0</v>
      </c>
      <c r="L73">
        <v>0</v>
      </c>
      <c r="M73" s="256">
        <v>0</v>
      </c>
      <c r="N73" s="257">
        <v>8.3000000000000007</v>
      </c>
      <c r="O73" s="257">
        <v>9.1</v>
      </c>
      <c r="P73" s="257">
        <v>9.1</v>
      </c>
      <c r="Q73" s="257">
        <v>7.7</v>
      </c>
      <c r="R73" s="257" t="s">
        <v>305</v>
      </c>
      <c r="S73" s="257">
        <v>5.3</v>
      </c>
      <c r="T73" s="257">
        <v>5.6</v>
      </c>
      <c r="U73" s="257" t="s">
        <v>305</v>
      </c>
      <c r="V73" s="257" t="s">
        <v>305</v>
      </c>
      <c r="W73" s="257"/>
      <c r="X73" s="257">
        <v>6.7</v>
      </c>
      <c r="Y73" s="257">
        <v>9.1</v>
      </c>
    </row>
    <row r="74" spans="1:25" x14ac:dyDescent="0.25">
      <c r="A74" s="106"/>
      <c r="B74" s="203" t="s">
        <v>88</v>
      </c>
      <c r="C74" s="55">
        <v>9.1999999999999993</v>
      </c>
      <c r="D74" s="55">
        <v>12.9</v>
      </c>
      <c r="E74" s="55">
        <v>16.100000000000001</v>
      </c>
      <c r="F74" s="55"/>
      <c r="G74" s="55"/>
      <c r="H74" s="55"/>
      <c r="I74" s="55"/>
      <c r="J74" s="55"/>
      <c r="K74" s="55">
        <v>14.2</v>
      </c>
      <c r="L74" s="55">
        <v>13.9</v>
      </c>
      <c r="M74" s="255">
        <v>14.6</v>
      </c>
      <c r="N74" s="258">
        <v>15.155358275206087</v>
      </c>
      <c r="O74" s="258">
        <v>14.892268694550062</v>
      </c>
      <c r="P74" s="258">
        <v>15</v>
      </c>
      <c r="Q74" s="258">
        <v>14.276228419654716</v>
      </c>
      <c r="R74" s="258">
        <v>14.586160108548169</v>
      </c>
      <c r="S74" s="258">
        <v>14.5</v>
      </c>
      <c r="T74" s="258">
        <v>15.1</v>
      </c>
      <c r="U74" s="258">
        <v>15.5</v>
      </c>
      <c r="V74" s="258">
        <v>15.41882876204596</v>
      </c>
      <c r="W74" s="258">
        <v>16.280806572068705</v>
      </c>
      <c r="X74" s="258">
        <v>16.477702191987905</v>
      </c>
      <c r="Y74" s="258">
        <v>16.5</v>
      </c>
    </row>
    <row r="75" spans="1:25" x14ac:dyDescent="0.25">
      <c r="A75" s="105" t="s">
        <v>43</v>
      </c>
      <c r="B75" s="201" t="s">
        <v>17</v>
      </c>
      <c r="C75">
        <v>8.1</v>
      </c>
      <c r="D75">
        <v>10.3</v>
      </c>
      <c r="E75">
        <v>16</v>
      </c>
      <c r="K75">
        <v>14</v>
      </c>
      <c r="L75">
        <v>15.8</v>
      </c>
      <c r="M75" s="256">
        <v>16.7</v>
      </c>
      <c r="N75" s="257">
        <v>16.899999999999999</v>
      </c>
      <c r="O75" s="257">
        <v>16.399999999999999</v>
      </c>
      <c r="P75" s="257">
        <v>17.399999999999999</v>
      </c>
      <c r="Q75" s="257">
        <v>15.2</v>
      </c>
      <c r="R75" s="257">
        <v>14.8</v>
      </c>
      <c r="S75" s="257">
        <v>15.2</v>
      </c>
      <c r="T75" s="257">
        <v>15.8</v>
      </c>
      <c r="U75" s="257">
        <v>15.6</v>
      </c>
      <c r="V75" s="257">
        <v>16.600000000000001</v>
      </c>
      <c r="W75" s="257">
        <v>17.5</v>
      </c>
      <c r="X75" s="257">
        <v>19.5</v>
      </c>
      <c r="Y75" s="257">
        <v>20.9</v>
      </c>
    </row>
    <row r="76" spans="1:25" x14ac:dyDescent="0.25">
      <c r="A76" s="105"/>
      <c r="B76" s="201" t="s">
        <v>18</v>
      </c>
      <c r="C76">
        <v>3.4</v>
      </c>
      <c r="D76">
        <v>3.8</v>
      </c>
      <c r="E76">
        <v>10.4</v>
      </c>
      <c r="K76">
        <v>13.8</v>
      </c>
      <c r="L76">
        <v>13.2</v>
      </c>
      <c r="M76" s="256">
        <v>14.2</v>
      </c>
      <c r="N76" s="257">
        <v>14.2</v>
      </c>
      <c r="O76" s="257">
        <v>15.3</v>
      </c>
      <c r="P76" s="257">
        <v>13.8</v>
      </c>
      <c r="Q76" s="257">
        <v>13.7</v>
      </c>
      <c r="R76" s="257">
        <v>14.5</v>
      </c>
      <c r="S76" s="257">
        <v>15.1</v>
      </c>
      <c r="T76" s="257">
        <v>15.7</v>
      </c>
      <c r="U76" s="257">
        <v>16.2</v>
      </c>
      <c r="V76" s="257">
        <v>17.2</v>
      </c>
      <c r="W76" s="257">
        <v>18.2</v>
      </c>
      <c r="X76" s="257">
        <v>14.6</v>
      </c>
      <c r="Y76" s="257">
        <v>15.2</v>
      </c>
    </row>
    <row r="77" spans="1:25" x14ac:dyDescent="0.25">
      <c r="A77" s="105"/>
      <c r="B77" s="201" t="s">
        <v>19</v>
      </c>
      <c r="C77">
        <v>0</v>
      </c>
      <c r="D77">
        <v>2.4</v>
      </c>
      <c r="E77">
        <v>8.4</v>
      </c>
      <c r="K77">
        <v>12.6</v>
      </c>
      <c r="L77">
        <v>12.6</v>
      </c>
      <c r="M77" s="256">
        <v>11.2</v>
      </c>
      <c r="N77" s="257">
        <v>10.4</v>
      </c>
      <c r="O77" s="257">
        <v>13.7</v>
      </c>
      <c r="P77" s="257">
        <v>12.5</v>
      </c>
      <c r="Q77" s="257">
        <v>12.8</v>
      </c>
      <c r="R77" s="257">
        <v>13.5</v>
      </c>
      <c r="S77" s="257">
        <v>15.8</v>
      </c>
      <c r="T77" s="257">
        <v>13.1</v>
      </c>
      <c r="U77" s="257">
        <v>16.100000000000001</v>
      </c>
      <c r="V77" s="257">
        <v>13.5</v>
      </c>
      <c r="W77" s="257">
        <v>15.7</v>
      </c>
      <c r="X77" s="257">
        <v>20.5</v>
      </c>
      <c r="Y77" s="257">
        <v>16.3</v>
      </c>
    </row>
    <row r="78" spans="1:25" x14ac:dyDescent="0.25">
      <c r="A78" s="105"/>
      <c r="B78" s="201" t="s">
        <v>20</v>
      </c>
      <c r="C78">
        <v>0</v>
      </c>
      <c r="D78">
        <v>0</v>
      </c>
      <c r="E78">
        <v>6.7</v>
      </c>
      <c r="K78">
        <v>5.7</v>
      </c>
      <c r="L78">
        <v>5</v>
      </c>
      <c r="M78" s="256">
        <v>6.2</v>
      </c>
      <c r="N78" s="257">
        <v>9.7799999999999994</v>
      </c>
      <c r="O78" s="257">
        <v>7.6</v>
      </c>
      <c r="P78" s="257">
        <v>5.9</v>
      </c>
      <c r="Q78" s="257">
        <v>4.5999999999999996</v>
      </c>
      <c r="R78" s="257">
        <v>7.6</v>
      </c>
      <c r="S78" s="257">
        <v>6.1</v>
      </c>
      <c r="T78" s="257">
        <v>11.5</v>
      </c>
      <c r="U78" s="257">
        <v>10.5</v>
      </c>
      <c r="V78" s="257">
        <v>12.2</v>
      </c>
      <c r="W78" s="257">
        <v>8.3000000000000007</v>
      </c>
      <c r="X78" s="257">
        <v>10</v>
      </c>
      <c r="Y78" s="257">
        <v>14.5</v>
      </c>
    </row>
    <row r="79" spans="1:25" x14ac:dyDescent="0.25">
      <c r="A79" s="105"/>
      <c r="B79" s="201" t="s">
        <v>21</v>
      </c>
      <c r="C79">
        <v>0</v>
      </c>
      <c r="D79">
        <v>0</v>
      </c>
      <c r="E79">
        <v>0</v>
      </c>
      <c r="K79">
        <v>20</v>
      </c>
      <c r="L79">
        <v>18.2</v>
      </c>
      <c r="M79" s="256">
        <v>9.1</v>
      </c>
      <c r="N79" s="257">
        <v>6.7</v>
      </c>
      <c r="O79" s="257">
        <v>5.6</v>
      </c>
      <c r="P79" s="257">
        <v>9.5</v>
      </c>
      <c r="Q79" s="257">
        <v>8.6999999999999993</v>
      </c>
      <c r="R79" s="257">
        <v>6.7</v>
      </c>
      <c r="S79" s="257">
        <v>6.9</v>
      </c>
      <c r="T79" s="257" t="s">
        <v>305</v>
      </c>
      <c r="U79" s="257" t="s">
        <v>305</v>
      </c>
      <c r="V79" s="257">
        <v>3.8</v>
      </c>
      <c r="W79" s="257">
        <v>10.3</v>
      </c>
      <c r="X79" s="257">
        <v>6.3</v>
      </c>
      <c r="Y79" s="257">
        <v>11.5</v>
      </c>
    </row>
    <row r="80" spans="1:25" x14ac:dyDescent="0.25">
      <c r="A80" s="105"/>
      <c r="B80" s="202" t="s">
        <v>309</v>
      </c>
      <c r="C80">
        <v>0</v>
      </c>
      <c r="D80">
        <v>0</v>
      </c>
      <c r="E80">
        <v>0</v>
      </c>
      <c r="K80">
        <v>0</v>
      </c>
      <c r="L80">
        <v>0</v>
      </c>
      <c r="M80" s="256">
        <v>0</v>
      </c>
      <c r="N80" s="257">
        <v>0</v>
      </c>
      <c r="O80" s="257">
        <v>0</v>
      </c>
      <c r="P80" s="257" t="s">
        <v>305</v>
      </c>
      <c r="Q80" s="257" t="s">
        <v>305</v>
      </c>
      <c r="R80" s="257" t="s">
        <v>305</v>
      </c>
      <c r="S80" s="257" t="s">
        <v>305</v>
      </c>
      <c r="T80" s="257" t="s">
        <v>305</v>
      </c>
      <c r="U80" s="257" t="s">
        <v>305</v>
      </c>
      <c r="V80" s="257" t="s">
        <v>305</v>
      </c>
      <c r="W80" s="257"/>
      <c r="X80" s="257" t="s">
        <v>305</v>
      </c>
      <c r="Y80" s="257" t="s">
        <v>305</v>
      </c>
    </row>
    <row r="81" spans="1:25" x14ac:dyDescent="0.25">
      <c r="A81" s="106"/>
      <c r="B81" s="202" t="s">
        <v>88</v>
      </c>
      <c r="C81" s="55">
        <v>7.7</v>
      </c>
      <c r="D81" s="55">
        <v>9.3000000000000007</v>
      </c>
      <c r="E81" s="55">
        <v>13.8</v>
      </c>
      <c r="F81" s="55"/>
      <c r="G81" s="55"/>
      <c r="H81" s="55"/>
      <c r="I81" s="55"/>
      <c r="J81" s="55"/>
      <c r="K81" s="55">
        <v>13.2</v>
      </c>
      <c r="L81" s="55">
        <v>13.6</v>
      </c>
      <c r="M81" s="255">
        <v>14</v>
      </c>
      <c r="N81" s="258">
        <v>14.159292035398231</v>
      </c>
      <c r="O81" s="258">
        <v>14.513788098693759</v>
      </c>
      <c r="P81" s="258">
        <v>14.347826086956522</v>
      </c>
      <c r="Q81" s="258">
        <v>13.082706766917292</v>
      </c>
      <c r="R81" s="258">
        <v>13.394216133942161</v>
      </c>
      <c r="S81" s="258">
        <v>13.9</v>
      </c>
      <c r="T81" s="258">
        <v>14.3</v>
      </c>
      <c r="U81" s="258">
        <v>14.5</v>
      </c>
      <c r="V81" s="258">
        <v>15.303030303030301</v>
      </c>
      <c r="W81" s="258">
        <v>16.119402985074625</v>
      </c>
      <c r="X81" s="258">
        <v>16.64145234493192</v>
      </c>
      <c r="Y81" s="258">
        <v>17.600000000000001</v>
      </c>
    </row>
    <row r="82" spans="1:25" x14ac:dyDescent="0.25">
      <c r="A82" s="105" t="s">
        <v>44</v>
      </c>
      <c r="B82" s="201" t="s">
        <v>17</v>
      </c>
      <c r="C82">
        <v>9.8000000000000007</v>
      </c>
      <c r="D82">
        <v>10.4</v>
      </c>
      <c r="E82">
        <v>13.5</v>
      </c>
      <c r="K82">
        <v>14.7</v>
      </c>
      <c r="L82">
        <v>14.5</v>
      </c>
      <c r="M82" s="256">
        <v>15.3</v>
      </c>
      <c r="N82" s="257">
        <v>16</v>
      </c>
      <c r="O82" s="257">
        <v>17.100000000000001</v>
      </c>
      <c r="P82" s="257">
        <v>17.899999999999999</v>
      </c>
      <c r="Q82" s="257">
        <v>18.100000000000001</v>
      </c>
      <c r="R82" s="257">
        <v>17.7</v>
      </c>
      <c r="S82" s="257">
        <v>17.100000000000001</v>
      </c>
      <c r="T82" s="257">
        <v>17.7</v>
      </c>
      <c r="U82" s="257">
        <v>17.8</v>
      </c>
      <c r="V82" s="257">
        <v>18.100000000000001</v>
      </c>
      <c r="W82" s="257">
        <v>18.899999999999999</v>
      </c>
      <c r="X82" s="257">
        <v>18.7</v>
      </c>
      <c r="Y82" s="257">
        <v>21</v>
      </c>
    </row>
    <row r="83" spans="1:25" x14ac:dyDescent="0.25">
      <c r="A83" s="105"/>
      <c r="B83" s="201" t="s">
        <v>18</v>
      </c>
      <c r="C83">
        <v>1.7</v>
      </c>
      <c r="D83">
        <v>5.2</v>
      </c>
      <c r="E83">
        <v>12</v>
      </c>
      <c r="K83">
        <v>15.3</v>
      </c>
      <c r="L83">
        <v>17.2</v>
      </c>
      <c r="M83" s="256">
        <v>18</v>
      </c>
      <c r="N83" s="257">
        <v>18.3</v>
      </c>
      <c r="O83" s="257">
        <v>15.3</v>
      </c>
      <c r="P83" s="257">
        <v>16.600000000000001</v>
      </c>
      <c r="Q83" s="257">
        <v>17.399999999999999</v>
      </c>
      <c r="R83" s="257">
        <v>16.899999999999999</v>
      </c>
      <c r="S83" s="257">
        <v>18.100000000000001</v>
      </c>
      <c r="T83" s="257">
        <v>18.100000000000001</v>
      </c>
      <c r="U83" s="257">
        <v>18.8</v>
      </c>
      <c r="V83" s="257">
        <v>18.899999999999999</v>
      </c>
      <c r="W83" s="257">
        <v>18</v>
      </c>
      <c r="X83" s="257">
        <v>19.7</v>
      </c>
      <c r="Y83" s="257">
        <v>17.100000000000001</v>
      </c>
    </row>
    <row r="84" spans="1:25" x14ac:dyDescent="0.25">
      <c r="A84" s="105"/>
      <c r="B84" s="201" t="s">
        <v>19</v>
      </c>
      <c r="C84">
        <v>0</v>
      </c>
      <c r="D84">
        <v>4.7</v>
      </c>
      <c r="E84">
        <v>9</v>
      </c>
      <c r="K84">
        <v>13</v>
      </c>
      <c r="L84">
        <v>12.5</v>
      </c>
      <c r="M84" s="256">
        <v>11.1</v>
      </c>
      <c r="N84" s="257">
        <v>10.7</v>
      </c>
      <c r="O84" s="257">
        <v>11.2</v>
      </c>
      <c r="P84" s="257">
        <v>13.7</v>
      </c>
      <c r="Q84" s="257">
        <v>11.9</v>
      </c>
      <c r="R84" s="257">
        <v>12.5</v>
      </c>
      <c r="S84" s="257">
        <v>12.5</v>
      </c>
      <c r="T84" s="257">
        <v>12.8</v>
      </c>
      <c r="U84" s="257">
        <v>12.3</v>
      </c>
      <c r="V84" s="257">
        <v>11.7</v>
      </c>
      <c r="W84" s="257">
        <v>12</v>
      </c>
      <c r="X84" s="257">
        <v>10.199999999999999</v>
      </c>
      <c r="Y84" s="257">
        <v>9.6</v>
      </c>
    </row>
    <row r="85" spans="1:25" x14ac:dyDescent="0.25">
      <c r="A85" s="105"/>
      <c r="B85" s="201" t="s">
        <v>20</v>
      </c>
      <c r="C85">
        <v>0</v>
      </c>
      <c r="D85">
        <v>0</v>
      </c>
      <c r="E85">
        <v>4.2</v>
      </c>
      <c r="K85">
        <v>3.4</v>
      </c>
      <c r="L85">
        <v>8.6999999999999993</v>
      </c>
      <c r="M85" s="256">
        <v>8.4</v>
      </c>
      <c r="N85" s="257">
        <v>9.6</v>
      </c>
      <c r="O85" s="257">
        <v>10.5</v>
      </c>
      <c r="P85" s="257">
        <v>8.3000000000000007</v>
      </c>
      <c r="Q85" s="257">
        <v>8.6999999999999993</v>
      </c>
      <c r="R85" s="257">
        <v>8.4</v>
      </c>
      <c r="S85" s="257">
        <v>8.5</v>
      </c>
      <c r="T85" s="257">
        <v>8.5</v>
      </c>
      <c r="U85" s="257">
        <v>7.7</v>
      </c>
      <c r="V85" s="257">
        <v>7.4</v>
      </c>
      <c r="W85" s="257">
        <v>9.9</v>
      </c>
      <c r="X85" s="257">
        <v>7.3</v>
      </c>
      <c r="Y85" s="257">
        <v>7.4</v>
      </c>
    </row>
    <row r="86" spans="1:25" x14ac:dyDescent="0.25">
      <c r="A86" s="105"/>
      <c r="B86" s="201" t="s">
        <v>21</v>
      </c>
      <c r="C86">
        <v>0</v>
      </c>
      <c r="D86">
        <v>0</v>
      </c>
      <c r="E86">
        <v>0</v>
      </c>
      <c r="K86">
        <v>6.3</v>
      </c>
      <c r="L86">
        <v>6.3</v>
      </c>
      <c r="M86" s="256">
        <v>18.8</v>
      </c>
      <c r="N86" s="257">
        <v>12.5</v>
      </c>
      <c r="O86" s="257">
        <v>8</v>
      </c>
      <c r="P86" s="257">
        <v>13.3</v>
      </c>
      <c r="Q86" s="257">
        <v>12.5</v>
      </c>
      <c r="R86" s="257">
        <v>10</v>
      </c>
      <c r="S86" s="257">
        <v>6.5</v>
      </c>
      <c r="T86" s="257">
        <v>8.6</v>
      </c>
      <c r="U86" s="257">
        <v>9.5</v>
      </c>
      <c r="V86" s="257">
        <v>7.3</v>
      </c>
      <c r="W86" s="257">
        <v>4.8</v>
      </c>
      <c r="X86" s="257">
        <v>9.1</v>
      </c>
      <c r="Y86" s="257">
        <v>11.8</v>
      </c>
    </row>
    <row r="87" spans="1:25" x14ac:dyDescent="0.25">
      <c r="A87" s="105"/>
      <c r="B87" s="202" t="s">
        <v>309</v>
      </c>
      <c r="C87">
        <v>0</v>
      </c>
      <c r="D87">
        <v>0</v>
      </c>
      <c r="E87">
        <v>0</v>
      </c>
      <c r="K87">
        <v>0</v>
      </c>
      <c r="L87">
        <v>0</v>
      </c>
      <c r="M87" s="256">
        <v>0</v>
      </c>
      <c r="N87" s="257">
        <v>0</v>
      </c>
      <c r="O87" s="257">
        <v>0</v>
      </c>
      <c r="P87" s="257" t="s">
        <v>305</v>
      </c>
      <c r="Q87" s="257" t="s">
        <v>305</v>
      </c>
      <c r="R87" s="257" t="s">
        <v>305</v>
      </c>
      <c r="S87" s="257">
        <v>33.299999999999997</v>
      </c>
      <c r="T87" s="257">
        <v>25</v>
      </c>
      <c r="U87" s="257">
        <v>50</v>
      </c>
      <c r="V87" s="257">
        <v>50</v>
      </c>
      <c r="W87" s="257">
        <v>50</v>
      </c>
      <c r="X87" s="257">
        <v>33.299999999999997</v>
      </c>
      <c r="Y87" s="257">
        <v>33.299999999999997</v>
      </c>
    </row>
    <row r="88" spans="1:25" x14ac:dyDescent="0.25">
      <c r="A88" s="106"/>
      <c r="B88" s="202" t="s">
        <v>88</v>
      </c>
      <c r="C88" s="55">
        <v>9.1</v>
      </c>
      <c r="D88" s="55">
        <v>9.3000000000000007</v>
      </c>
      <c r="E88" s="55">
        <v>12.4</v>
      </c>
      <c r="F88" s="55"/>
      <c r="G88" s="55"/>
      <c r="H88" s="55"/>
      <c r="I88" s="55"/>
      <c r="J88" s="55"/>
      <c r="K88" s="55">
        <v>13.4</v>
      </c>
      <c r="L88" s="55">
        <v>14.2</v>
      </c>
      <c r="M88" s="255">
        <v>14.6</v>
      </c>
      <c r="N88" s="258">
        <v>14.955752212389381</v>
      </c>
      <c r="O88" s="258">
        <v>14.627659574468085</v>
      </c>
      <c r="P88" s="258">
        <v>15.638963360142984</v>
      </c>
      <c r="Q88" s="258">
        <v>15.664845173041893</v>
      </c>
      <c r="R88" s="258">
        <v>15.349264705882353</v>
      </c>
      <c r="S88" s="258">
        <v>15.3</v>
      </c>
      <c r="T88" s="258">
        <v>15.7</v>
      </c>
      <c r="U88" s="258">
        <v>15.8</v>
      </c>
      <c r="V88" s="258">
        <v>15.692007797270954</v>
      </c>
      <c r="W88" s="258">
        <v>16</v>
      </c>
      <c r="X88" s="258">
        <v>15.902439024390244</v>
      </c>
      <c r="Y88" s="258">
        <v>16.3</v>
      </c>
    </row>
    <row r="89" spans="1:25" x14ac:dyDescent="0.25">
      <c r="A89" s="105" t="s">
        <v>12</v>
      </c>
      <c r="B89" s="201" t="s">
        <v>17</v>
      </c>
      <c r="C89">
        <v>4.8</v>
      </c>
      <c r="D89">
        <v>7.3</v>
      </c>
      <c r="E89">
        <v>13.1</v>
      </c>
      <c r="K89">
        <v>15.5</v>
      </c>
      <c r="L89">
        <v>15.2</v>
      </c>
      <c r="M89" s="256">
        <v>15.3</v>
      </c>
      <c r="N89" s="257">
        <v>16.100000000000001</v>
      </c>
      <c r="O89" s="257">
        <v>16</v>
      </c>
      <c r="P89" s="257">
        <v>16.3</v>
      </c>
      <c r="Q89" s="257">
        <v>16.600000000000001</v>
      </c>
      <c r="R89" s="257">
        <v>16.5</v>
      </c>
      <c r="S89" s="257">
        <v>17.2</v>
      </c>
      <c r="T89" s="257">
        <v>17</v>
      </c>
      <c r="U89" s="257">
        <v>17.600000000000001</v>
      </c>
      <c r="V89" s="257">
        <v>17.3</v>
      </c>
      <c r="W89" s="257">
        <v>18</v>
      </c>
      <c r="X89" s="257">
        <v>17.399999999999999</v>
      </c>
      <c r="Y89" s="257">
        <v>18.2</v>
      </c>
    </row>
    <row r="90" spans="1:25" x14ac:dyDescent="0.25">
      <c r="A90" s="105"/>
      <c r="B90" s="201" t="s">
        <v>18</v>
      </c>
      <c r="C90">
        <v>1.1000000000000001</v>
      </c>
      <c r="D90">
        <v>3.7</v>
      </c>
      <c r="E90">
        <v>11.4</v>
      </c>
      <c r="K90">
        <v>13.8</v>
      </c>
      <c r="L90">
        <v>14.2</v>
      </c>
      <c r="M90" s="256">
        <v>15.3</v>
      </c>
      <c r="N90" s="257">
        <v>15.4</v>
      </c>
      <c r="O90" s="257">
        <v>15.6</v>
      </c>
      <c r="P90" s="257">
        <v>15.6</v>
      </c>
      <c r="Q90" s="257">
        <v>15.5</v>
      </c>
      <c r="R90" s="257">
        <v>15.5</v>
      </c>
      <c r="S90" s="257">
        <v>16.100000000000001</v>
      </c>
      <c r="T90" s="257">
        <v>16</v>
      </c>
      <c r="U90" s="257">
        <v>15.8</v>
      </c>
      <c r="V90" s="257">
        <v>15.9</v>
      </c>
      <c r="W90" s="257">
        <v>15.4</v>
      </c>
      <c r="X90" s="257">
        <v>16.7</v>
      </c>
      <c r="Y90" s="257">
        <v>16.2</v>
      </c>
    </row>
    <row r="91" spans="1:25" x14ac:dyDescent="0.25">
      <c r="A91" s="105"/>
      <c r="B91" s="201" t="s">
        <v>19</v>
      </c>
      <c r="C91">
        <v>1.5</v>
      </c>
      <c r="D91">
        <v>3.4</v>
      </c>
      <c r="E91">
        <v>8.3000000000000007</v>
      </c>
      <c r="K91">
        <v>11.2</v>
      </c>
      <c r="L91">
        <v>12</v>
      </c>
      <c r="M91" s="256">
        <v>12.5</v>
      </c>
      <c r="N91" s="257">
        <v>11.7</v>
      </c>
      <c r="O91" s="257">
        <v>12.2</v>
      </c>
      <c r="P91" s="257">
        <v>12.8</v>
      </c>
      <c r="Q91" s="257">
        <v>11.8</v>
      </c>
      <c r="R91" s="257">
        <v>13.3</v>
      </c>
      <c r="S91" s="257">
        <v>13.2</v>
      </c>
      <c r="T91" s="257">
        <v>13.9</v>
      </c>
      <c r="U91" s="257">
        <v>13.8</v>
      </c>
      <c r="V91" s="257">
        <v>13.4</v>
      </c>
      <c r="W91" s="257">
        <v>14</v>
      </c>
      <c r="X91" s="257">
        <v>13.9</v>
      </c>
      <c r="Y91" s="257">
        <v>14.7</v>
      </c>
    </row>
    <row r="92" spans="1:25" x14ac:dyDescent="0.25">
      <c r="A92" s="105"/>
      <c r="B92" s="201" t="s">
        <v>20</v>
      </c>
      <c r="C92">
        <v>0</v>
      </c>
      <c r="D92">
        <v>1.8</v>
      </c>
      <c r="E92">
        <v>8.8000000000000007</v>
      </c>
      <c r="K92">
        <v>9</v>
      </c>
      <c r="L92">
        <v>10.199999999999999</v>
      </c>
      <c r="M92" s="256">
        <v>10.7</v>
      </c>
      <c r="N92" s="257">
        <v>12.5</v>
      </c>
      <c r="O92" s="257">
        <v>12.5</v>
      </c>
      <c r="P92" s="257">
        <v>12.2</v>
      </c>
      <c r="Q92" s="257">
        <v>11.5</v>
      </c>
      <c r="R92" s="257">
        <v>10.8</v>
      </c>
      <c r="S92" s="257">
        <v>10.6</v>
      </c>
      <c r="T92" s="257">
        <v>11.4</v>
      </c>
      <c r="U92" s="257">
        <v>11.6</v>
      </c>
      <c r="V92" s="257">
        <v>11.9</v>
      </c>
      <c r="W92" s="257">
        <v>11.7</v>
      </c>
      <c r="X92" s="257">
        <v>12.1</v>
      </c>
      <c r="Y92" s="257">
        <v>11.6</v>
      </c>
    </row>
    <row r="93" spans="1:25" x14ac:dyDescent="0.25">
      <c r="A93" s="105"/>
      <c r="B93" s="201" t="s">
        <v>21</v>
      </c>
      <c r="C93">
        <v>0</v>
      </c>
      <c r="D93">
        <v>3.8</v>
      </c>
      <c r="E93">
        <v>8.3000000000000007</v>
      </c>
      <c r="K93">
        <v>11.1</v>
      </c>
      <c r="L93">
        <v>10.4</v>
      </c>
      <c r="M93" s="256">
        <v>11.5</v>
      </c>
      <c r="N93" s="257">
        <v>11.2</v>
      </c>
      <c r="O93" s="257">
        <v>8.9</v>
      </c>
      <c r="P93" s="257">
        <v>11.8</v>
      </c>
      <c r="Q93" s="257">
        <v>11.5</v>
      </c>
      <c r="R93" s="257">
        <v>12.1</v>
      </c>
      <c r="S93" s="257">
        <v>13.5</v>
      </c>
      <c r="T93" s="257">
        <v>12.1</v>
      </c>
      <c r="U93" s="257">
        <v>12.1</v>
      </c>
      <c r="V93" s="257">
        <v>12.2</v>
      </c>
      <c r="W93" s="257">
        <v>12.4</v>
      </c>
      <c r="X93" s="257">
        <v>13</v>
      </c>
      <c r="Y93" s="257">
        <v>13</v>
      </c>
    </row>
    <row r="94" spans="1:25" x14ac:dyDescent="0.25">
      <c r="A94" s="105"/>
      <c r="B94" s="202" t="s">
        <v>309</v>
      </c>
      <c r="C94">
        <v>0</v>
      </c>
      <c r="D94">
        <v>0</v>
      </c>
      <c r="E94">
        <v>16.7</v>
      </c>
      <c r="K94">
        <v>5.9</v>
      </c>
      <c r="L94">
        <v>4.3</v>
      </c>
      <c r="M94" s="256">
        <v>3.8</v>
      </c>
      <c r="N94" s="257">
        <v>12.5</v>
      </c>
      <c r="O94" s="257">
        <v>10.7</v>
      </c>
      <c r="P94" s="257">
        <v>8.6</v>
      </c>
      <c r="Q94" s="257">
        <v>7.5</v>
      </c>
      <c r="R94" s="257">
        <v>6.8</v>
      </c>
      <c r="S94" s="257">
        <v>9.8000000000000007</v>
      </c>
      <c r="T94" s="257">
        <v>9.1</v>
      </c>
      <c r="U94" s="257">
        <v>7.7</v>
      </c>
      <c r="V94" s="257">
        <v>6.7</v>
      </c>
      <c r="W94" s="257">
        <v>8</v>
      </c>
      <c r="X94" s="257">
        <v>6.3</v>
      </c>
      <c r="Y94" s="257">
        <v>4.8</v>
      </c>
    </row>
    <row r="95" spans="1:25" x14ac:dyDescent="0.25">
      <c r="A95" s="106"/>
      <c r="B95" s="202" t="s">
        <v>88</v>
      </c>
      <c r="C95" s="55">
        <v>3.6</v>
      </c>
      <c r="D95" s="55">
        <v>5.5</v>
      </c>
      <c r="E95" s="55">
        <v>11.1</v>
      </c>
      <c r="F95" s="55"/>
      <c r="G95" s="55"/>
      <c r="H95" s="55"/>
      <c r="I95" s="55"/>
      <c r="J95" s="55"/>
      <c r="K95" s="55">
        <v>13</v>
      </c>
      <c r="L95" s="55">
        <v>13.3</v>
      </c>
      <c r="M95" s="255">
        <v>13.9</v>
      </c>
      <c r="N95" s="258">
        <v>14.228899690676094</v>
      </c>
      <c r="O95" s="258">
        <v>14.256802338655273</v>
      </c>
      <c r="P95" s="258">
        <v>14.479118861863242</v>
      </c>
      <c r="Q95" s="258">
        <v>14.17945141794514</v>
      </c>
      <c r="R95" s="258">
        <v>14.332629603565564</v>
      </c>
      <c r="S95" s="258">
        <v>14.8</v>
      </c>
      <c r="T95" s="258">
        <v>14.8</v>
      </c>
      <c r="U95" s="258">
        <v>14.9</v>
      </c>
      <c r="V95" s="258">
        <v>14.78413654618474</v>
      </c>
      <c r="W95" s="258">
        <v>14.90066225165563</v>
      </c>
      <c r="X95" s="258">
        <v>15.085095410005156</v>
      </c>
      <c r="Y95" s="258">
        <v>15.2</v>
      </c>
    </row>
    <row r="96" spans="1:25" x14ac:dyDescent="0.25">
      <c r="A96" s="105" t="s">
        <v>13</v>
      </c>
      <c r="B96" s="201" t="s">
        <v>17</v>
      </c>
      <c r="C96">
        <v>7.8</v>
      </c>
      <c r="D96">
        <v>9.3000000000000007</v>
      </c>
      <c r="E96">
        <v>15.3</v>
      </c>
      <c r="K96">
        <v>16.399999999999999</v>
      </c>
      <c r="L96">
        <v>16.399999999999999</v>
      </c>
      <c r="M96" s="256">
        <v>17.3</v>
      </c>
      <c r="N96" s="257">
        <v>17.399999999999999</v>
      </c>
      <c r="O96" s="257">
        <v>17.2</v>
      </c>
      <c r="P96" s="257">
        <v>17.100000000000001</v>
      </c>
      <c r="Q96" s="257">
        <v>17</v>
      </c>
      <c r="R96" s="257">
        <v>16.5</v>
      </c>
      <c r="S96" s="257">
        <v>17.600000000000001</v>
      </c>
      <c r="T96" s="257">
        <v>17.600000000000001</v>
      </c>
      <c r="U96" s="257">
        <v>18</v>
      </c>
      <c r="V96" s="257">
        <v>18.5</v>
      </c>
      <c r="W96" s="257">
        <v>18.399999999999999</v>
      </c>
      <c r="X96" s="257">
        <v>18.8</v>
      </c>
      <c r="Y96" s="257">
        <v>19.2</v>
      </c>
    </row>
    <row r="97" spans="1:25" x14ac:dyDescent="0.25">
      <c r="A97" s="105"/>
      <c r="B97" s="201" t="s">
        <v>18</v>
      </c>
      <c r="C97">
        <v>3.6</v>
      </c>
      <c r="D97">
        <v>4</v>
      </c>
      <c r="E97">
        <v>9.8000000000000007</v>
      </c>
      <c r="K97">
        <v>12.7</v>
      </c>
      <c r="L97">
        <v>12.7</v>
      </c>
      <c r="M97" s="256">
        <v>12.8</v>
      </c>
      <c r="N97" s="257">
        <v>13</v>
      </c>
      <c r="O97" s="257">
        <v>13.7</v>
      </c>
      <c r="P97" s="257">
        <v>14.3</v>
      </c>
      <c r="Q97" s="257">
        <v>14.7</v>
      </c>
      <c r="R97" s="257">
        <v>15.3</v>
      </c>
      <c r="S97" s="257">
        <v>15.3</v>
      </c>
      <c r="T97" s="257">
        <v>15.2</v>
      </c>
      <c r="U97" s="257">
        <v>15.6</v>
      </c>
      <c r="V97" s="257">
        <v>15.7</v>
      </c>
      <c r="W97" s="257">
        <v>16.2</v>
      </c>
      <c r="X97" s="257">
        <v>16.2</v>
      </c>
      <c r="Y97" s="257">
        <v>15.5</v>
      </c>
    </row>
    <row r="98" spans="1:25" x14ac:dyDescent="0.25">
      <c r="A98" s="105"/>
      <c r="B98" s="201" t="s">
        <v>19</v>
      </c>
      <c r="C98">
        <v>0</v>
      </c>
      <c r="D98">
        <v>2.9</v>
      </c>
      <c r="E98">
        <v>4.5</v>
      </c>
      <c r="K98">
        <v>9.9</v>
      </c>
      <c r="L98">
        <v>10.9</v>
      </c>
      <c r="M98" s="256">
        <v>11.1</v>
      </c>
      <c r="N98" s="257">
        <v>11.8</v>
      </c>
      <c r="O98" s="257">
        <v>9.6</v>
      </c>
      <c r="P98" s="257">
        <v>10.6</v>
      </c>
      <c r="Q98" s="257">
        <v>9.6999999999999993</v>
      </c>
      <c r="R98" s="257">
        <v>9.3000000000000007</v>
      </c>
      <c r="S98" s="257">
        <v>8.6999999999999993</v>
      </c>
      <c r="T98" s="257">
        <v>10.3</v>
      </c>
      <c r="U98" s="257">
        <v>11.3</v>
      </c>
      <c r="V98" s="257">
        <v>10.8</v>
      </c>
      <c r="W98" s="257">
        <v>11.9</v>
      </c>
      <c r="X98" s="257">
        <v>13.5</v>
      </c>
      <c r="Y98" s="257">
        <v>13.5</v>
      </c>
    </row>
    <row r="99" spans="1:25" x14ac:dyDescent="0.25">
      <c r="A99" s="105"/>
      <c r="B99" s="201" t="s">
        <v>20</v>
      </c>
      <c r="C99">
        <v>0</v>
      </c>
      <c r="D99">
        <v>0</v>
      </c>
      <c r="E99">
        <v>15.4</v>
      </c>
      <c r="K99">
        <v>11.4</v>
      </c>
      <c r="L99">
        <v>9.9</v>
      </c>
      <c r="M99" s="256">
        <v>10.3</v>
      </c>
      <c r="N99" s="257">
        <v>10</v>
      </c>
      <c r="O99" s="257">
        <v>14.1</v>
      </c>
      <c r="P99" s="257">
        <v>12.8</v>
      </c>
      <c r="Q99" s="257">
        <v>13</v>
      </c>
      <c r="R99" s="257">
        <v>12.1</v>
      </c>
      <c r="S99" s="257">
        <v>13.4</v>
      </c>
      <c r="T99" s="257">
        <v>12.9</v>
      </c>
      <c r="U99" s="257">
        <v>15</v>
      </c>
      <c r="V99" s="257">
        <v>16</v>
      </c>
      <c r="W99" s="257">
        <v>13.7</v>
      </c>
      <c r="X99" s="257">
        <v>9.9</v>
      </c>
      <c r="Y99" s="257">
        <v>11.5</v>
      </c>
    </row>
    <row r="100" spans="1:25" x14ac:dyDescent="0.25">
      <c r="A100" s="105"/>
      <c r="B100" s="201" t="s">
        <v>21</v>
      </c>
      <c r="C100">
        <v>0</v>
      </c>
      <c r="D100">
        <v>0</v>
      </c>
      <c r="E100">
        <v>0</v>
      </c>
      <c r="K100">
        <v>6.7</v>
      </c>
      <c r="L100">
        <v>5.6</v>
      </c>
      <c r="M100" s="256">
        <v>4.3</v>
      </c>
      <c r="N100" s="257">
        <v>11.5</v>
      </c>
      <c r="O100" s="257">
        <v>10.7</v>
      </c>
      <c r="P100" s="257">
        <v>9.6999999999999993</v>
      </c>
      <c r="Q100" s="257">
        <v>7.7</v>
      </c>
      <c r="R100" s="257">
        <v>10.5</v>
      </c>
      <c r="S100" s="257">
        <v>15.4</v>
      </c>
      <c r="T100" s="257">
        <v>11.4</v>
      </c>
      <c r="U100" s="257">
        <v>5</v>
      </c>
      <c r="V100" s="257">
        <v>2.2999999999999998</v>
      </c>
      <c r="W100" s="257" t="s">
        <v>305</v>
      </c>
      <c r="X100" s="257">
        <v>10.199999999999999</v>
      </c>
      <c r="Y100" s="257">
        <v>12.2</v>
      </c>
    </row>
    <row r="101" spans="1:25" x14ac:dyDescent="0.25">
      <c r="A101" s="105"/>
      <c r="B101" s="202" t="s">
        <v>89</v>
      </c>
      <c r="C101">
        <v>0</v>
      </c>
      <c r="D101">
        <v>0</v>
      </c>
      <c r="E101">
        <v>0</v>
      </c>
      <c r="K101">
        <v>0</v>
      </c>
      <c r="L101">
        <v>0</v>
      </c>
      <c r="M101" s="256">
        <v>0</v>
      </c>
      <c r="N101" s="257">
        <v>0</v>
      </c>
      <c r="O101" s="257">
        <v>0</v>
      </c>
      <c r="P101" s="257" t="s">
        <v>305</v>
      </c>
      <c r="Q101" s="257" t="s">
        <v>305</v>
      </c>
      <c r="R101" s="257">
        <v>25</v>
      </c>
      <c r="S101" s="257" t="s">
        <v>305</v>
      </c>
      <c r="T101" s="257" t="s">
        <v>305</v>
      </c>
      <c r="U101" s="257" t="s">
        <v>305</v>
      </c>
      <c r="V101" s="257"/>
      <c r="W101" s="257">
        <v>11.1</v>
      </c>
      <c r="X101" s="257">
        <v>10</v>
      </c>
      <c r="Y101" s="257" t="s">
        <v>305</v>
      </c>
    </row>
    <row r="102" spans="1:25" x14ac:dyDescent="0.25">
      <c r="A102" s="106"/>
      <c r="B102" s="202" t="s">
        <v>88</v>
      </c>
      <c r="C102" s="55">
        <v>7.4</v>
      </c>
      <c r="D102" s="55">
        <v>8.3000000000000007</v>
      </c>
      <c r="E102" s="55">
        <v>13.4</v>
      </c>
      <c r="F102" s="55"/>
      <c r="G102" s="55"/>
      <c r="H102" s="55"/>
      <c r="I102" s="55"/>
      <c r="J102" s="55"/>
      <c r="K102" s="55">
        <v>14.4</v>
      </c>
      <c r="L102" s="55">
        <v>14.4</v>
      </c>
      <c r="M102" s="255">
        <v>14.9</v>
      </c>
      <c r="N102" s="258">
        <v>15.153355602793805</v>
      </c>
      <c r="O102" s="258">
        <v>15.103189493433398</v>
      </c>
      <c r="P102" s="258">
        <v>15.247208931419456</v>
      </c>
      <c r="Q102" s="258">
        <v>15.163147792706333</v>
      </c>
      <c r="R102" s="258">
        <v>15.117401093599229</v>
      </c>
      <c r="S102" s="258">
        <v>15.7</v>
      </c>
      <c r="T102" s="258">
        <v>15.8</v>
      </c>
      <c r="U102" s="258">
        <v>16.2</v>
      </c>
      <c r="V102" s="258">
        <v>16.480918608578182</v>
      </c>
      <c r="W102" s="258">
        <v>16.474184782608695</v>
      </c>
      <c r="X102" s="258">
        <v>16.836388323150032</v>
      </c>
      <c r="Y102" s="258">
        <v>16.899999999999999</v>
      </c>
    </row>
    <row r="103" spans="1:25" x14ac:dyDescent="0.25">
      <c r="A103" s="15" t="s">
        <v>45</v>
      </c>
      <c r="B103" s="201" t="s">
        <v>17</v>
      </c>
      <c r="C103">
        <v>8.1</v>
      </c>
      <c r="D103">
        <v>10.9</v>
      </c>
      <c r="E103">
        <v>17.3</v>
      </c>
      <c r="K103">
        <v>18</v>
      </c>
      <c r="L103">
        <v>18.399999999999999</v>
      </c>
      <c r="M103" s="256">
        <v>18.100000000000001</v>
      </c>
      <c r="N103" s="257">
        <v>18.2</v>
      </c>
      <c r="O103" s="257">
        <v>18.3</v>
      </c>
      <c r="P103" s="257">
        <v>18.7</v>
      </c>
      <c r="Q103" s="257">
        <v>19.2</v>
      </c>
      <c r="R103" s="257">
        <v>18.899999999999999</v>
      </c>
      <c r="S103" s="257">
        <v>19.399999999999999</v>
      </c>
      <c r="T103" s="257">
        <v>18.899999999999999</v>
      </c>
      <c r="U103" s="257">
        <v>18.3</v>
      </c>
      <c r="V103" s="257">
        <v>18.600000000000001</v>
      </c>
      <c r="W103" s="257">
        <v>20.100000000000001</v>
      </c>
      <c r="X103" s="257">
        <v>20.5</v>
      </c>
      <c r="Y103" s="257">
        <v>20.6</v>
      </c>
    </row>
    <row r="104" spans="1:25" x14ac:dyDescent="0.25">
      <c r="A104" s="15"/>
      <c r="B104" s="201" t="s">
        <v>18</v>
      </c>
      <c r="C104">
        <v>3.2</v>
      </c>
      <c r="D104">
        <v>6</v>
      </c>
      <c r="E104">
        <v>10.7</v>
      </c>
      <c r="K104">
        <v>12.4</v>
      </c>
      <c r="L104">
        <v>13.7</v>
      </c>
      <c r="M104" s="256">
        <v>13.6</v>
      </c>
      <c r="N104" s="257">
        <v>13.8</v>
      </c>
      <c r="O104" s="257">
        <v>14</v>
      </c>
      <c r="P104" s="257">
        <v>13.1</v>
      </c>
      <c r="Q104" s="257">
        <v>13.8</v>
      </c>
      <c r="R104" s="257">
        <v>14.3</v>
      </c>
      <c r="S104" s="257">
        <v>14.5</v>
      </c>
      <c r="T104" s="257">
        <v>14.6</v>
      </c>
      <c r="U104" s="257">
        <v>14.5</v>
      </c>
      <c r="V104" s="257">
        <v>14.8</v>
      </c>
      <c r="W104" s="257">
        <v>14.7</v>
      </c>
      <c r="X104" s="257">
        <v>14.7</v>
      </c>
      <c r="Y104" s="257">
        <v>13.9</v>
      </c>
    </row>
    <row r="105" spans="1:25" x14ac:dyDescent="0.25">
      <c r="A105" s="15"/>
      <c r="B105" s="201" t="s">
        <v>19</v>
      </c>
      <c r="C105">
        <v>3.6</v>
      </c>
      <c r="D105">
        <v>4.0999999999999996</v>
      </c>
      <c r="E105">
        <v>4.8</v>
      </c>
      <c r="K105">
        <v>9.6</v>
      </c>
      <c r="L105">
        <v>10.3</v>
      </c>
      <c r="M105" s="256">
        <v>11.8</v>
      </c>
      <c r="N105" s="257">
        <v>12</v>
      </c>
      <c r="O105" s="257">
        <v>11.8</v>
      </c>
      <c r="P105" s="257">
        <v>12.2</v>
      </c>
      <c r="Q105" s="257">
        <v>11.5</v>
      </c>
      <c r="R105" s="257">
        <v>13.4</v>
      </c>
      <c r="S105" s="257">
        <v>13.8</v>
      </c>
      <c r="T105" s="257">
        <v>13.6</v>
      </c>
      <c r="U105" s="257">
        <v>15</v>
      </c>
      <c r="V105" s="257">
        <v>15.1</v>
      </c>
      <c r="W105" s="257">
        <v>15.3</v>
      </c>
      <c r="X105" s="257">
        <v>15.5</v>
      </c>
      <c r="Y105" s="257">
        <v>16.399999999999999</v>
      </c>
    </row>
    <row r="106" spans="1:25" x14ac:dyDescent="0.25">
      <c r="A106" s="15"/>
      <c r="B106" s="201" t="s">
        <v>20</v>
      </c>
      <c r="C106">
        <v>0</v>
      </c>
      <c r="D106">
        <v>20</v>
      </c>
      <c r="E106">
        <v>3.6</v>
      </c>
      <c r="K106">
        <v>8</v>
      </c>
      <c r="L106">
        <v>5.6</v>
      </c>
      <c r="M106" s="256">
        <v>7.7</v>
      </c>
      <c r="N106" s="257">
        <v>9.3000000000000007</v>
      </c>
      <c r="O106" s="257">
        <v>8.9</v>
      </c>
      <c r="P106" s="257">
        <v>7.9</v>
      </c>
      <c r="Q106" s="257">
        <v>9.5</v>
      </c>
      <c r="R106" s="257">
        <v>7.5</v>
      </c>
      <c r="S106" s="257">
        <v>5.4</v>
      </c>
      <c r="T106" s="257">
        <v>6.8</v>
      </c>
      <c r="U106" s="257">
        <v>6.2</v>
      </c>
      <c r="V106" s="257">
        <v>6.3</v>
      </c>
      <c r="W106" s="257">
        <v>6.4</v>
      </c>
      <c r="X106" s="257">
        <v>9.9</v>
      </c>
      <c r="Y106" s="257">
        <v>9</v>
      </c>
    </row>
    <row r="107" spans="1:25" x14ac:dyDescent="0.25">
      <c r="A107" s="15"/>
      <c r="B107" s="201" t="s">
        <v>21</v>
      </c>
      <c r="C107">
        <v>0</v>
      </c>
      <c r="D107">
        <v>0</v>
      </c>
      <c r="E107">
        <v>0</v>
      </c>
      <c r="K107">
        <v>20</v>
      </c>
      <c r="L107">
        <v>0</v>
      </c>
      <c r="M107" s="256">
        <v>0</v>
      </c>
      <c r="N107" s="257">
        <v>0</v>
      </c>
      <c r="O107" s="257">
        <v>0</v>
      </c>
      <c r="P107" s="257">
        <v>12.5</v>
      </c>
      <c r="Q107" s="257">
        <v>9.1</v>
      </c>
      <c r="R107" s="257" t="s">
        <v>305</v>
      </c>
      <c r="S107" s="257">
        <v>6.3</v>
      </c>
      <c r="T107" s="257">
        <v>10.5</v>
      </c>
      <c r="U107" s="257">
        <v>3.7</v>
      </c>
      <c r="V107" s="257" t="s">
        <v>305</v>
      </c>
      <c r="W107" s="257">
        <v>3.1</v>
      </c>
      <c r="X107" s="257" t="s">
        <v>305</v>
      </c>
      <c r="Y107" s="257" t="s">
        <v>305</v>
      </c>
    </row>
    <row r="108" spans="1:25" x14ac:dyDescent="0.25">
      <c r="A108" s="15"/>
      <c r="B108" s="202" t="s">
        <v>309</v>
      </c>
      <c r="C108">
        <v>0</v>
      </c>
      <c r="D108">
        <v>0</v>
      </c>
      <c r="E108">
        <v>0</v>
      </c>
      <c r="K108">
        <v>0</v>
      </c>
      <c r="L108">
        <v>0</v>
      </c>
      <c r="M108" s="256">
        <v>0</v>
      </c>
      <c r="N108" s="257">
        <v>0</v>
      </c>
      <c r="O108" s="257">
        <v>0</v>
      </c>
      <c r="P108" s="257" t="s">
        <v>305</v>
      </c>
      <c r="Q108" s="257" t="s">
        <v>305</v>
      </c>
      <c r="R108" s="257">
        <v>50</v>
      </c>
      <c r="S108" s="257" t="s">
        <v>305</v>
      </c>
      <c r="T108" s="257" t="s">
        <v>305</v>
      </c>
      <c r="U108" s="257" t="s">
        <v>305</v>
      </c>
      <c r="V108" s="257" t="s">
        <v>305</v>
      </c>
      <c r="W108" s="257"/>
      <c r="X108" s="257" t="s">
        <v>305</v>
      </c>
      <c r="Y108" s="257" t="s">
        <v>305</v>
      </c>
    </row>
    <row r="109" spans="1:25" x14ac:dyDescent="0.25">
      <c r="A109" s="41"/>
      <c r="B109" s="202" t="s">
        <v>88</v>
      </c>
      <c r="C109" s="55">
        <v>7.7</v>
      </c>
      <c r="D109" s="55">
        <v>9.9</v>
      </c>
      <c r="E109" s="55">
        <v>14.5</v>
      </c>
      <c r="F109" s="55"/>
      <c r="G109" s="55"/>
      <c r="H109" s="55"/>
      <c r="I109" s="55"/>
      <c r="J109" s="55"/>
      <c r="K109" s="55">
        <v>14.6</v>
      </c>
      <c r="L109" s="55">
        <v>15.2</v>
      </c>
      <c r="M109" s="255">
        <v>15.1</v>
      </c>
      <c r="N109" s="258">
        <v>15.224701926016509</v>
      </c>
      <c r="O109" s="258">
        <v>15.263819095477388</v>
      </c>
      <c r="P109" s="258">
        <v>15.064102564102564</v>
      </c>
      <c r="Q109" s="258">
        <v>15.465268676277852</v>
      </c>
      <c r="R109" s="258">
        <v>15.713808090939485</v>
      </c>
      <c r="S109" s="258">
        <v>15.9</v>
      </c>
      <c r="T109" s="258">
        <v>15.8</v>
      </c>
      <c r="U109" s="258">
        <v>15.6</v>
      </c>
      <c r="V109" s="258">
        <v>15.75</v>
      </c>
      <c r="W109" s="258">
        <v>16.284153005464479</v>
      </c>
      <c r="X109" s="258">
        <v>16.678966789667896</v>
      </c>
      <c r="Y109" s="258">
        <v>16.5</v>
      </c>
    </row>
    <row r="110" spans="1:25" x14ac:dyDescent="0.25">
      <c r="A110" s="15" t="s">
        <v>46</v>
      </c>
      <c r="B110" s="201" t="s">
        <v>17</v>
      </c>
      <c r="C110">
        <v>7.6</v>
      </c>
      <c r="D110">
        <v>10.4</v>
      </c>
      <c r="E110">
        <v>16.600000000000001</v>
      </c>
      <c r="K110">
        <v>17.899999999999999</v>
      </c>
      <c r="L110">
        <v>18.8</v>
      </c>
      <c r="M110" s="256">
        <v>19.8</v>
      </c>
      <c r="N110" s="257">
        <v>20</v>
      </c>
      <c r="O110" s="257">
        <v>19.600000000000001</v>
      </c>
      <c r="P110" s="257">
        <v>20.5</v>
      </c>
      <c r="Q110" s="257">
        <v>18.899999999999999</v>
      </c>
      <c r="R110" s="257">
        <v>19.5</v>
      </c>
      <c r="S110" s="257">
        <v>20.5</v>
      </c>
      <c r="T110" s="257">
        <v>20.8</v>
      </c>
      <c r="U110" s="257">
        <v>19.3</v>
      </c>
      <c r="V110" s="257">
        <v>19.399999999999999</v>
      </c>
      <c r="W110" s="257">
        <v>19.8</v>
      </c>
      <c r="X110" s="257">
        <v>20.3</v>
      </c>
      <c r="Y110" s="257">
        <v>20.3</v>
      </c>
    </row>
    <row r="111" spans="1:25" x14ac:dyDescent="0.25">
      <c r="A111" s="15"/>
      <c r="B111" s="201" t="s">
        <v>18</v>
      </c>
      <c r="C111">
        <v>2.1</v>
      </c>
      <c r="D111">
        <v>5</v>
      </c>
      <c r="E111">
        <v>12</v>
      </c>
      <c r="K111">
        <v>16.3</v>
      </c>
      <c r="L111">
        <v>15.8</v>
      </c>
      <c r="M111" s="256">
        <v>15.6</v>
      </c>
      <c r="N111" s="257">
        <v>15.2</v>
      </c>
      <c r="O111" s="257">
        <v>15.9</v>
      </c>
      <c r="P111" s="257">
        <v>15.9</v>
      </c>
      <c r="Q111" s="257">
        <v>16</v>
      </c>
      <c r="R111" s="257">
        <v>15.2</v>
      </c>
      <c r="S111" s="257">
        <v>15.5</v>
      </c>
      <c r="T111" s="257">
        <v>16</v>
      </c>
      <c r="U111" s="257">
        <v>16.3</v>
      </c>
      <c r="V111" s="257">
        <v>16.3</v>
      </c>
      <c r="W111" s="257">
        <v>16.399999999999999</v>
      </c>
      <c r="X111" s="257">
        <v>15.5</v>
      </c>
      <c r="Y111" s="257">
        <v>15.4</v>
      </c>
    </row>
    <row r="112" spans="1:25" x14ac:dyDescent="0.25">
      <c r="A112" s="15"/>
      <c r="B112" s="201" t="s">
        <v>19</v>
      </c>
      <c r="C112">
        <v>2.4</v>
      </c>
      <c r="D112">
        <v>3.4</v>
      </c>
      <c r="E112">
        <v>10.5</v>
      </c>
      <c r="K112">
        <v>11.5</v>
      </c>
      <c r="L112">
        <v>11.4</v>
      </c>
      <c r="M112" s="256">
        <v>13</v>
      </c>
      <c r="N112" s="257">
        <v>13.8</v>
      </c>
      <c r="O112" s="257">
        <v>13</v>
      </c>
      <c r="P112" s="257">
        <v>12.3</v>
      </c>
      <c r="Q112" s="257">
        <v>12.6</v>
      </c>
      <c r="R112" s="257">
        <v>12.6</v>
      </c>
      <c r="S112" s="257">
        <v>13.1</v>
      </c>
      <c r="T112" s="257">
        <v>13.4</v>
      </c>
      <c r="U112" s="257">
        <v>14.5</v>
      </c>
      <c r="V112" s="257">
        <v>13.9</v>
      </c>
      <c r="W112" s="257">
        <v>14.5</v>
      </c>
      <c r="X112" s="257">
        <v>16.100000000000001</v>
      </c>
      <c r="Y112" s="257">
        <v>15.8</v>
      </c>
    </row>
    <row r="113" spans="1:25" x14ac:dyDescent="0.25">
      <c r="A113" s="105"/>
      <c r="B113" s="201" t="s">
        <v>20</v>
      </c>
      <c r="C113">
        <v>4.2</v>
      </c>
      <c r="D113">
        <v>4.3</v>
      </c>
      <c r="E113">
        <v>7.1</v>
      </c>
      <c r="K113">
        <v>12.2</v>
      </c>
      <c r="L113">
        <v>12.2</v>
      </c>
      <c r="M113" s="256">
        <v>10.6</v>
      </c>
      <c r="N113" s="257">
        <v>10.3</v>
      </c>
      <c r="O113" s="257">
        <v>11.5</v>
      </c>
      <c r="P113" s="257">
        <v>11.5</v>
      </c>
      <c r="Q113" s="257">
        <v>11.5</v>
      </c>
      <c r="R113" s="257">
        <v>12.1</v>
      </c>
      <c r="S113" s="257">
        <v>11</v>
      </c>
      <c r="T113" s="257">
        <v>10.1</v>
      </c>
      <c r="U113" s="257">
        <v>10.4</v>
      </c>
      <c r="V113" s="257">
        <v>13.6</v>
      </c>
      <c r="W113" s="257">
        <v>13</v>
      </c>
      <c r="X113" s="257">
        <v>13.1</v>
      </c>
      <c r="Y113" s="257">
        <v>12.1</v>
      </c>
    </row>
    <row r="114" spans="1:25" x14ac:dyDescent="0.25">
      <c r="A114" s="105"/>
      <c r="B114" s="201" t="s">
        <v>21</v>
      </c>
      <c r="C114">
        <v>0</v>
      </c>
      <c r="D114">
        <v>0</v>
      </c>
      <c r="E114">
        <v>7.1</v>
      </c>
      <c r="K114">
        <v>5.0999999999999996</v>
      </c>
      <c r="L114">
        <v>8.6999999999999993</v>
      </c>
      <c r="M114" s="256">
        <v>11.9</v>
      </c>
      <c r="N114" s="257">
        <v>14</v>
      </c>
      <c r="O114" s="257">
        <v>13.8</v>
      </c>
      <c r="P114" s="257">
        <v>11.9</v>
      </c>
      <c r="Q114" s="257">
        <v>10.7</v>
      </c>
      <c r="R114" s="257">
        <v>9.4</v>
      </c>
      <c r="S114" s="257">
        <v>12.9</v>
      </c>
      <c r="T114" s="257">
        <v>13.8</v>
      </c>
      <c r="U114" s="257">
        <v>11.7</v>
      </c>
      <c r="V114" s="257">
        <v>10.8</v>
      </c>
      <c r="W114" s="257">
        <v>12.4</v>
      </c>
      <c r="X114" s="257">
        <v>13.7</v>
      </c>
      <c r="Y114" s="257">
        <v>13.9</v>
      </c>
    </row>
    <row r="115" spans="1:25" x14ac:dyDescent="0.25">
      <c r="A115" s="105"/>
      <c r="B115" s="202" t="s">
        <v>309</v>
      </c>
      <c r="C115">
        <v>0</v>
      </c>
      <c r="D115">
        <v>0</v>
      </c>
      <c r="E115">
        <v>0</v>
      </c>
      <c r="K115">
        <v>0</v>
      </c>
      <c r="L115">
        <v>0</v>
      </c>
      <c r="M115" s="256">
        <v>0</v>
      </c>
      <c r="N115" s="257">
        <v>0</v>
      </c>
      <c r="O115" s="257">
        <v>0</v>
      </c>
      <c r="P115" s="257" t="s">
        <v>305</v>
      </c>
      <c r="Q115" s="257" t="s">
        <v>305</v>
      </c>
      <c r="R115" s="257">
        <v>7.7</v>
      </c>
      <c r="S115" s="257">
        <v>8.3000000000000007</v>
      </c>
      <c r="T115" s="257">
        <v>13.3</v>
      </c>
      <c r="U115" s="257">
        <v>13.3</v>
      </c>
      <c r="V115" s="257">
        <v>8.6999999999999993</v>
      </c>
      <c r="W115" s="257">
        <v>4.3</v>
      </c>
      <c r="X115" s="257">
        <v>3.4</v>
      </c>
      <c r="Y115" s="257">
        <v>11.5</v>
      </c>
    </row>
    <row r="116" spans="1:25" x14ac:dyDescent="0.25">
      <c r="A116" s="106"/>
      <c r="B116" s="203" t="s">
        <v>88</v>
      </c>
      <c r="C116" s="55">
        <v>6.7</v>
      </c>
      <c r="D116" s="55">
        <v>8.6</v>
      </c>
      <c r="E116" s="55">
        <v>13.7</v>
      </c>
      <c r="F116" s="55"/>
      <c r="G116" s="55"/>
      <c r="H116" s="55"/>
      <c r="I116" s="55"/>
      <c r="J116" s="55"/>
      <c r="K116" s="55">
        <v>15.2</v>
      </c>
      <c r="L116" s="55">
        <v>15.2</v>
      </c>
      <c r="M116" s="255">
        <v>15.6</v>
      </c>
      <c r="N116" s="258">
        <v>15.536912751677853</v>
      </c>
      <c r="O116" s="258">
        <v>15.588954910870326</v>
      </c>
      <c r="P116" s="258">
        <v>15.602836879432624</v>
      </c>
      <c r="Q116" s="258">
        <v>15.264116575591984</v>
      </c>
      <c r="R116" s="258">
        <v>15.262379896526237</v>
      </c>
      <c r="S116" s="258">
        <v>15.6</v>
      </c>
      <c r="T116" s="258">
        <v>16</v>
      </c>
      <c r="U116" s="258">
        <v>15.8</v>
      </c>
      <c r="V116" s="258">
        <v>16.136820925553319</v>
      </c>
      <c r="W116" s="258">
        <v>16.282963583089156</v>
      </c>
      <c r="X116" s="258">
        <v>16.532428995337007</v>
      </c>
      <c r="Y116" s="258">
        <v>16.5</v>
      </c>
    </row>
    <row r="117" spans="1:25" x14ac:dyDescent="0.25">
      <c r="A117" s="15" t="s">
        <v>487</v>
      </c>
      <c r="B117" s="201" t="s">
        <v>17</v>
      </c>
      <c r="C117" s="83">
        <v>7.1</v>
      </c>
      <c r="D117" s="83">
        <v>10.149999999999999</v>
      </c>
      <c r="E117" s="83">
        <v>13.25</v>
      </c>
      <c r="F117" s="83"/>
      <c r="G117" s="83"/>
      <c r="H117" s="83"/>
      <c r="I117" s="83"/>
      <c r="J117" s="83"/>
      <c r="K117">
        <v>15.5</v>
      </c>
      <c r="L117">
        <v>15.35</v>
      </c>
      <c r="M117" s="256">
        <v>16.5</v>
      </c>
      <c r="N117" s="257">
        <v>17.45</v>
      </c>
      <c r="O117" s="257">
        <v>16.649999999999999</v>
      </c>
      <c r="P117" s="257">
        <v>17.55</v>
      </c>
      <c r="Q117" s="257">
        <v>18.200000000000003</v>
      </c>
      <c r="R117" s="257">
        <v>18.149999999999999</v>
      </c>
      <c r="S117" s="257">
        <v>18.2</v>
      </c>
      <c r="T117" s="257">
        <v>17.600000000000001</v>
      </c>
      <c r="U117" s="257">
        <v>17.100000000000001</v>
      </c>
      <c r="V117" s="257">
        <v>18.3</v>
      </c>
      <c r="W117" s="257">
        <v>19.2</v>
      </c>
      <c r="X117" s="257">
        <v>20.7</v>
      </c>
      <c r="Y117" s="257">
        <v>21.7</v>
      </c>
    </row>
    <row r="118" spans="1:25" x14ac:dyDescent="0.25">
      <c r="A118" s="105"/>
      <c r="B118" s="201" t="s">
        <v>18</v>
      </c>
      <c r="C118" s="83">
        <v>2.5999999999999996</v>
      </c>
      <c r="D118" s="83">
        <v>6.1</v>
      </c>
      <c r="E118" s="83">
        <v>8.85</v>
      </c>
      <c r="F118" s="83"/>
      <c r="G118" s="83"/>
      <c r="H118" s="83"/>
      <c r="I118" s="83"/>
      <c r="J118" s="83"/>
      <c r="K118">
        <v>11.75</v>
      </c>
      <c r="L118">
        <v>12.05</v>
      </c>
      <c r="M118" s="256">
        <v>12.399999999999999</v>
      </c>
      <c r="N118" s="257">
        <v>12.2</v>
      </c>
      <c r="O118" s="257">
        <v>13.25</v>
      </c>
      <c r="P118" s="257">
        <v>14.399999999999999</v>
      </c>
      <c r="Q118" s="257">
        <v>14.15</v>
      </c>
      <c r="R118" s="257">
        <v>14.350000000000001</v>
      </c>
      <c r="S118" s="257">
        <v>14.75</v>
      </c>
      <c r="T118" s="257">
        <v>15.5</v>
      </c>
      <c r="U118" s="257">
        <v>15.5</v>
      </c>
      <c r="V118" s="257">
        <v>15.5</v>
      </c>
      <c r="W118" s="257">
        <v>15.1</v>
      </c>
      <c r="X118" s="257">
        <v>15.8</v>
      </c>
      <c r="Y118" s="257">
        <v>15.8</v>
      </c>
    </row>
    <row r="119" spans="1:25" x14ac:dyDescent="0.25">
      <c r="A119" s="105"/>
      <c r="B119" s="201" t="s">
        <v>19</v>
      </c>
      <c r="C119" s="83">
        <v>2.9</v>
      </c>
      <c r="D119" s="83">
        <v>6.25</v>
      </c>
      <c r="E119" s="83">
        <v>8.65</v>
      </c>
      <c r="F119" s="83"/>
      <c r="G119" s="83"/>
      <c r="H119" s="83"/>
      <c r="I119" s="83"/>
      <c r="J119" s="83"/>
      <c r="K119">
        <v>9.85</v>
      </c>
      <c r="L119">
        <v>10.350000000000001</v>
      </c>
      <c r="M119" s="256">
        <v>10.9</v>
      </c>
      <c r="N119" s="257">
        <v>11.15</v>
      </c>
      <c r="O119" s="257">
        <v>11.2</v>
      </c>
      <c r="P119" s="257">
        <v>11.25</v>
      </c>
      <c r="Q119" s="257">
        <v>11</v>
      </c>
      <c r="R119" s="257">
        <v>11.75</v>
      </c>
      <c r="S119" s="257">
        <v>12.45</v>
      </c>
      <c r="T119" s="257">
        <v>13.65</v>
      </c>
      <c r="U119" s="257">
        <v>14.3</v>
      </c>
      <c r="V119" s="257">
        <v>15.350000000000001</v>
      </c>
      <c r="W119" s="257">
        <v>15.9</v>
      </c>
      <c r="X119" s="257">
        <v>14.9</v>
      </c>
      <c r="Y119" s="257">
        <v>16.7</v>
      </c>
    </row>
    <row r="120" spans="1:25" x14ac:dyDescent="0.25">
      <c r="A120" s="105"/>
      <c r="B120" s="201" t="s">
        <v>20</v>
      </c>
      <c r="C120" s="83">
        <v>2.3499999999999996</v>
      </c>
      <c r="D120" s="83">
        <v>6.6</v>
      </c>
      <c r="E120" s="83">
        <v>7.95</v>
      </c>
      <c r="F120" s="83"/>
      <c r="G120" s="83"/>
      <c r="H120" s="83"/>
      <c r="I120" s="83"/>
      <c r="J120" s="83"/>
      <c r="K120">
        <v>9.85</v>
      </c>
      <c r="L120">
        <v>9.6999999999999993</v>
      </c>
      <c r="M120" s="256">
        <v>10.55</v>
      </c>
      <c r="N120" s="257">
        <v>10.899999999999999</v>
      </c>
      <c r="O120" s="257">
        <v>10.8</v>
      </c>
      <c r="P120" s="257">
        <v>9.9</v>
      </c>
      <c r="Q120" s="257">
        <v>10.399999999999999</v>
      </c>
      <c r="R120" s="257">
        <v>10.7</v>
      </c>
      <c r="S120" s="257">
        <v>11.1</v>
      </c>
      <c r="T120" s="257">
        <v>11.2</v>
      </c>
      <c r="U120" s="257">
        <v>11.75</v>
      </c>
      <c r="V120" s="257">
        <v>12.149999999999999</v>
      </c>
      <c r="W120" s="257">
        <v>12.95</v>
      </c>
      <c r="X120" s="257">
        <v>14.5</v>
      </c>
      <c r="Y120" s="257">
        <v>14.7</v>
      </c>
    </row>
    <row r="121" spans="1:25" x14ac:dyDescent="0.25">
      <c r="A121" s="105"/>
      <c r="B121" s="201" t="s">
        <v>21</v>
      </c>
      <c r="C121" s="83">
        <v>9.8000000000000007</v>
      </c>
      <c r="D121" s="83">
        <v>1.2</v>
      </c>
      <c r="E121" s="83">
        <v>5.1999999999999993</v>
      </c>
      <c r="F121" s="83"/>
      <c r="G121" s="83"/>
      <c r="H121" s="83"/>
      <c r="I121" s="83"/>
      <c r="J121" s="83"/>
      <c r="K121">
        <v>8.75</v>
      </c>
      <c r="L121">
        <v>7.65</v>
      </c>
      <c r="M121" s="256">
        <v>8.8000000000000007</v>
      </c>
      <c r="N121" s="257">
        <v>8.3500000000000014</v>
      </c>
      <c r="O121" s="257">
        <v>7.9</v>
      </c>
      <c r="P121" s="257">
        <v>11.5</v>
      </c>
      <c r="Q121" s="257">
        <v>10.75</v>
      </c>
      <c r="R121" s="257">
        <v>9.4499999999999993</v>
      </c>
      <c r="S121" s="257">
        <v>9.8000000000000007</v>
      </c>
      <c r="T121" s="257">
        <v>10.65</v>
      </c>
      <c r="U121" s="257">
        <v>10.5</v>
      </c>
      <c r="V121" s="257">
        <v>10.45</v>
      </c>
      <c r="W121" s="257">
        <v>10.399999999999999</v>
      </c>
      <c r="X121" s="257">
        <v>11.2</v>
      </c>
      <c r="Y121" s="257">
        <v>11.1</v>
      </c>
    </row>
    <row r="122" spans="1:25" x14ac:dyDescent="0.25">
      <c r="A122" s="105"/>
      <c r="B122" s="202" t="s">
        <v>309</v>
      </c>
      <c r="C122" s="83">
        <v>0</v>
      </c>
      <c r="D122" s="83">
        <v>0</v>
      </c>
      <c r="E122" s="83">
        <v>4.55</v>
      </c>
      <c r="F122" s="83"/>
      <c r="G122" s="83"/>
      <c r="H122" s="83"/>
      <c r="I122" s="83"/>
      <c r="J122" s="83"/>
      <c r="K122">
        <v>7.9</v>
      </c>
      <c r="L122">
        <v>12.65</v>
      </c>
      <c r="M122" s="256">
        <v>12.4</v>
      </c>
      <c r="N122" s="257">
        <v>12.9</v>
      </c>
      <c r="O122" s="257">
        <v>14.45</v>
      </c>
      <c r="P122" s="257">
        <v>10.3</v>
      </c>
      <c r="Q122" s="257">
        <v>9.8000000000000007</v>
      </c>
      <c r="R122" s="257">
        <v>10.25</v>
      </c>
      <c r="S122" s="257">
        <v>10.199999999999999</v>
      </c>
      <c r="T122" s="257">
        <v>10.45</v>
      </c>
      <c r="U122" s="257">
        <v>9.9499999999999993</v>
      </c>
      <c r="V122" s="257">
        <v>11.15</v>
      </c>
      <c r="W122" s="257">
        <v>11.2</v>
      </c>
      <c r="X122" s="257">
        <v>10.7</v>
      </c>
      <c r="Y122" s="257">
        <v>11</v>
      </c>
    </row>
    <row r="123" spans="1:25" x14ac:dyDescent="0.25">
      <c r="A123" s="106"/>
      <c r="B123" s="202" t="s">
        <v>88</v>
      </c>
      <c r="C123" s="271">
        <v>5.4</v>
      </c>
      <c r="D123" s="271">
        <v>7.95</v>
      </c>
      <c r="E123" s="271">
        <v>9.9499999999999993</v>
      </c>
      <c r="F123" s="271"/>
      <c r="G123" s="271"/>
      <c r="H123" s="271"/>
      <c r="I123" s="271"/>
      <c r="J123" s="271"/>
      <c r="K123" s="55">
        <v>11.5</v>
      </c>
      <c r="L123" s="55">
        <v>11.65</v>
      </c>
      <c r="M123" s="255">
        <v>12.3</v>
      </c>
      <c r="N123" s="258">
        <v>12.519222008386095</v>
      </c>
      <c r="O123" s="258">
        <v>12.713107441380004</v>
      </c>
      <c r="P123" s="258">
        <v>13.206217428184354</v>
      </c>
      <c r="Q123" s="258">
        <v>13.280598535111706</v>
      </c>
      <c r="R123" s="258">
        <v>13.524229813216166</v>
      </c>
      <c r="S123" s="258">
        <v>13.896034191632815</v>
      </c>
      <c r="T123" s="258">
        <v>14.311877848509154</v>
      </c>
      <c r="U123" s="258">
        <v>14.393768941524595</v>
      </c>
      <c r="V123" s="258">
        <v>14.916765622845759</v>
      </c>
      <c r="W123" s="258">
        <v>15.21302649018936</v>
      </c>
      <c r="X123" s="258">
        <v>15.794340669502496</v>
      </c>
      <c r="Y123" s="258">
        <v>16.3</v>
      </c>
    </row>
    <row r="124" spans="1:25" x14ac:dyDescent="0.25">
      <c r="A124" s="105" t="s">
        <v>14</v>
      </c>
      <c r="B124" s="201" t="s">
        <v>17</v>
      </c>
      <c r="C124">
        <v>8.6</v>
      </c>
      <c r="D124">
        <v>13.9</v>
      </c>
      <c r="E124">
        <v>23.2</v>
      </c>
      <c r="K124">
        <v>21.1</v>
      </c>
      <c r="L124">
        <v>20.7</v>
      </c>
      <c r="M124" s="256">
        <v>22.9</v>
      </c>
      <c r="N124" s="257">
        <v>23.3</v>
      </c>
      <c r="O124" s="257">
        <v>21.1</v>
      </c>
      <c r="P124" s="257">
        <v>22.8</v>
      </c>
      <c r="Q124" s="257">
        <v>22.5</v>
      </c>
      <c r="R124" s="257">
        <v>22.1</v>
      </c>
      <c r="S124" s="257">
        <v>22.2</v>
      </c>
      <c r="T124" s="257">
        <v>22.1</v>
      </c>
      <c r="U124" s="257">
        <v>22.4</v>
      </c>
      <c r="V124" s="257">
        <v>22</v>
      </c>
      <c r="W124" s="257">
        <v>22.7</v>
      </c>
      <c r="X124" s="257">
        <v>24.2</v>
      </c>
      <c r="Y124" s="257">
        <v>24</v>
      </c>
    </row>
    <row r="125" spans="1:25" x14ac:dyDescent="0.25">
      <c r="A125" s="105"/>
      <c r="B125" s="201" t="s">
        <v>18</v>
      </c>
      <c r="C125">
        <v>2.9</v>
      </c>
      <c r="D125">
        <v>6.2</v>
      </c>
      <c r="E125">
        <v>13.5</v>
      </c>
      <c r="K125">
        <v>17.600000000000001</v>
      </c>
      <c r="L125">
        <v>18.399999999999999</v>
      </c>
      <c r="M125" s="256">
        <v>19.100000000000001</v>
      </c>
      <c r="N125" s="257">
        <v>18.899999999999999</v>
      </c>
      <c r="O125" s="257">
        <v>19.5</v>
      </c>
      <c r="P125" s="257">
        <v>19.600000000000001</v>
      </c>
      <c r="Q125" s="257">
        <v>19.2</v>
      </c>
      <c r="R125" s="257">
        <v>18</v>
      </c>
      <c r="S125" s="257">
        <v>18.5</v>
      </c>
      <c r="T125" s="257">
        <v>20.5</v>
      </c>
      <c r="U125" s="257">
        <v>22.1</v>
      </c>
      <c r="V125" s="257">
        <v>22.2</v>
      </c>
      <c r="W125" s="257">
        <v>23.1</v>
      </c>
      <c r="X125" s="257">
        <v>22.4</v>
      </c>
      <c r="Y125" s="257">
        <v>22</v>
      </c>
    </row>
    <row r="126" spans="1:25" x14ac:dyDescent="0.25">
      <c r="A126" s="105"/>
      <c r="B126" s="201" t="s">
        <v>19</v>
      </c>
      <c r="C126">
        <v>2.1</v>
      </c>
      <c r="D126">
        <v>4.5999999999999996</v>
      </c>
      <c r="E126">
        <v>9.6</v>
      </c>
      <c r="K126">
        <v>10.199999999999999</v>
      </c>
      <c r="L126">
        <v>11.9</v>
      </c>
      <c r="M126" s="256">
        <v>11.2</v>
      </c>
      <c r="N126" s="257">
        <v>11.8</v>
      </c>
      <c r="O126" s="257">
        <v>12.6</v>
      </c>
      <c r="P126" s="257">
        <v>13.1</v>
      </c>
      <c r="Q126" s="257">
        <v>14.7</v>
      </c>
      <c r="R126" s="257">
        <v>16.2</v>
      </c>
      <c r="S126" s="257">
        <v>15.6</v>
      </c>
      <c r="T126" s="257">
        <v>16.3</v>
      </c>
      <c r="U126" s="257">
        <v>14.9</v>
      </c>
      <c r="V126" s="257">
        <v>14.5</v>
      </c>
      <c r="W126" s="257">
        <v>14.7</v>
      </c>
      <c r="X126" s="257">
        <v>16.600000000000001</v>
      </c>
      <c r="Y126" s="257">
        <v>18.7</v>
      </c>
    </row>
    <row r="127" spans="1:25" x14ac:dyDescent="0.25">
      <c r="A127" s="105"/>
      <c r="B127" s="201" t="s">
        <v>20</v>
      </c>
      <c r="C127">
        <v>5.7</v>
      </c>
      <c r="D127">
        <v>7.8</v>
      </c>
      <c r="E127">
        <v>7.7</v>
      </c>
      <c r="K127">
        <v>13.2</v>
      </c>
      <c r="L127">
        <v>12.7</v>
      </c>
      <c r="M127" s="256">
        <v>12.2</v>
      </c>
      <c r="N127" s="257">
        <v>10.7</v>
      </c>
      <c r="O127" s="257">
        <v>11.2</v>
      </c>
      <c r="P127" s="257">
        <v>11.2</v>
      </c>
      <c r="Q127" s="257">
        <v>12.5</v>
      </c>
      <c r="R127" s="257">
        <v>12</v>
      </c>
      <c r="S127" s="257">
        <v>11.8</v>
      </c>
      <c r="T127" s="257">
        <v>13</v>
      </c>
      <c r="U127" s="257">
        <v>14.8</v>
      </c>
      <c r="V127" s="257">
        <v>15.4</v>
      </c>
      <c r="W127" s="257">
        <v>15.2</v>
      </c>
      <c r="X127" s="257">
        <v>14.8</v>
      </c>
      <c r="Y127" s="257">
        <v>13.8</v>
      </c>
    </row>
    <row r="128" spans="1:25" x14ac:dyDescent="0.25">
      <c r="A128" s="105"/>
      <c r="B128" s="201" t="s">
        <v>21</v>
      </c>
      <c r="C128">
        <v>33.299999999999997</v>
      </c>
      <c r="D128">
        <v>16.7</v>
      </c>
      <c r="E128">
        <v>0</v>
      </c>
      <c r="K128">
        <v>10.5</v>
      </c>
      <c r="L128">
        <v>12.9</v>
      </c>
      <c r="M128" s="256">
        <v>12.5</v>
      </c>
      <c r="N128" s="257">
        <v>13.2</v>
      </c>
      <c r="O128" s="257">
        <v>11.8</v>
      </c>
      <c r="P128" s="257">
        <v>11.3</v>
      </c>
      <c r="Q128" s="257">
        <v>8.3000000000000007</v>
      </c>
      <c r="R128" s="257">
        <v>8.6</v>
      </c>
      <c r="S128" s="257">
        <v>7.7</v>
      </c>
      <c r="T128" s="257">
        <v>9.1999999999999993</v>
      </c>
      <c r="U128" s="257">
        <v>8.8000000000000007</v>
      </c>
      <c r="V128" s="257">
        <v>13.3</v>
      </c>
      <c r="W128" s="257">
        <v>12.2</v>
      </c>
      <c r="X128" s="257">
        <v>12.9</v>
      </c>
      <c r="Y128" s="257">
        <v>11.7</v>
      </c>
    </row>
    <row r="129" spans="1:25" x14ac:dyDescent="0.25">
      <c r="A129" s="105"/>
      <c r="B129" s="202" t="s">
        <v>309</v>
      </c>
      <c r="C129">
        <v>0</v>
      </c>
      <c r="D129">
        <v>0</v>
      </c>
      <c r="E129">
        <v>50</v>
      </c>
      <c r="K129">
        <v>8.3000000000000007</v>
      </c>
      <c r="L129">
        <v>5.6</v>
      </c>
      <c r="M129" s="256">
        <v>11.1</v>
      </c>
      <c r="N129" s="257">
        <v>10</v>
      </c>
      <c r="O129" s="257">
        <v>11.1</v>
      </c>
      <c r="P129" s="257">
        <v>5.9</v>
      </c>
      <c r="Q129" s="257" t="s">
        <v>305</v>
      </c>
      <c r="R129" s="257" t="s">
        <v>305</v>
      </c>
      <c r="S129" s="257">
        <v>3.8</v>
      </c>
      <c r="T129" s="257">
        <v>3.4</v>
      </c>
      <c r="U129" s="257">
        <v>3.2</v>
      </c>
      <c r="V129" s="257">
        <v>5.4</v>
      </c>
      <c r="W129" s="257">
        <v>6.5</v>
      </c>
      <c r="X129" s="257">
        <v>5.9</v>
      </c>
      <c r="Y129" s="257">
        <v>13.6</v>
      </c>
    </row>
    <row r="130" spans="1:25" x14ac:dyDescent="0.25">
      <c r="A130" s="106"/>
      <c r="B130" s="202" t="s">
        <v>88</v>
      </c>
      <c r="C130" s="55">
        <v>7.5</v>
      </c>
      <c r="D130" s="55">
        <v>10.7</v>
      </c>
      <c r="E130" s="55">
        <v>15.9</v>
      </c>
      <c r="F130" s="55"/>
      <c r="G130" s="55"/>
      <c r="H130" s="55"/>
      <c r="I130" s="55"/>
      <c r="J130" s="55"/>
      <c r="K130" s="55">
        <v>15.4</v>
      </c>
      <c r="L130" s="55">
        <v>15.8</v>
      </c>
      <c r="M130" s="255">
        <v>16.2</v>
      </c>
      <c r="N130" s="258">
        <v>16.223832528180353</v>
      </c>
      <c r="O130" s="258">
        <v>16.089108910891088</v>
      </c>
      <c r="P130" s="258">
        <v>16.60313426514189</v>
      </c>
      <c r="Q130" s="258">
        <v>16.767764298093589</v>
      </c>
      <c r="R130" s="258">
        <v>16.541685046316719</v>
      </c>
      <c r="S130" s="258">
        <v>16.399999999999999</v>
      </c>
      <c r="T130" s="258">
        <v>17.3</v>
      </c>
      <c r="U130" s="258">
        <v>17.7</v>
      </c>
      <c r="V130" s="258">
        <v>18.050721034311287</v>
      </c>
      <c r="W130" s="258">
        <v>18.167781780751415</v>
      </c>
      <c r="X130" s="258">
        <v>18.579818473037907</v>
      </c>
      <c r="Y130" s="258">
        <v>18.600000000000001</v>
      </c>
    </row>
    <row r="131" spans="1:25" x14ac:dyDescent="0.25">
      <c r="A131" s="105" t="s">
        <v>15</v>
      </c>
      <c r="B131" s="201" t="s">
        <v>17</v>
      </c>
      <c r="C131">
        <v>12</v>
      </c>
      <c r="D131">
        <v>15.1</v>
      </c>
      <c r="E131">
        <v>21.1</v>
      </c>
      <c r="K131">
        <v>22.4</v>
      </c>
      <c r="L131">
        <v>22.7</v>
      </c>
      <c r="M131" s="256">
        <v>22.8</v>
      </c>
      <c r="N131" s="257">
        <v>25.6</v>
      </c>
      <c r="O131" s="257">
        <v>27</v>
      </c>
      <c r="P131" s="257">
        <v>27.3</v>
      </c>
      <c r="Q131" s="257">
        <v>25.7</v>
      </c>
      <c r="R131" s="257">
        <v>22.9</v>
      </c>
      <c r="S131" s="257">
        <v>23.5</v>
      </c>
      <c r="T131" s="257">
        <v>22.8</v>
      </c>
      <c r="U131" s="257">
        <v>25.1</v>
      </c>
      <c r="V131" s="257">
        <v>27.2</v>
      </c>
      <c r="W131" s="257">
        <v>27.7</v>
      </c>
      <c r="X131" s="257">
        <v>28.6</v>
      </c>
      <c r="Y131" s="257">
        <v>28</v>
      </c>
    </row>
    <row r="132" spans="1:25" x14ac:dyDescent="0.25">
      <c r="A132" s="105"/>
      <c r="B132" s="201" t="s">
        <v>18</v>
      </c>
      <c r="C132">
        <v>5.4</v>
      </c>
      <c r="D132">
        <v>7.2</v>
      </c>
      <c r="E132">
        <v>17</v>
      </c>
      <c r="K132">
        <v>19.3</v>
      </c>
      <c r="L132">
        <v>20.399999999999999</v>
      </c>
      <c r="M132" s="256">
        <v>21.1</v>
      </c>
      <c r="N132" s="257">
        <v>22.5</v>
      </c>
      <c r="O132" s="257">
        <v>22</v>
      </c>
      <c r="P132" s="257">
        <v>20.399999999999999</v>
      </c>
      <c r="Q132" s="257">
        <v>20.7</v>
      </c>
      <c r="R132" s="257">
        <v>22.1</v>
      </c>
      <c r="S132" s="257">
        <v>20.2</v>
      </c>
      <c r="T132" s="257">
        <v>21.2</v>
      </c>
      <c r="U132" s="257">
        <v>20.2</v>
      </c>
      <c r="V132" s="257">
        <v>20.8</v>
      </c>
      <c r="W132" s="257">
        <v>23.1</v>
      </c>
      <c r="X132" s="257">
        <v>23.8</v>
      </c>
      <c r="Y132" s="257">
        <v>21.7</v>
      </c>
    </row>
    <row r="133" spans="1:25" x14ac:dyDescent="0.25">
      <c r="A133" s="105"/>
      <c r="B133" s="201" t="s">
        <v>19</v>
      </c>
      <c r="C133">
        <v>3.8</v>
      </c>
      <c r="D133">
        <v>9.6</v>
      </c>
      <c r="E133">
        <v>12.8</v>
      </c>
      <c r="K133">
        <v>13.1</v>
      </c>
      <c r="L133">
        <v>13.5</v>
      </c>
      <c r="M133" s="256">
        <v>16</v>
      </c>
      <c r="N133" s="257">
        <v>18.3</v>
      </c>
      <c r="O133" s="257">
        <v>19.899999999999999</v>
      </c>
      <c r="P133" s="257">
        <v>19.100000000000001</v>
      </c>
      <c r="Q133" s="257">
        <v>18.8</v>
      </c>
      <c r="R133" s="257">
        <v>18.3</v>
      </c>
      <c r="S133" s="257">
        <v>16.899999999999999</v>
      </c>
      <c r="T133" s="257">
        <v>18.100000000000001</v>
      </c>
      <c r="U133" s="257">
        <v>17.2</v>
      </c>
      <c r="V133" s="257">
        <v>21.6</v>
      </c>
      <c r="W133" s="257">
        <v>19.899999999999999</v>
      </c>
      <c r="X133" s="257">
        <v>23.3</v>
      </c>
      <c r="Y133" s="257">
        <v>25</v>
      </c>
    </row>
    <row r="134" spans="1:25" x14ac:dyDescent="0.25">
      <c r="A134" s="105"/>
      <c r="B134" s="201" t="s">
        <v>20</v>
      </c>
      <c r="C134">
        <v>0</v>
      </c>
      <c r="D134">
        <v>22.7</v>
      </c>
      <c r="E134">
        <v>7.5</v>
      </c>
      <c r="K134">
        <v>9.1</v>
      </c>
      <c r="L134">
        <v>10.9</v>
      </c>
      <c r="M134" s="256">
        <v>10.9</v>
      </c>
      <c r="N134" s="257">
        <v>10.5</v>
      </c>
      <c r="O134" s="257">
        <v>10.1</v>
      </c>
      <c r="P134" s="257">
        <v>13.2</v>
      </c>
      <c r="Q134" s="257">
        <v>12.2</v>
      </c>
      <c r="R134" s="257">
        <v>13.8</v>
      </c>
      <c r="S134" s="257">
        <v>18.100000000000001</v>
      </c>
      <c r="T134" s="257">
        <v>18</v>
      </c>
      <c r="U134" s="257">
        <v>20.100000000000001</v>
      </c>
      <c r="V134" s="257">
        <v>18.600000000000001</v>
      </c>
      <c r="W134" s="257">
        <v>20</v>
      </c>
      <c r="X134" s="257">
        <v>20</v>
      </c>
      <c r="Y134" s="257">
        <v>21.2</v>
      </c>
    </row>
    <row r="135" spans="1:25" x14ac:dyDescent="0.25">
      <c r="A135" s="105"/>
      <c r="B135" s="201" t="s">
        <v>21</v>
      </c>
      <c r="C135">
        <v>0</v>
      </c>
      <c r="D135">
        <v>33.299999999999997</v>
      </c>
      <c r="E135">
        <v>20</v>
      </c>
      <c r="K135">
        <v>3</v>
      </c>
      <c r="L135">
        <v>5.6</v>
      </c>
      <c r="M135" s="256">
        <v>4.3</v>
      </c>
      <c r="N135" s="257">
        <v>5.9</v>
      </c>
      <c r="O135" s="257">
        <v>6.7</v>
      </c>
      <c r="P135" s="257">
        <v>4.5999999999999996</v>
      </c>
      <c r="Q135" s="257">
        <v>8.1</v>
      </c>
      <c r="R135" s="257">
        <v>8.8000000000000007</v>
      </c>
      <c r="S135" s="257">
        <v>7.8</v>
      </c>
      <c r="T135" s="257">
        <v>9.1999999999999993</v>
      </c>
      <c r="U135" s="257">
        <v>10.8</v>
      </c>
      <c r="V135" s="257">
        <v>9.5</v>
      </c>
      <c r="W135" s="257">
        <v>14.6</v>
      </c>
      <c r="X135" s="257">
        <v>12.8</v>
      </c>
      <c r="Y135" s="257">
        <v>16.899999999999999</v>
      </c>
    </row>
    <row r="136" spans="1:25" x14ac:dyDescent="0.25">
      <c r="A136" s="105"/>
      <c r="B136" s="202" t="s">
        <v>309</v>
      </c>
      <c r="C136">
        <v>0</v>
      </c>
      <c r="D136">
        <v>0</v>
      </c>
      <c r="E136">
        <v>0</v>
      </c>
      <c r="K136">
        <v>0</v>
      </c>
      <c r="L136">
        <v>0</v>
      </c>
      <c r="M136" s="256">
        <v>0</v>
      </c>
      <c r="N136" s="257">
        <v>0</v>
      </c>
      <c r="O136" s="257">
        <v>0</v>
      </c>
      <c r="P136" s="257" t="s">
        <v>305</v>
      </c>
      <c r="Q136" s="257" t="s">
        <v>305</v>
      </c>
      <c r="R136" s="257" t="s">
        <v>305</v>
      </c>
      <c r="S136" s="257" t="s">
        <v>305</v>
      </c>
      <c r="T136" s="257" t="s">
        <v>305</v>
      </c>
      <c r="U136" s="257" t="s">
        <v>305</v>
      </c>
      <c r="V136" s="257"/>
      <c r="W136" s="257">
        <v>3.7</v>
      </c>
      <c r="X136" s="257">
        <v>9.1</v>
      </c>
      <c r="Y136" s="257">
        <v>14.7</v>
      </c>
    </row>
    <row r="137" spans="1:25" x14ac:dyDescent="0.25">
      <c r="A137" s="106"/>
      <c r="B137" s="202" t="s">
        <v>88</v>
      </c>
      <c r="C137" s="55">
        <v>11.2</v>
      </c>
      <c r="D137" s="55">
        <v>13.1</v>
      </c>
      <c r="E137" s="55">
        <v>17.7</v>
      </c>
      <c r="F137" s="55"/>
      <c r="G137" s="55"/>
      <c r="H137" s="55"/>
      <c r="I137" s="55"/>
      <c r="J137" s="55"/>
      <c r="K137" s="55">
        <v>16.8</v>
      </c>
      <c r="L137" s="55">
        <v>17.399999999999999</v>
      </c>
      <c r="M137" s="255">
        <v>18</v>
      </c>
      <c r="N137" s="258">
        <v>19.35483870967742</v>
      </c>
      <c r="O137" s="258">
        <v>19.770520741394527</v>
      </c>
      <c r="P137" s="258">
        <v>19.398907103825135</v>
      </c>
      <c r="Q137" s="258">
        <v>18.846153846153847</v>
      </c>
      <c r="R137" s="258">
        <v>18.823529411764707</v>
      </c>
      <c r="S137" s="258">
        <v>18.600000000000001</v>
      </c>
      <c r="T137" s="258">
        <v>19</v>
      </c>
      <c r="U137" s="258">
        <v>19.399999999999999</v>
      </c>
      <c r="V137" s="258">
        <v>20.364050056882821</v>
      </c>
      <c r="W137" s="258">
        <v>21.352313167259787</v>
      </c>
      <c r="X137" s="258">
        <v>22.249093107617895</v>
      </c>
      <c r="Y137" s="258">
        <v>22.6</v>
      </c>
    </row>
    <row r="138" spans="1:25" x14ac:dyDescent="0.25">
      <c r="A138" s="105" t="s">
        <v>16</v>
      </c>
      <c r="B138" s="201" t="s">
        <v>17</v>
      </c>
      <c r="C138">
        <v>17.3</v>
      </c>
      <c r="D138">
        <v>22.4</v>
      </c>
      <c r="E138">
        <v>29.4</v>
      </c>
      <c r="K138">
        <v>27.9</v>
      </c>
      <c r="L138">
        <v>31.6</v>
      </c>
      <c r="M138" s="256">
        <v>35.6</v>
      </c>
      <c r="N138" s="257">
        <v>38.200000000000003</v>
      </c>
      <c r="O138" s="257">
        <v>37.5</v>
      </c>
      <c r="P138" s="257">
        <v>40.6</v>
      </c>
      <c r="Q138" s="257">
        <v>41.8</v>
      </c>
      <c r="R138" s="257">
        <v>45.3</v>
      </c>
      <c r="S138" s="257">
        <v>43.8</v>
      </c>
      <c r="T138" s="257">
        <v>43.1</v>
      </c>
      <c r="U138" s="257">
        <v>37.5</v>
      </c>
      <c r="V138" s="257">
        <v>44.4</v>
      </c>
      <c r="W138" s="257">
        <v>45.6</v>
      </c>
      <c r="X138" s="257">
        <v>42.6</v>
      </c>
      <c r="Y138" s="257">
        <v>40</v>
      </c>
    </row>
    <row r="139" spans="1:25" x14ac:dyDescent="0.25">
      <c r="A139" s="105"/>
      <c r="B139" s="201" t="s">
        <v>18</v>
      </c>
      <c r="C139">
        <v>4.8</v>
      </c>
      <c r="D139">
        <v>13.3</v>
      </c>
      <c r="E139">
        <v>22.4</v>
      </c>
      <c r="K139">
        <v>22.5</v>
      </c>
      <c r="L139">
        <v>21.5</v>
      </c>
      <c r="M139" s="256">
        <v>24.7</v>
      </c>
      <c r="N139" s="257">
        <v>22.8</v>
      </c>
      <c r="O139" s="257">
        <v>22.7</v>
      </c>
      <c r="P139" s="257">
        <v>26.5</v>
      </c>
      <c r="Q139" s="257">
        <v>22.4</v>
      </c>
      <c r="R139" s="257">
        <v>23.6</v>
      </c>
      <c r="S139" s="257">
        <v>27.4</v>
      </c>
      <c r="T139" s="257">
        <v>27</v>
      </c>
      <c r="U139" s="257">
        <v>39.1</v>
      </c>
      <c r="V139" s="257">
        <v>35.9</v>
      </c>
      <c r="W139" s="257">
        <v>30.5</v>
      </c>
      <c r="X139" s="257">
        <v>30</v>
      </c>
      <c r="Y139" s="257">
        <v>32.700000000000003</v>
      </c>
    </row>
    <row r="140" spans="1:25" x14ac:dyDescent="0.25">
      <c r="A140" s="105"/>
      <c r="B140" s="201" t="s">
        <v>19</v>
      </c>
      <c r="C140">
        <v>4.5</v>
      </c>
      <c r="D140">
        <v>7.1</v>
      </c>
      <c r="E140">
        <v>9.4</v>
      </c>
      <c r="K140">
        <v>21.8</v>
      </c>
      <c r="L140">
        <v>22.9</v>
      </c>
      <c r="M140" s="256">
        <v>21.7</v>
      </c>
      <c r="N140" s="257">
        <v>20.7</v>
      </c>
      <c r="O140" s="257">
        <v>25.4</v>
      </c>
      <c r="P140" s="257">
        <v>18.8</v>
      </c>
      <c r="Q140" s="257">
        <v>17.899999999999999</v>
      </c>
      <c r="R140" s="257">
        <v>22.1</v>
      </c>
      <c r="S140" s="257">
        <v>16.7</v>
      </c>
      <c r="T140" s="257">
        <v>13.5</v>
      </c>
      <c r="U140" s="257">
        <v>10.4</v>
      </c>
      <c r="V140" s="257">
        <v>13.2</v>
      </c>
      <c r="W140" s="257">
        <v>21.3</v>
      </c>
      <c r="X140" s="257">
        <v>20</v>
      </c>
      <c r="Y140" s="257">
        <v>24.4</v>
      </c>
    </row>
    <row r="141" spans="1:25" x14ac:dyDescent="0.25">
      <c r="A141" s="105"/>
      <c r="B141" s="201" t="s">
        <v>20</v>
      </c>
      <c r="C141">
        <v>16.7</v>
      </c>
      <c r="D141">
        <v>20.7</v>
      </c>
      <c r="E141">
        <v>13.9</v>
      </c>
      <c r="K141">
        <v>9.1999999999999993</v>
      </c>
      <c r="L141">
        <v>6.3</v>
      </c>
      <c r="M141" s="256">
        <v>8.3000000000000007</v>
      </c>
      <c r="N141" s="257">
        <v>10.9</v>
      </c>
      <c r="O141" s="257">
        <v>10.1</v>
      </c>
      <c r="P141" s="257">
        <v>11.1</v>
      </c>
      <c r="Q141" s="257">
        <v>12.9</v>
      </c>
      <c r="R141" s="257">
        <v>12.5</v>
      </c>
      <c r="S141" s="257">
        <v>12.3</v>
      </c>
      <c r="T141" s="257">
        <v>16.899999999999999</v>
      </c>
      <c r="U141" s="257">
        <v>13.7</v>
      </c>
      <c r="V141" s="257">
        <v>15.7</v>
      </c>
      <c r="W141" s="257">
        <v>17</v>
      </c>
      <c r="X141" s="257">
        <v>21.3</v>
      </c>
      <c r="Y141" s="257">
        <v>19.600000000000001</v>
      </c>
    </row>
    <row r="142" spans="1:25" x14ac:dyDescent="0.25">
      <c r="A142" s="105"/>
      <c r="B142" s="201" t="s">
        <v>21</v>
      </c>
      <c r="C142">
        <v>0</v>
      </c>
      <c r="D142">
        <v>0</v>
      </c>
      <c r="E142">
        <v>0</v>
      </c>
      <c r="K142">
        <v>19</v>
      </c>
      <c r="L142">
        <v>16.7</v>
      </c>
      <c r="M142" s="256">
        <v>18.5</v>
      </c>
      <c r="N142" s="257">
        <v>20.7</v>
      </c>
      <c r="O142" s="257">
        <v>22.6</v>
      </c>
      <c r="P142" s="257">
        <v>18.8</v>
      </c>
      <c r="Q142" s="257">
        <v>20.6</v>
      </c>
      <c r="R142" s="257">
        <v>20</v>
      </c>
      <c r="S142" s="257">
        <v>14.7</v>
      </c>
      <c r="T142" s="257">
        <v>11.1</v>
      </c>
      <c r="U142" s="257">
        <v>7.5</v>
      </c>
      <c r="V142" s="257">
        <v>11.1</v>
      </c>
      <c r="W142" s="257">
        <v>15.4</v>
      </c>
      <c r="X142" s="257">
        <v>13.5</v>
      </c>
      <c r="Y142" s="257">
        <v>16.7</v>
      </c>
    </row>
    <row r="143" spans="1:25" x14ac:dyDescent="0.25">
      <c r="A143" s="105"/>
      <c r="B143" s="202" t="s">
        <v>309</v>
      </c>
      <c r="C143">
        <v>0</v>
      </c>
      <c r="D143">
        <v>0</v>
      </c>
      <c r="E143">
        <v>0</v>
      </c>
      <c r="K143">
        <v>0</v>
      </c>
      <c r="L143">
        <v>50</v>
      </c>
      <c r="M143" s="256">
        <v>0</v>
      </c>
      <c r="N143" s="257">
        <v>0</v>
      </c>
      <c r="O143" s="257">
        <v>0</v>
      </c>
      <c r="P143" s="257">
        <v>20</v>
      </c>
      <c r="Q143" s="257">
        <v>14.3</v>
      </c>
      <c r="R143" s="257">
        <v>20</v>
      </c>
      <c r="S143" s="257">
        <v>10</v>
      </c>
      <c r="T143" s="257">
        <v>18.2</v>
      </c>
      <c r="U143" s="257">
        <v>30</v>
      </c>
      <c r="V143" s="257">
        <v>33.299999999999997</v>
      </c>
      <c r="W143" s="257">
        <v>21.4</v>
      </c>
      <c r="X143" s="257">
        <v>18.8</v>
      </c>
      <c r="Y143" s="257">
        <v>10.5</v>
      </c>
    </row>
    <row r="144" spans="1:25" x14ac:dyDescent="0.25">
      <c r="A144" s="106"/>
      <c r="B144" s="202" t="s">
        <v>88</v>
      </c>
      <c r="C144" s="55">
        <v>15.2</v>
      </c>
      <c r="D144" s="55">
        <v>18.7</v>
      </c>
      <c r="E144" s="55">
        <v>21.4</v>
      </c>
      <c r="F144" s="55"/>
      <c r="G144" s="55"/>
      <c r="H144" s="55"/>
      <c r="I144" s="55"/>
      <c r="J144" s="55"/>
      <c r="K144" s="55">
        <v>20</v>
      </c>
      <c r="L144" s="55">
        <v>19.899999999999999</v>
      </c>
      <c r="M144" s="255">
        <v>21.3</v>
      </c>
      <c r="N144" s="258">
        <v>22.222222222222221</v>
      </c>
      <c r="O144" s="258">
        <v>22.123893805309734</v>
      </c>
      <c r="P144" s="258">
        <v>23.460410557184751</v>
      </c>
      <c r="Q144" s="258">
        <v>23.148148148148149</v>
      </c>
      <c r="R144" s="258">
        <v>25.159235668789808</v>
      </c>
      <c r="S144" s="258">
        <v>23.7</v>
      </c>
      <c r="T144" s="258">
        <v>24.3</v>
      </c>
      <c r="U144" s="258">
        <v>24.9</v>
      </c>
      <c r="V144" s="258">
        <v>27.083333333333332</v>
      </c>
      <c r="W144" s="258">
        <v>27.737226277372262</v>
      </c>
      <c r="X144" s="258">
        <v>26.996197718631176</v>
      </c>
      <c r="Y144" s="258">
        <v>26.7</v>
      </c>
    </row>
    <row r="145" spans="1:25" x14ac:dyDescent="0.25">
      <c r="A145" s="108" t="s">
        <v>76</v>
      </c>
      <c r="B145" s="204" t="s">
        <v>17</v>
      </c>
      <c r="C145">
        <v>8.6</v>
      </c>
      <c r="D145">
        <v>11.4</v>
      </c>
      <c r="E145">
        <v>16.2</v>
      </c>
      <c r="K145">
        <v>16.7</v>
      </c>
      <c r="L145">
        <v>16.899999999999999</v>
      </c>
      <c r="M145" s="256">
        <v>17.5</v>
      </c>
      <c r="N145" s="257">
        <v>17.7</v>
      </c>
      <c r="O145" s="257">
        <v>17.5</v>
      </c>
      <c r="P145" s="257">
        <v>18.100000000000001</v>
      </c>
      <c r="Q145" s="257">
        <v>17.899999999999999</v>
      </c>
      <c r="R145" s="257">
        <v>18</v>
      </c>
      <c r="S145" s="257">
        <v>18.3</v>
      </c>
      <c r="T145" s="257">
        <v>18.5</v>
      </c>
      <c r="U145" s="257">
        <v>18.8</v>
      </c>
      <c r="V145" s="257">
        <v>19.2</v>
      </c>
      <c r="W145" s="257">
        <v>19.7</v>
      </c>
      <c r="X145" s="257">
        <v>20.100000000000001</v>
      </c>
      <c r="Y145" s="257">
        <v>20.399999999999999</v>
      </c>
    </row>
    <row r="146" spans="1:25" x14ac:dyDescent="0.25">
      <c r="A146" s="108"/>
      <c r="B146" s="204" t="s">
        <v>18</v>
      </c>
      <c r="C146">
        <v>3.2</v>
      </c>
      <c r="D146">
        <v>6.3</v>
      </c>
      <c r="E146">
        <v>11.8</v>
      </c>
      <c r="K146">
        <v>13.9</v>
      </c>
      <c r="L146">
        <v>14.2</v>
      </c>
      <c r="M146" s="256">
        <v>14.6</v>
      </c>
      <c r="N146" s="257">
        <v>14.8</v>
      </c>
      <c r="O146" s="257">
        <v>15</v>
      </c>
      <c r="P146" s="257">
        <v>15.1</v>
      </c>
      <c r="Q146" s="257">
        <v>15.1</v>
      </c>
      <c r="R146" s="257">
        <v>15.3</v>
      </c>
      <c r="S146" s="257">
        <v>15.7</v>
      </c>
      <c r="T146" s="257">
        <v>15.9</v>
      </c>
      <c r="U146" s="257">
        <v>16.100000000000001</v>
      </c>
      <c r="V146" s="257">
        <v>16.3</v>
      </c>
      <c r="W146" s="257">
        <v>16.600000000000001</v>
      </c>
      <c r="X146" s="257">
        <v>16.899999999999999</v>
      </c>
      <c r="Y146" s="257">
        <v>16.8</v>
      </c>
    </row>
    <row r="147" spans="1:25" x14ac:dyDescent="0.25">
      <c r="A147" s="108"/>
      <c r="B147" s="204" t="s">
        <v>19</v>
      </c>
      <c r="C147">
        <v>3.2</v>
      </c>
      <c r="D147">
        <v>6.3</v>
      </c>
      <c r="E147">
        <v>9.3000000000000007</v>
      </c>
      <c r="K147">
        <v>11.2</v>
      </c>
      <c r="L147">
        <v>11.8</v>
      </c>
      <c r="M147" s="256">
        <v>12.4</v>
      </c>
      <c r="N147" s="257">
        <v>12.6</v>
      </c>
      <c r="O147" s="257">
        <v>12.8</v>
      </c>
      <c r="P147" s="257">
        <v>12.8</v>
      </c>
      <c r="Q147" s="257">
        <v>12.9</v>
      </c>
      <c r="R147" s="257">
        <v>13.5</v>
      </c>
      <c r="S147" s="257">
        <v>13.6</v>
      </c>
      <c r="T147" s="257">
        <v>14.2</v>
      </c>
      <c r="U147" s="257">
        <v>14.4</v>
      </c>
      <c r="V147" s="257">
        <v>14.5</v>
      </c>
      <c r="W147" s="257">
        <v>15</v>
      </c>
      <c r="X147" s="257">
        <v>15.3</v>
      </c>
      <c r="Y147" s="257">
        <v>15.9</v>
      </c>
    </row>
    <row r="148" spans="1:25" x14ac:dyDescent="0.25">
      <c r="A148" s="108"/>
      <c r="B148" s="204" t="s">
        <v>20</v>
      </c>
      <c r="C148">
        <v>2.6</v>
      </c>
      <c r="D148">
        <v>5.5</v>
      </c>
      <c r="E148">
        <v>8.1</v>
      </c>
      <c r="K148">
        <v>9.3000000000000007</v>
      </c>
      <c r="L148">
        <v>9.6</v>
      </c>
      <c r="M148" s="256">
        <v>9.9</v>
      </c>
      <c r="N148" s="257">
        <v>10.3</v>
      </c>
      <c r="O148" s="257">
        <v>10.6</v>
      </c>
      <c r="P148" s="257">
        <v>10.4</v>
      </c>
      <c r="Q148" s="257">
        <v>10.8</v>
      </c>
      <c r="R148" s="257">
        <v>10.9</v>
      </c>
      <c r="S148" s="257">
        <v>11</v>
      </c>
      <c r="T148" s="257">
        <v>11.6</v>
      </c>
      <c r="U148" s="257">
        <v>12.1</v>
      </c>
      <c r="V148" s="257">
        <v>12.6</v>
      </c>
      <c r="W148" s="257">
        <v>12.7</v>
      </c>
      <c r="X148" s="257">
        <v>13.2</v>
      </c>
      <c r="Y148" s="257">
        <v>13.2</v>
      </c>
    </row>
    <row r="149" spans="1:25" x14ac:dyDescent="0.25">
      <c r="A149" s="108"/>
      <c r="B149" s="204" t="s">
        <v>21</v>
      </c>
      <c r="C149">
        <v>4.0999999999999996</v>
      </c>
      <c r="D149">
        <v>6.5</v>
      </c>
      <c r="E149">
        <v>6</v>
      </c>
      <c r="K149">
        <v>7.7</v>
      </c>
      <c r="L149">
        <v>8</v>
      </c>
      <c r="M149" s="256">
        <v>8.6</v>
      </c>
      <c r="N149" s="257">
        <v>9.1</v>
      </c>
      <c r="O149" s="257">
        <v>8.6</v>
      </c>
      <c r="P149" s="257">
        <v>9.1999999999999993</v>
      </c>
      <c r="Q149" s="257">
        <v>9</v>
      </c>
      <c r="R149" s="257">
        <v>8.9</v>
      </c>
      <c r="S149" s="257">
        <v>9.5</v>
      </c>
      <c r="T149" s="257">
        <v>9.8000000000000007</v>
      </c>
      <c r="U149" s="257">
        <v>9.4</v>
      </c>
      <c r="V149" s="257">
        <v>9.8000000000000007</v>
      </c>
      <c r="W149" s="257">
        <v>10</v>
      </c>
      <c r="X149" s="257">
        <v>10.5</v>
      </c>
      <c r="Y149" s="257">
        <v>11.1</v>
      </c>
    </row>
    <row r="150" spans="1:25" x14ac:dyDescent="0.25">
      <c r="A150" s="108"/>
      <c r="B150" s="202" t="s">
        <v>309</v>
      </c>
      <c r="C150">
        <v>2.8</v>
      </c>
      <c r="D150">
        <v>6.7</v>
      </c>
      <c r="E150">
        <v>6.3</v>
      </c>
      <c r="K150">
        <v>3.8</v>
      </c>
      <c r="L150">
        <v>4</v>
      </c>
      <c r="M150" s="256">
        <v>4.2</v>
      </c>
      <c r="N150" s="257">
        <v>4.4000000000000004</v>
      </c>
      <c r="O150" s="257">
        <v>4.7</v>
      </c>
      <c r="P150" s="257">
        <v>4.5999999999999996</v>
      </c>
      <c r="Q150" s="257">
        <v>4.4000000000000004</v>
      </c>
      <c r="R150" s="257">
        <v>5.0999999999999996</v>
      </c>
      <c r="S150" s="257">
        <v>5.3</v>
      </c>
      <c r="T150" s="257">
        <v>5.5</v>
      </c>
      <c r="U150" s="257">
        <v>5.5</v>
      </c>
      <c r="V150" s="257">
        <v>5.8</v>
      </c>
      <c r="W150" s="257">
        <v>5.8</v>
      </c>
      <c r="X150" s="257">
        <v>6.4</v>
      </c>
      <c r="Y150" s="257">
        <v>6.7</v>
      </c>
    </row>
    <row r="151" spans="1:25" ht="15.75" thickBot="1" x14ac:dyDescent="0.3">
      <c r="A151" s="107"/>
      <c r="B151" s="205" t="s">
        <v>88</v>
      </c>
      <c r="C151" s="270">
        <v>7.3</v>
      </c>
      <c r="D151" s="270">
        <v>9.5</v>
      </c>
      <c r="E151" s="270">
        <v>12.9</v>
      </c>
      <c r="F151" s="270"/>
      <c r="G151" s="270"/>
      <c r="H151" s="270"/>
      <c r="I151" s="270"/>
      <c r="J151" s="270"/>
      <c r="K151" s="270">
        <v>13.3</v>
      </c>
      <c r="L151" s="270">
        <v>13.5</v>
      </c>
      <c r="M151" s="259">
        <v>14</v>
      </c>
      <c r="N151" s="259">
        <v>14.2</v>
      </c>
      <c r="O151" s="259">
        <v>14.2</v>
      </c>
      <c r="P151" s="259">
        <v>14.4</v>
      </c>
      <c r="Q151" s="259">
        <v>14.4</v>
      </c>
      <c r="R151" s="259">
        <v>14.6</v>
      </c>
      <c r="S151" s="259">
        <v>14.8</v>
      </c>
      <c r="T151" s="259">
        <v>15.1</v>
      </c>
      <c r="U151" s="259">
        <v>15.3</v>
      </c>
      <c r="V151" s="259">
        <v>15.6</v>
      </c>
      <c r="W151" s="259">
        <v>15.9</v>
      </c>
      <c r="X151" s="259">
        <v>16.2</v>
      </c>
      <c r="Y151" s="259">
        <v>16.399999999999999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4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2</xdr:row>
                    <xdr:rowOff>19050</xdr:rowOff>
                  </from>
                  <to>
                    <xdr:col>0</xdr:col>
                    <xdr:colOff>638175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5" name="Button 2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2</xdr:row>
                    <xdr:rowOff>19050</xdr:rowOff>
                  </from>
                  <to>
                    <xdr:col>0</xdr:col>
                    <xdr:colOff>638175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B30CF-7369-4809-BB44-7D61547786BF}">
  <sheetPr codeName="Ark34"/>
  <dimension ref="A1:O126"/>
  <sheetViews>
    <sheetView workbookViewId="0">
      <pane xSplit="2" ySplit="4" topLeftCell="C5" activePane="bottomRight" state="frozen"/>
      <selection activeCell="C5" sqref="C5:I5"/>
      <selection pane="topRight" activeCell="C5" sqref="C5:I5"/>
      <selection pane="bottomLeft" activeCell="C5" sqref="C5:I5"/>
      <selection pane="bottomRight" activeCell="K15" sqref="K15"/>
    </sheetView>
  </sheetViews>
  <sheetFormatPr baseColWidth="10" defaultRowHeight="15" x14ac:dyDescent="0.25"/>
  <cols>
    <col min="1" max="1" width="19.85546875" customWidth="1"/>
    <col min="3" max="17" width="9.28515625" customWidth="1"/>
  </cols>
  <sheetData>
    <row r="1" spans="1:15" s="3" customFormat="1" ht="21" x14ac:dyDescent="0.35">
      <c r="A1" s="3" t="s">
        <v>585</v>
      </c>
    </row>
    <row r="2" spans="1:15" s="3" customFormat="1" ht="21" x14ac:dyDescent="0.35">
      <c r="A2" s="3" t="s">
        <v>583</v>
      </c>
    </row>
    <row r="3" spans="1:15" ht="15.75" thickBo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15" ht="15.75" thickBot="1" x14ac:dyDescent="0.3">
      <c r="A4" s="82"/>
      <c r="B4" s="82"/>
      <c r="C4" s="36"/>
      <c r="D4" s="36">
        <v>1990</v>
      </c>
      <c r="E4" s="36">
        <v>1999</v>
      </c>
      <c r="F4" s="36">
        <v>2005</v>
      </c>
      <c r="G4" s="36">
        <v>2010</v>
      </c>
      <c r="H4" s="36">
        <v>2020</v>
      </c>
      <c r="I4" s="36">
        <v>2023</v>
      </c>
      <c r="J4" s="344"/>
      <c r="K4" s="344"/>
      <c r="L4" s="344"/>
      <c r="M4" s="344"/>
      <c r="N4" s="344"/>
      <c r="O4" s="344"/>
    </row>
    <row r="5" spans="1:15" x14ac:dyDescent="0.25">
      <c r="A5" s="79" t="s">
        <v>584</v>
      </c>
      <c r="B5" s="79" t="s">
        <v>84</v>
      </c>
      <c r="C5" s="344"/>
      <c r="D5" s="345">
        <v>16892.734</v>
      </c>
      <c r="E5" s="345">
        <v>13737</v>
      </c>
      <c r="F5" s="345">
        <v>10840</v>
      </c>
      <c r="G5" s="345">
        <v>8813</v>
      </c>
      <c r="H5" s="345">
        <v>8263</v>
      </c>
      <c r="I5" s="345">
        <v>7983</v>
      </c>
      <c r="J5" s="344"/>
      <c r="K5" s="344"/>
      <c r="L5" s="344"/>
      <c r="M5" s="344"/>
      <c r="N5" s="344"/>
      <c r="O5" s="344"/>
    </row>
    <row r="6" spans="1:15" x14ac:dyDescent="0.25">
      <c r="A6" s="79"/>
      <c r="B6" s="346" t="s">
        <v>85</v>
      </c>
      <c r="C6" s="347"/>
      <c r="D6" s="348">
        <v>4766.0060000000003</v>
      </c>
      <c r="E6" s="348">
        <v>4268</v>
      </c>
      <c r="F6" s="348">
        <v>3563</v>
      </c>
      <c r="G6" s="348">
        <v>2799</v>
      </c>
      <c r="H6" s="348">
        <v>2600</v>
      </c>
      <c r="I6" s="348">
        <v>2514</v>
      </c>
      <c r="J6" s="344"/>
      <c r="K6" s="344"/>
      <c r="L6" s="344"/>
      <c r="M6" s="344"/>
      <c r="N6" s="344"/>
      <c r="O6" s="344"/>
    </row>
    <row r="7" spans="1:15" x14ac:dyDescent="0.25">
      <c r="A7" s="346"/>
      <c r="B7" s="346" t="s">
        <v>40</v>
      </c>
      <c r="C7" s="347"/>
      <c r="D7" s="348">
        <v>21658.74</v>
      </c>
      <c r="E7" s="348">
        <v>18005</v>
      </c>
      <c r="F7" s="348">
        <v>14403</v>
      </c>
      <c r="G7" s="348">
        <v>11612</v>
      </c>
      <c r="H7" s="348">
        <v>10863</v>
      </c>
      <c r="I7" s="348">
        <v>10497</v>
      </c>
      <c r="J7" s="344"/>
      <c r="K7" s="344"/>
      <c r="L7" s="344"/>
      <c r="M7" s="344"/>
      <c r="N7" s="344"/>
      <c r="O7" s="344"/>
    </row>
    <row r="8" spans="1:15" x14ac:dyDescent="0.25">
      <c r="A8" s="79" t="s">
        <v>549</v>
      </c>
      <c r="B8" s="79" t="s">
        <v>84</v>
      </c>
      <c r="C8" s="344"/>
      <c r="D8" s="345">
        <v>23570.27</v>
      </c>
      <c r="E8" s="345">
        <v>19772</v>
      </c>
      <c r="F8" s="345">
        <v>16575</v>
      </c>
      <c r="G8" s="345">
        <v>12507</v>
      </c>
      <c r="H8" s="345">
        <v>10861</v>
      </c>
      <c r="I8" s="345">
        <v>10915</v>
      </c>
      <c r="J8" s="344"/>
      <c r="K8" s="344"/>
      <c r="L8" s="344"/>
      <c r="M8" s="344"/>
      <c r="N8" s="344"/>
      <c r="O8" s="344"/>
    </row>
    <row r="9" spans="1:15" x14ac:dyDescent="0.25">
      <c r="A9" s="79"/>
      <c r="B9" s="346" t="s">
        <v>85</v>
      </c>
      <c r="C9" s="347"/>
      <c r="D9" s="348">
        <v>8200.4920000000002</v>
      </c>
      <c r="E9" s="348">
        <v>6393</v>
      </c>
      <c r="F9" s="348">
        <v>5214</v>
      </c>
      <c r="G9" s="348">
        <v>3598</v>
      </c>
      <c r="H9" s="348">
        <v>3020</v>
      </c>
      <c r="I9" s="348">
        <v>3028</v>
      </c>
      <c r="J9" s="344"/>
      <c r="K9" s="344"/>
      <c r="L9" s="344"/>
      <c r="M9" s="344"/>
      <c r="N9" s="344"/>
      <c r="O9" s="344"/>
    </row>
    <row r="10" spans="1:15" x14ac:dyDescent="0.25">
      <c r="A10" s="346"/>
      <c r="B10" s="346" t="s">
        <v>40</v>
      </c>
      <c r="C10" s="347"/>
      <c r="D10" s="348">
        <v>31770.762000000002</v>
      </c>
      <c r="E10" s="348">
        <v>26165</v>
      </c>
      <c r="F10" s="348">
        <v>21789</v>
      </c>
      <c r="G10" s="348">
        <v>16105</v>
      </c>
      <c r="H10" s="348">
        <v>13881</v>
      </c>
      <c r="I10" s="348">
        <v>13943</v>
      </c>
      <c r="J10" s="344"/>
      <c r="K10" s="344"/>
      <c r="L10" s="344"/>
      <c r="M10" s="344"/>
      <c r="N10" s="344"/>
      <c r="O10" s="344"/>
    </row>
    <row r="11" spans="1:15" x14ac:dyDescent="0.25">
      <c r="A11" s="79" t="s">
        <v>562</v>
      </c>
      <c r="B11" s="79" t="s">
        <v>84</v>
      </c>
      <c r="C11" s="344"/>
      <c r="D11" s="345">
        <v>7393.741</v>
      </c>
      <c r="E11" s="345">
        <v>5560</v>
      </c>
      <c r="F11" s="345">
        <v>4675</v>
      </c>
      <c r="G11" s="345">
        <v>3645</v>
      </c>
      <c r="H11" s="345">
        <v>3265</v>
      </c>
      <c r="I11" s="345">
        <v>3185</v>
      </c>
      <c r="J11" s="344"/>
      <c r="K11" s="344"/>
      <c r="L11" s="344"/>
      <c r="M11" s="344"/>
      <c r="N11" s="344"/>
      <c r="O11" s="344"/>
    </row>
    <row r="12" spans="1:15" x14ac:dyDescent="0.25">
      <c r="A12" s="79"/>
      <c r="B12" s="346" t="s">
        <v>85</v>
      </c>
      <c r="C12" s="347"/>
      <c r="D12" s="348">
        <v>2490.3319999999999</v>
      </c>
      <c r="E12" s="348">
        <v>1980</v>
      </c>
      <c r="F12" s="348">
        <v>1807</v>
      </c>
      <c r="G12" s="348">
        <v>1274</v>
      </c>
      <c r="H12" s="348">
        <v>1148</v>
      </c>
      <c r="I12" s="348">
        <v>1109</v>
      </c>
      <c r="J12" s="344"/>
      <c r="K12" s="344"/>
      <c r="L12" s="344"/>
      <c r="M12" s="344"/>
      <c r="N12" s="344"/>
      <c r="O12" s="344"/>
    </row>
    <row r="13" spans="1:15" x14ac:dyDescent="0.25">
      <c r="A13" s="346"/>
      <c r="B13" s="346" t="s">
        <v>40</v>
      </c>
      <c r="C13" s="347"/>
      <c r="D13" s="348">
        <v>9884.0730000000003</v>
      </c>
      <c r="E13" s="348">
        <v>7540</v>
      </c>
      <c r="F13" s="348">
        <v>6482</v>
      </c>
      <c r="G13" s="348">
        <v>4919</v>
      </c>
      <c r="H13" s="348">
        <v>4413</v>
      </c>
      <c r="I13" s="348">
        <v>4294</v>
      </c>
      <c r="J13" s="344"/>
      <c r="K13" s="344"/>
      <c r="L13" s="344"/>
      <c r="M13" s="344"/>
      <c r="N13" s="344"/>
      <c r="O13" s="344"/>
    </row>
    <row r="14" spans="1:15" x14ac:dyDescent="0.25">
      <c r="A14" s="79" t="s">
        <v>551</v>
      </c>
      <c r="B14" s="79" t="s">
        <v>84</v>
      </c>
      <c r="C14" s="344"/>
      <c r="D14" s="345">
        <v>4898.8919999999998</v>
      </c>
      <c r="E14" s="345">
        <v>4041</v>
      </c>
      <c r="F14" s="345">
        <v>3139</v>
      </c>
      <c r="G14" s="345">
        <v>2297</v>
      </c>
      <c r="H14" s="345">
        <v>2175</v>
      </c>
      <c r="I14" s="345">
        <v>1972</v>
      </c>
      <c r="J14" s="344"/>
      <c r="K14" s="344"/>
      <c r="L14" s="344"/>
      <c r="M14" s="344"/>
      <c r="N14" s="344"/>
      <c r="O14" s="344"/>
    </row>
    <row r="15" spans="1:15" x14ac:dyDescent="0.25">
      <c r="A15" s="79"/>
      <c r="B15" s="346" t="s">
        <v>85</v>
      </c>
      <c r="C15" s="347"/>
      <c r="D15" s="348">
        <v>1673.3219999999999</v>
      </c>
      <c r="E15" s="348">
        <v>1340</v>
      </c>
      <c r="F15" s="348">
        <v>1027</v>
      </c>
      <c r="G15" s="348">
        <v>747</v>
      </c>
      <c r="H15" s="348">
        <v>785</v>
      </c>
      <c r="I15" s="348">
        <v>648</v>
      </c>
      <c r="J15" s="344"/>
      <c r="K15" s="344"/>
      <c r="L15" s="344"/>
      <c r="M15" s="344"/>
      <c r="N15" s="344"/>
      <c r="O15" s="344"/>
    </row>
    <row r="16" spans="1:15" x14ac:dyDescent="0.25">
      <c r="A16" s="346"/>
      <c r="B16" s="346" t="s">
        <v>40</v>
      </c>
      <c r="C16" s="347"/>
      <c r="D16" s="348">
        <v>6572.2139999999999</v>
      </c>
      <c r="E16" s="348">
        <v>5381</v>
      </c>
      <c r="F16" s="348">
        <v>4166</v>
      </c>
      <c r="G16" s="348">
        <v>3044</v>
      </c>
      <c r="H16" s="348">
        <v>2960</v>
      </c>
      <c r="I16" s="348">
        <v>2620</v>
      </c>
      <c r="J16" s="344"/>
      <c r="K16" s="344"/>
      <c r="L16" s="344"/>
      <c r="M16" s="344"/>
      <c r="N16" s="344"/>
      <c r="O16" s="344"/>
    </row>
    <row r="17" spans="1:15" x14ac:dyDescent="0.25">
      <c r="A17" s="79" t="s">
        <v>12</v>
      </c>
      <c r="B17" s="79" t="s">
        <v>84</v>
      </c>
      <c r="C17" s="344"/>
      <c r="D17" s="345">
        <v>16261.066000000001</v>
      </c>
      <c r="E17" s="345">
        <v>13440</v>
      </c>
      <c r="F17" s="345">
        <v>11344</v>
      </c>
      <c r="G17" s="345">
        <v>8893</v>
      </c>
      <c r="H17" s="345">
        <v>7691</v>
      </c>
      <c r="I17" s="345">
        <v>8113</v>
      </c>
      <c r="J17" s="344"/>
      <c r="K17" s="344"/>
      <c r="L17" s="344"/>
      <c r="M17" s="344"/>
      <c r="N17" s="344"/>
      <c r="O17" s="344"/>
    </row>
    <row r="18" spans="1:15" x14ac:dyDescent="0.25">
      <c r="A18" s="79"/>
      <c r="B18" s="346" t="s">
        <v>85</v>
      </c>
      <c r="C18" s="347"/>
      <c r="D18" s="348">
        <v>5037.6279999999997</v>
      </c>
      <c r="E18" s="348">
        <v>4343</v>
      </c>
      <c r="F18" s="348">
        <v>3724</v>
      </c>
      <c r="G18" s="348">
        <v>2804</v>
      </c>
      <c r="H18" s="348">
        <v>2576</v>
      </c>
      <c r="I18" s="348">
        <v>2698</v>
      </c>
      <c r="J18" s="344"/>
      <c r="K18" s="344"/>
      <c r="L18" s="344"/>
      <c r="M18" s="344"/>
      <c r="N18" s="344"/>
      <c r="O18" s="344"/>
    </row>
    <row r="19" spans="1:15" x14ac:dyDescent="0.25">
      <c r="A19" s="346"/>
      <c r="B19" s="346" t="s">
        <v>40</v>
      </c>
      <c r="C19" s="347"/>
      <c r="D19" s="348">
        <v>21298.694</v>
      </c>
      <c r="E19" s="348">
        <v>17783</v>
      </c>
      <c r="F19" s="348">
        <v>15068</v>
      </c>
      <c r="G19" s="348">
        <v>11697</v>
      </c>
      <c r="H19" s="348">
        <v>10267</v>
      </c>
      <c r="I19" s="348">
        <v>10811</v>
      </c>
      <c r="J19" s="344"/>
      <c r="K19" s="344"/>
      <c r="L19" s="344"/>
      <c r="M19" s="344"/>
      <c r="N19" s="344"/>
      <c r="O19" s="344"/>
    </row>
    <row r="20" spans="1:15" x14ac:dyDescent="0.25">
      <c r="A20" s="79" t="s">
        <v>552</v>
      </c>
      <c r="B20" s="79" t="s">
        <v>84</v>
      </c>
      <c r="C20" s="344"/>
      <c r="D20" s="345">
        <v>22067.274000000001</v>
      </c>
      <c r="E20" s="345">
        <v>16681</v>
      </c>
      <c r="F20" s="345">
        <v>13069</v>
      </c>
      <c r="G20" s="345">
        <v>9347</v>
      </c>
      <c r="H20" s="345">
        <v>8191</v>
      </c>
      <c r="I20" s="345">
        <v>7938</v>
      </c>
      <c r="J20" s="344"/>
      <c r="K20" s="344"/>
      <c r="L20" s="344"/>
      <c r="M20" s="344"/>
      <c r="N20" s="344"/>
      <c r="O20" s="344"/>
    </row>
    <row r="21" spans="1:15" x14ac:dyDescent="0.25">
      <c r="A21" s="79"/>
      <c r="B21" s="346" t="s">
        <v>85</v>
      </c>
      <c r="C21" s="347"/>
      <c r="D21" s="348">
        <v>8724.3940000000002</v>
      </c>
      <c r="E21" s="348">
        <v>5925</v>
      </c>
      <c r="F21" s="348">
        <v>4363</v>
      </c>
      <c r="G21" s="348">
        <v>3036</v>
      </c>
      <c r="H21" s="348">
        <v>2620</v>
      </c>
      <c r="I21" s="348">
        <v>2163</v>
      </c>
      <c r="J21" s="344"/>
      <c r="K21" s="344"/>
      <c r="L21" s="344"/>
      <c r="M21" s="344"/>
      <c r="N21" s="344"/>
      <c r="O21" s="344"/>
    </row>
    <row r="22" spans="1:15" x14ac:dyDescent="0.25">
      <c r="A22" s="346"/>
      <c r="B22" s="346" t="s">
        <v>40</v>
      </c>
      <c r="C22" s="347"/>
      <c r="D22" s="348">
        <v>30791.668000000001</v>
      </c>
      <c r="E22" s="348">
        <v>22606</v>
      </c>
      <c r="F22" s="348">
        <v>17432</v>
      </c>
      <c r="G22" s="348">
        <v>12383</v>
      </c>
      <c r="H22" s="348">
        <v>10811</v>
      </c>
      <c r="I22" s="348">
        <v>10101</v>
      </c>
      <c r="J22" s="344"/>
      <c r="K22" s="344"/>
      <c r="L22" s="344"/>
      <c r="M22" s="344"/>
      <c r="N22" s="344"/>
      <c r="O22" s="344"/>
    </row>
    <row r="23" spans="1:15" x14ac:dyDescent="0.25">
      <c r="A23" s="79" t="s">
        <v>46</v>
      </c>
      <c r="B23" s="79" t="s">
        <v>84</v>
      </c>
      <c r="C23" s="344"/>
      <c r="D23" s="345">
        <v>11109.625</v>
      </c>
      <c r="E23" s="345">
        <v>8454</v>
      </c>
      <c r="F23" s="345">
        <v>7138</v>
      </c>
      <c r="G23" s="345">
        <v>4533</v>
      </c>
      <c r="H23" s="345">
        <v>3650</v>
      </c>
      <c r="I23" s="345">
        <v>3403</v>
      </c>
      <c r="J23" s="344"/>
      <c r="K23" s="344"/>
      <c r="L23" s="344"/>
      <c r="M23" s="344"/>
      <c r="N23" s="344"/>
      <c r="O23" s="344"/>
    </row>
    <row r="24" spans="1:15" x14ac:dyDescent="0.25">
      <c r="A24" s="79"/>
      <c r="B24" s="346" t="s">
        <v>85</v>
      </c>
      <c r="C24" s="347"/>
      <c r="D24" s="348">
        <v>4242.2759999999998</v>
      </c>
      <c r="E24" s="348">
        <v>2860</v>
      </c>
      <c r="F24" s="348">
        <v>2057</v>
      </c>
      <c r="G24" s="348">
        <v>1408</v>
      </c>
      <c r="H24" s="348">
        <v>1071</v>
      </c>
      <c r="I24" s="348">
        <v>1214</v>
      </c>
      <c r="J24" s="344"/>
      <c r="K24" s="344"/>
      <c r="L24" s="344"/>
      <c r="M24" s="344"/>
      <c r="N24" s="344"/>
      <c r="O24" s="344"/>
    </row>
    <row r="25" spans="1:15" x14ac:dyDescent="0.25">
      <c r="A25" s="346"/>
      <c r="B25" s="346" t="s">
        <v>40</v>
      </c>
      <c r="C25" s="347"/>
      <c r="D25" s="348">
        <v>15351.901</v>
      </c>
      <c r="E25" s="348">
        <v>11314</v>
      </c>
      <c r="F25" s="348">
        <v>9195</v>
      </c>
      <c r="G25" s="348">
        <v>5941</v>
      </c>
      <c r="H25" s="348">
        <v>4721</v>
      </c>
      <c r="I25" s="348">
        <v>4617</v>
      </c>
      <c r="J25" s="344"/>
      <c r="K25" s="344"/>
      <c r="L25" s="344"/>
      <c r="M25" s="344"/>
      <c r="N25" s="344"/>
      <c r="O25" s="344"/>
    </row>
    <row r="26" spans="1:15" x14ac:dyDescent="0.25">
      <c r="A26" s="79" t="s">
        <v>487</v>
      </c>
      <c r="B26" s="79" t="s">
        <v>84</v>
      </c>
      <c r="C26" s="344"/>
      <c r="D26" s="345">
        <v>21097.331999999999</v>
      </c>
      <c r="E26" s="345">
        <v>18970</v>
      </c>
      <c r="F26" s="345">
        <v>14619</v>
      </c>
      <c r="G26" s="345">
        <v>11006</v>
      </c>
      <c r="H26" s="345">
        <v>9021</v>
      </c>
      <c r="I26" s="345">
        <v>8530</v>
      </c>
      <c r="J26" s="344"/>
      <c r="K26" s="344"/>
      <c r="L26" s="344"/>
      <c r="M26" s="344"/>
      <c r="N26" s="344"/>
      <c r="O26" s="344"/>
    </row>
    <row r="27" spans="1:15" x14ac:dyDescent="0.25">
      <c r="A27" s="79"/>
      <c r="B27" s="346" t="s">
        <v>85</v>
      </c>
      <c r="C27" s="347"/>
      <c r="D27" s="348">
        <v>7134.3490000000002</v>
      </c>
      <c r="E27" s="348">
        <v>5695</v>
      </c>
      <c r="F27" s="348">
        <v>4083</v>
      </c>
      <c r="G27" s="348">
        <v>3017</v>
      </c>
      <c r="H27" s="348">
        <v>2475</v>
      </c>
      <c r="I27" s="348">
        <v>2538</v>
      </c>
      <c r="J27" s="344"/>
      <c r="K27" s="344"/>
      <c r="L27" s="344"/>
      <c r="M27" s="344"/>
      <c r="N27" s="344"/>
      <c r="O27" s="344"/>
    </row>
    <row r="28" spans="1:15" x14ac:dyDescent="0.25">
      <c r="A28" s="346"/>
      <c r="B28" s="346" t="s">
        <v>40</v>
      </c>
      <c r="C28" s="347"/>
      <c r="D28" s="348">
        <v>28231.680999999997</v>
      </c>
      <c r="E28" s="348">
        <v>24665</v>
      </c>
      <c r="F28" s="348">
        <v>18702</v>
      </c>
      <c r="G28" s="348">
        <v>14023</v>
      </c>
      <c r="H28" s="348">
        <v>11496</v>
      </c>
      <c r="I28" s="348">
        <v>11068</v>
      </c>
      <c r="J28" s="344"/>
      <c r="K28" s="344"/>
      <c r="L28" s="344"/>
      <c r="M28" s="344"/>
      <c r="N28" s="344"/>
      <c r="O28" s="344"/>
    </row>
    <row r="29" spans="1:15" x14ac:dyDescent="0.25">
      <c r="A29" s="79" t="s">
        <v>14</v>
      </c>
      <c r="B29" s="79" t="s">
        <v>84</v>
      </c>
      <c r="C29" s="344"/>
      <c r="D29" s="345">
        <v>8349.0190000000002</v>
      </c>
      <c r="E29" s="345">
        <v>7053</v>
      </c>
      <c r="F29" s="345">
        <v>5850</v>
      </c>
      <c r="G29" s="345">
        <v>4268</v>
      </c>
      <c r="H29" s="345">
        <v>3227</v>
      </c>
      <c r="I29" s="345">
        <v>3266</v>
      </c>
      <c r="J29" s="344"/>
      <c r="K29" s="344"/>
      <c r="L29" s="344"/>
      <c r="M29" s="344"/>
      <c r="N29" s="344"/>
      <c r="O29" s="344"/>
    </row>
    <row r="30" spans="1:15" x14ac:dyDescent="0.25">
      <c r="A30" s="79"/>
      <c r="B30" s="346" t="s">
        <v>85</v>
      </c>
      <c r="C30" s="347"/>
      <c r="D30" s="348">
        <v>3038.5509999999999</v>
      </c>
      <c r="E30" s="348">
        <v>2418</v>
      </c>
      <c r="F30" s="348">
        <v>2009</v>
      </c>
      <c r="G30" s="348">
        <v>1364</v>
      </c>
      <c r="H30" s="348">
        <v>1074</v>
      </c>
      <c r="I30" s="348">
        <v>1058</v>
      </c>
      <c r="J30" s="344"/>
      <c r="K30" s="344"/>
      <c r="L30" s="344"/>
      <c r="M30" s="344"/>
      <c r="N30" s="344"/>
      <c r="O30" s="344"/>
    </row>
    <row r="31" spans="1:15" x14ac:dyDescent="0.25">
      <c r="A31" s="346"/>
      <c r="B31" s="346" t="s">
        <v>40</v>
      </c>
      <c r="C31" s="347"/>
      <c r="D31" s="348">
        <v>11387.57</v>
      </c>
      <c r="E31" s="348">
        <v>9471</v>
      </c>
      <c r="F31" s="348">
        <v>7859</v>
      </c>
      <c r="G31" s="348">
        <v>5632</v>
      </c>
      <c r="H31" s="348">
        <v>4301</v>
      </c>
      <c r="I31" s="348">
        <v>4324</v>
      </c>
      <c r="J31" s="344"/>
      <c r="K31" s="344"/>
      <c r="L31" s="344"/>
      <c r="M31" s="344"/>
      <c r="N31" s="344"/>
      <c r="O31" s="344"/>
    </row>
    <row r="32" spans="1:15" x14ac:dyDescent="0.25">
      <c r="A32" s="79" t="s">
        <v>561</v>
      </c>
      <c r="B32" s="79" t="s">
        <v>84</v>
      </c>
      <c r="C32" s="344"/>
      <c r="D32" s="345">
        <v>5543.9870000000001</v>
      </c>
      <c r="E32" s="345">
        <v>4402</v>
      </c>
      <c r="F32" s="345">
        <v>3411</v>
      </c>
      <c r="G32" s="345">
        <v>2454</v>
      </c>
      <c r="H32" s="345">
        <v>1906</v>
      </c>
      <c r="I32" s="345">
        <v>1873</v>
      </c>
      <c r="J32" s="344"/>
      <c r="K32" s="344"/>
      <c r="L32" s="344"/>
      <c r="M32" s="344"/>
      <c r="N32" s="344"/>
      <c r="O32" s="344"/>
    </row>
    <row r="33" spans="1:15" x14ac:dyDescent="0.25">
      <c r="A33" s="79"/>
      <c r="B33" s="346" t="s">
        <v>85</v>
      </c>
      <c r="C33" s="347"/>
      <c r="D33" s="348">
        <v>2283.6689999999999</v>
      </c>
      <c r="E33" s="348">
        <v>1646</v>
      </c>
      <c r="F33" s="348">
        <v>1236</v>
      </c>
      <c r="G33" s="348">
        <v>936</v>
      </c>
      <c r="H33" s="348">
        <v>713</v>
      </c>
      <c r="I33" s="348">
        <v>649</v>
      </c>
      <c r="J33" s="344"/>
      <c r="K33" s="344"/>
      <c r="L33" s="344"/>
      <c r="M33" s="344"/>
      <c r="N33" s="344"/>
      <c r="O33" s="344"/>
    </row>
    <row r="34" spans="1:15" x14ac:dyDescent="0.25">
      <c r="A34" s="346"/>
      <c r="B34" s="346" t="s">
        <v>40</v>
      </c>
      <c r="C34" s="347"/>
      <c r="D34" s="348">
        <v>7827.6559999999999</v>
      </c>
      <c r="E34" s="348">
        <v>6048</v>
      </c>
      <c r="F34" s="348">
        <v>4647</v>
      </c>
      <c r="G34" s="348">
        <v>3390</v>
      </c>
      <c r="H34" s="348">
        <v>2619</v>
      </c>
      <c r="I34" s="348">
        <v>2522</v>
      </c>
      <c r="J34" s="344"/>
      <c r="K34" s="344"/>
      <c r="L34" s="344"/>
      <c r="M34" s="344"/>
      <c r="N34" s="344"/>
      <c r="O34" s="344"/>
    </row>
    <row r="35" spans="1:15" x14ac:dyDescent="0.25">
      <c r="A35" s="79" t="s">
        <v>76</v>
      </c>
      <c r="B35" s="79" t="s">
        <v>84</v>
      </c>
      <c r="C35" s="344"/>
      <c r="D35" s="345">
        <v>137183.94</v>
      </c>
      <c r="E35" s="345">
        <v>112110</v>
      </c>
      <c r="F35" s="345">
        <v>90660</v>
      </c>
      <c r="G35" s="345">
        <v>67763</v>
      </c>
      <c r="H35" s="345">
        <v>58250</v>
      </c>
      <c r="I35" s="345">
        <v>57178</v>
      </c>
      <c r="J35" s="344"/>
      <c r="K35" s="344"/>
      <c r="L35" s="344"/>
      <c r="M35" s="344"/>
      <c r="N35" s="344"/>
      <c r="O35" s="344"/>
    </row>
    <row r="36" spans="1:15" x14ac:dyDescent="0.25">
      <c r="A36" s="79"/>
      <c r="B36" s="79" t="s">
        <v>27</v>
      </c>
      <c r="C36" s="344"/>
      <c r="D36" s="345">
        <v>74.243794041377654</v>
      </c>
      <c r="E36" s="345">
        <v>75.252721878398148</v>
      </c>
      <c r="F36" s="345">
        <v>75.712150188319981</v>
      </c>
      <c r="G36" s="345">
        <v>76.356117458815049</v>
      </c>
      <c r="H36" s="345">
        <v>76.311376617932197</v>
      </c>
      <c r="I36" s="345">
        <v>76.444242416139687</v>
      </c>
      <c r="J36" s="344"/>
      <c r="K36" s="344"/>
      <c r="L36" s="344"/>
      <c r="M36" s="344"/>
      <c r="N36" s="344"/>
      <c r="O36" s="344"/>
    </row>
    <row r="37" spans="1:15" x14ac:dyDescent="0.25">
      <c r="A37" s="79"/>
      <c r="B37" s="79" t="s">
        <v>85</v>
      </c>
      <c r="C37" s="344"/>
      <c r="D37" s="345">
        <v>47591.019</v>
      </c>
      <c r="E37" s="345">
        <v>36868</v>
      </c>
      <c r="F37" s="345">
        <v>29083</v>
      </c>
      <c r="G37" s="345">
        <v>20983</v>
      </c>
      <c r="H37" s="345">
        <v>18082</v>
      </c>
      <c r="I37" s="345">
        <v>17619</v>
      </c>
      <c r="J37" s="344"/>
      <c r="K37" s="344"/>
      <c r="L37" s="344"/>
      <c r="M37" s="344"/>
      <c r="N37" s="344"/>
      <c r="O37" s="344"/>
    </row>
    <row r="38" spans="1:15" x14ac:dyDescent="0.25">
      <c r="A38" s="346"/>
      <c r="B38" s="346" t="s">
        <v>27</v>
      </c>
      <c r="C38" s="347"/>
      <c r="D38" s="348">
        <v>25.756205958622346</v>
      </c>
      <c r="E38" s="348">
        <v>24.747278121601848</v>
      </c>
      <c r="F38" s="348">
        <v>24.287849811680015</v>
      </c>
      <c r="G38" s="348">
        <v>23.643882541184954</v>
      </c>
      <c r="H38" s="348">
        <v>23.68862338206781</v>
      </c>
      <c r="I38" s="348">
        <v>23.555757583860316</v>
      </c>
      <c r="J38" s="344"/>
      <c r="K38" s="344"/>
      <c r="L38" s="344"/>
      <c r="M38" s="344"/>
      <c r="N38" s="344"/>
      <c r="O38" s="344"/>
    </row>
    <row r="39" spans="1:15" x14ac:dyDescent="0.25">
      <c r="A39" s="346" t="s">
        <v>76</v>
      </c>
      <c r="B39" s="346" t="s">
        <v>40</v>
      </c>
      <c r="C39" s="347"/>
      <c r="D39" s="348">
        <v>184774.959</v>
      </c>
      <c r="E39" s="348">
        <v>148978</v>
      </c>
      <c r="F39" s="348">
        <v>119743</v>
      </c>
      <c r="G39" s="348">
        <v>88746</v>
      </c>
      <c r="H39" s="348">
        <v>76332</v>
      </c>
      <c r="I39" s="348">
        <v>74797</v>
      </c>
      <c r="J39" s="344"/>
      <c r="K39" s="344"/>
      <c r="L39" s="344"/>
      <c r="M39" s="344"/>
      <c r="N39" s="344"/>
      <c r="O39" s="344"/>
    </row>
    <row r="40" spans="1:15" x14ac:dyDescent="0.25">
      <c r="C40" s="344"/>
      <c r="D40" s="344"/>
      <c r="E40" s="344"/>
      <c r="F40" s="344"/>
      <c r="G40" s="344"/>
      <c r="H40" s="344"/>
      <c r="I40" s="344"/>
      <c r="J40" s="344"/>
      <c r="K40" s="344"/>
      <c r="L40" s="344"/>
      <c r="M40" s="344"/>
      <c r="N40" s="344"/>
      <c r="O40" s="344"/>
    </row>
    <row r="41" spans="1:15" ht="21.75" thickBot="1" x14ac:dyDescent="0.4">
      <c r="A41" s="78" t="s">
        <v>586</v>
      </c>
      <c r="B41" s="1"/>
      <c r="C41" s="344"/>
      <c r="D41" s="344"/>
      <c r="E41" s="344"/>
      <c r="F41" s="344"/>
      <c r="G41" s="344"/>
      <c r="H41" s="344"/>
      <c r="I41" s="344"/>
      <c r="J41" s="344"/>
      <c r="K41" s="344"/>
      <c r="L41" s="344"/>
      <c r="M41" s="344"/>
      <c r="N41" s="344"/>
      <c r="O41" s="344"/>
    </row>
    <row r="42" spans="1:15" ht="15.75" thickBot="1" x14ac:dyDescent="0.3">
      <c r="A42" s="46"/>
      <c r="B42" s="46"/>
      <c r="C42" s="36">
        <v>1986</v>
      </c>
      <c r="D42" s="36">
        <v>1990</v>
      </c>
      <c r="E42" s="36">
        <v>1993</v>
      </c>
      <c r="F42" s="36">
        <v>1995</v>
      </c>
      <c r="G42" s="36">
        <v>1997</v>
      </c>
      <c r="H42" s="36">
        <v>1999</v>
      </c>
      <c r="I42" s="36">
        <v>2000</v>
      </c>
      <c r="J42" s="36">
        <v>2003</v>
      </c>
      <c r="K42" s="36">
        <v>2005</v>
      </c>
      <c r="L42" s="36">
        <v>2007</v>
      </c>
      <c r="M42" s="36">
        <v>2010</v>
      </c>
      <c r="N42" s="36">
        <v>2013</v>
      </c>
      <c r="O42" s="36">
        <v>2016</v>
      </c>
    </row>
    <row r="43" spans="1:15" x14ac:dyDescent="0.25">
      <c r="A43" s="71" t="s">
        <v>0</v>
      </c>
      <c r="B43" s="15" t="s">
        <v>84</v>
      </c>
      <c r="C43">
        <v>3.6</v>
      </c>
      <c r="D43" s="83">
        <v>2.9714095999999999</v>
      </c>
      <c r="E43" s="83">
        <v>3.0521525333333335</v>
      </c>
      <c r="F43" s="83">
        <v>2.8580213333333333</v>
      </c>
      <c r="G43" s="83">
        <v>2.6122325333333332</v>
      </c>
      <c r="H43" s="83">
        <v>2.3274666666666666</v>
      </c>
      <c r="I43" s="83">
        <v>3.3274666666666701</v>
      </c>
      <c r="J43" s="83">
        <v>1.9985249730447072</v>
      </c>
      <c r="K43" s="83">
        <v>1.8979960277337968</v>
      </c>
      <c r="L43" s="83">
        <v>1.8491915887480599</v>
      </c>
      <c r="M43" s="83">
        <v>1.6080585554992397</v>
      </c>
      <c r="N43" s="83">
        <v>1.5846413043097347</v>
      </c>
      <c r="O43" s="83">
        <v>1.5047103808465092</v>
      </c>
    </row>
    <row r="44" spans="1:15" x14ac:dyDescent="0.25">
      <c r="A44" s="71"/>
      <c r="B44" s="15" t="s">
        <v>85</v>
      </c>
      <c r="C44">
        <v>1.1000000000000001</v>
      </c>
      <c r="D44" s="83">
        <v>0.75397546666666659</v>
      </c>
      <c r="E44" s="83">
        <v>0.77295306666666663</v>
      </c>
      <c r="F44" s="83">
        <v>0.76414933333333335</v>
      </c>
      <c r="G44" s="83">
        <v>0.69085706666666669</v>
      </c>
      <c r="H44" s="83">
        <v>0.69706666666666661</v>
      </c>
      <c r="I44" s="83">
        <v>1.6970666666666701</v>
      </c>
      <c r="J44" s="83">
        <v>0.63577800798510309</v>
      </c>
      <c r="K44" s="83">
        <v>0.58472538148029529</v>
      </c>
      <c r="L44" s="83">
        <v>0.60555095867741415</v>
      </c>
      <c r="M44" s="83">
        <v>0.49404144450076026</v>
      </c>
      <c r="N44" s="83">
        <v>0.47623240842739267</v>
      </c>
      <c r="O44" s="83">
        <v>0.45002999855728482</v>
      </c>
    </row>
    <row r="45" spans="1:15" x14ac:dyDescent="0.25">
      <c r="A45" s="110"/>
      <c r="B45" s="41" t="s">
        <v>40</v>
      </c>
      <c r="C45" s="84">
        <v>4.5999999999999996</v>
      </c>
      <c r="D45" s="85">
        <v>3.7253850666666666</v>
      </c>
      <c r="E45" s="85">
        <v>3.8251056000000001</v>
      </c>
      <c r="F45" s="85">
        <v>3.6221706666666664</v>
      </c>
      <c r="G45" s="85">
        <v>3.3030895999999998</v>
      </c>
      <c r="H45" s="85">
        <v>3.0245333333333333</v>
      </c>
      <c r="I45" s="85">
        <v>4.0245333333333297</v>
      </c>
      <c r="J45" s="85">
        <v>2.6343029810298106</v>
      </c>
      <c r="K45" s="85">
        <v>2.4827214092140921</v>
      </c>
      <c r="L45" s="85">
        <v>2.4547425474254743</v>
      </c>
      <c r="M45" s="85">
        <v>2.1021000000000001</v>
      </c>
      <c r="N45" s="85">
        <v>2.0608737127371275</v>
      </c>
      <c r="O45" s="85">
        <v>1.9547403794037941</v>
      </c>
    </row>
    <row r="46" spans="1:15" x14ac:dyDescent="0.25">
      <c r="A46" s="71" t="s">
        <v>42</v>
      </c>
      <c r="B46" s="15" t="s">
        <v>84</v>
      </c>
      <c r="C46">
        <v>3.1</v>
      </c>
      <c r="D46" s="83">
        <v>2.9242352</v>
      </c>
      <c r="E46" s="83">
        <v>2.7326032000000002</v>
      </c>
      <c r="F46" s="83">
        <v>2.6537712</v>
      </c>
      <c r="G46" s="83">
        <v>2.4174485333333333</v>
      </c>
      <c r="H46" s="83">
        <v>2.2831999999999999</v>
      </c>
      <c r="I46" s="83">
        <v>3.2831999999999999</v>
      </c>
      <c r="J46" s="83">
        <v>2.0059691156757413</v>
      </c>
      <c r="K46" s="83">
        <v>1.8224882497745813</v>
      </c>
      <c r="L46" s="83">
        <v>1.6327808801298085</v>
      </c>
      <c r="M46" s="83">
        <v>1.5322331239508311</v>
      </c>
      <c r="N46" s="83">
        <v>1.36188754644606</v>
      </c>
      <c r="O46" s="83">
        <v>1.2865164426059563</v>
      </c>
    </row>
    <row r="47" spans="1:15" x14ac:dyDescent="0.25">
      <c r="A47" s="15"/>
      <c r="B47" s="15" t="s">
        <v>85</v>
      </c>
      <c r="C47">
        <v>0.9</v>
      </c>
      <c r="D47" s="83">
        <v>0.71868213333333331</v>
      </c>
      <c r="E47" s="83">
        <v>0.69369386666666666</v>
      </c>
      <c r="F47" s="83">
        <v>0.74816853333333333</v>
      </c>
      <c r="G47" s="83">
        <v>0.61775039999999992</v>
      </c>
      <c r="H47" s="83">
        <v>0.66933333333333334</v>
      </c>
      <c r="I47" s="83">
        <v>1.66933333333333</v>
      </c>
      <c r="J47" s="83">
        <v>0.5873533775491907</v>
      </c>
      <c r="K47" s="83">
        <v>0.58700009710888756</v>
      </c>
      <c r="L47" s="83">
        <v>0.49133836106260353</v>
      </c>
      <c r="M47" s="83">
        <v>0.4650668760491688</v>
      </c>
      <c r="N47" s="83">
        <v>0.40286746710407551</v>
      </c>
      <c r="O47" s="83">
        <v>0.5046954815132848</v>
      </c>
    </row>
    <row r="48" spans="1:15" x14ac:dyDescent="0.25">
      <c r="A48" s="41"/>
      <c r="B48" s="41" t="s">
        <v>40</v>
      </c>
      <c r="C48" s="84">
        <v>4</v>
      </c>
      <c r="D48" s="85">
        <v>3.6429173333333336</v>
      </c>
      <c r="E48" s="85">
        <v>3.4262970666666672</v>
      </c>
      <c r="F48" s="85">
        <v>3.4019397333333332</v>
      </c>
      <c r="G48" s="85">
        <v>3.0351989333333336</v>
      </c>
      <c r="H48" s="85">
        <v>2.9525333333333332</v>
      </c>
      <c r="I48" s="85">
        <v>3.9525333333333301</v>
      </c>
      <c r="J48" s="85">
        <v>2.5933224932249321</v>
      </c>
      <c r="K48" s="85">
        <v>2.4094883468834691</v>
      </c>
      <c r="L48" s="85">
        <v>2.1241192411924121</v>
      </c>
      <c r="M48" s="85">
        <v>1.9972999999999999</v>
      </c>
      <c r="N48" s="85">
        <v>1.7647550135501355</v>
      </c>
      <c r="O48" s="85">
        <v>1.7912119241192412</v>
      </c>
    </row>
    <row r="49" spans="1:15" x14ac:dyDescent="0.25">
      <c r="A49" s="71" t="s">
        <v>7</v>
      </c>
      <c r="B49" s="15" t="s">
        <v>84</v>
      </c>
      <c r="C49">
        <v>5.9</v>
      </c>
      <c r="D49" s="83">
        <v>5.2670021333333334</v>
      </c>
      <c r="E49" s="83">
        <v>4.8862645333333328</v>
      </c>
      <c r="F49" s="83">
        <v>4.8345178666666664</v>
      </c>
      <c r="G49" s="83">
        <v>4.4742634666666667</v>
      </c>
      <c r="H49" s="83">
        <v>4.3973333333333331</v>
      </c>
      <c r="I49" s="83">
        <v>5.3973333333333304</v>
      </c>
      <c r="J49" s="83">
        <v>4.0140701282264706</v>
      </c>
      <c r="K49" s="83">
        <v>3.5852301759574705</v>
      </c>
      <c r="L49" s="83">
        <v>3.5533438917095026</v>
      </c>
      <c r="M49" s="83">
        <v>3.0342041031108198</v>
      </c>
      <c r="N49" s="83">
        <v>2.9150545095718821</v>
      </c>
      <c r="O49" s="83">
        <v>2.8737885768717382</v>
      </c>
    </row>
    <row r="50" spans="1:15" x14ac:dyDescent="0.25">
      <c r="A50" s="15"/>
      <c r="B50" s="15" t="s">
        <v>85</v>
      </c>
      <c r="C50">
        <v>2.1</v>
      </c>
      <c r="D50" s="83">
        <v>1.7192848000000001</v>
      </c>
      <c r="E50" s="83">
        <v>1.4911306666666666</v>
      </c>
      <c r="F50" s="83">
        <v>1.5740826666666667</v>
      </c>
      <c r="G50" s="83">
        <v>1.4023685333333333</v>
      </c>
      <c r="H50" s="83">
        <v>1.3888</v>
      </c>
      <c r="I50" s="83">
        <v>2.3887999999999998</v>
      </c>
      <c r="J50" s="83">
        <v>1.2247103595784075</v>
      </c>
      <c r="K50" s="83">
        <v>1.0746392007362968</v>
      </c>
      <c r="L50" s="83">
        <v>1.0520761624910395</v>
      </c>
      <c r="M50" s="83">
        <v>0.8572958968891804</v>
      </c>
      <c r="N50" s="83">
        <v>0.87632652023841573</v>
      </c>
      <c r="O50" s="83">
        <v>0.85404448545888501</v>
      </c>
    </row>
    <row r="51" spans="1:15" x14ac:dyDescent="0.25">
      <c r="A51" s="41"/>
      <c r="B51" s="41" t="s">
        <v>40</v>
      </c>
      <c r="C51" s="84">
        <v>8</v>
      </c>
      <c r="D51" s="85">
        <v>6.9862869333333339</v>
      </c>
      <c r="E51" s="85">
        <v>6.3773951999999987</v>
      </c>
      <c r="F51" s="85">
        <v>6.4086005333333338</v>
      </c>
      <c r="G51" s="85">
        <v>5.8766320000000007</v>
      </c>
      <c r="H51" s="85">
        <v>5.7861333333333329</v>
      </c>
      <c r="I51" s="85">
        <v>6.7861333333333302</v>
      </c>
      <c r="J51" s="85">
        <v>5.2387804878048785</v>
      </c>
      <c r="K51" s="85">
        <v>4.6598693766937673</v>
      </c>
      <c r="L51" s="85">
        <v>4.6054200542005423</v>
      </c>
      <c r="M51" s="85">
        <v>3.8915000000000002</v>
      </c>
      <c r="N51" s="85">
        <v>3.7913810298102977</v>
      </c>
      <c r="O51" s="85">
        <v>3.7278330623306233</v>
      </c>
    </row>
    <row r="52" spans="1:15" x14ac:dyDescent="0.25">
      <c r="A52" s="71" t="s">
        <v>8</v>
      </c>
      <c r="B52" s="15" t="s">
        <v>84</v>
      </c>
      <c r="C52">
        <v>7.9</v>
      </c>
      <c r="D52" s="83">
        <v>7.3038085333333331</v>
      </c>
      <c r="E52" s="83">
        <v>6.9795770666666668</v>
      </c>
      <c r="F52" s="83">
        <v>6.8682544000000005</v>
      </c>
      <c r="G52" s="83">
        <v>6.5216730666666667</v>
      </c>
      <c r="H52" s="83">
        <v>6.3429333333333338</v>
      </c>
      <c r="I52" s="83">
        <v>7.3429333333333302</v>
      </c>
      <c r="J52" s="83">
        <v>5.8510575788619041</v>
      </c>
      <c r="K52" s="83">
        <v>5.3984179859934356</v>
      </c>
      <c r="L52" s="83">
        <v>5.034761850448926</v>
      </c>
      <c r="M52" s="83">
        <v>4.3509698467366968</v>
      </c>
      <c r="N52" s="83">
        <v>4.1368601667370388</v>
      </c>
      <c r="O52" s="83">
        <v>3.8718924634443845</v>
      </c>
    </row>
    <row r="53" spans="1:15" x14ac:dyDescent="0.25">
      <c r="A53" s="15"/>
      <c r="B53" s="15" t="s">
        <v>85</v>
      </c>
      <c r="C53">
        <v>2.9</v>
      </c>
      <c r="D53" s="83">
        <v>2.654310933333333</v>
      </c>
      <c r="E53" s="83">
        <v>2.3118581333333337</v>
      </c>
      <c r="F53" s="83">
        <v>2.3727322666666666</v>
      </c>
      <c r="G53" s="83">
        <v>2.2065162666666667</v>
      </c>
      <c r="H53" s="83">
        <v>2.0592000000000001</v>
      </c>
      <c r="I53" s="83">
        <v>3.0592000000000001</v>
      </c>
      <c r="J53" s="83">
        <v>2.033749467208557</v>
      </c>
      <c r="K53" s="83">
        <v>1.7512627728141528</v>
      </c>
      <c r="L53" s="83">
        <v>1.7343438406079852</v>
      </c>
      <c r="M53" s="83">
        <v>1.256930153263303</v>
      </c>
      <c r="N53" s="83">
        <v>1.1414769606342352</v>
      </c>
      <c r="O53" s="83">
        <v>1.0588419538997889</v>
      </c>
    </row>
    <row r="54" spans="1:15" x14ac:dyDescent="0.25">
      <c r="A54" s="41"/>
      <c r="B54" s="41" t="s">
        <v>40</v>
      </c>
      <c r="C54" s="84">
        <v>10.8</v>
      </c>
      <c r="D54" s="85">
        <v>9.9581194666666661</v>
      </c>
      <c r="E54" s="85">
        <v>9.2914351999999987</v>
      </c>
      <c r="F54" s="85">
        <v>9.2409866666666662</v>
      </c>
      <c r="G54" s="85">
        <v>8.7281893333333329</v>
      </c>
      <c r="H54" s="85">
        <v>8.4021333333333335</v>
      </c>
      <c r="I54" s="85">
        <v>9.4021333333333299</v>
      </c>
      <c r="J54" s="85">
        <v>7.8848070460704616</v>
      </c>
      <c r="K54" s="85">
        <v>7.1496807588075884</v>
      </c>
      <c r="L54" s="85">
        <v>6.769105691056911</v>
      </c>
      <c r="M54" s="85">
        <v>5.6078999999999999</v>
      </c>
      <c r="N54" s="85">
        <v>5.278337127371274</v>
      </c>
      <c r="O54" s="85">
        <v>4.9307344173441736</v>
      </c>
    </row>
    <row r="55" spans="1:15" x14ac:dyDescent="0.25">
      <c r="A55" s="71" t="s">
        <v>9</v>
      </c>
      <c r="B55" s="15" t="s">
        <v>84</v>
      </c>
      <c r="C55">
        <v>3.4</v>
      </c>
      <c r="D55" s="83">
        <v>3.1138133333333333</v>
      </c>
      <c r="E55" s="83">
        <v>3.0252090666666667</v>
      </c>
      <c r="F55" s="83">
        <v>2.9549749333333337</v>
      </c>
      <c r="G55" s="83">
        <v>2.8909434666666667</v>
      </c>
      <c r="H55" s="83">
        <v>2.4922666666666666</v>
      </c>
      <c r="I55" s="83">
        <v>3.4922666666666702</v>
      </c>
      <c r="J55" s="83">
        <v>2.2982481359920737</v>
      </c>
      <c r="K55" s="83">
        <v>2.1549579141867179</v>
      </c>
      <c r="L55" s="83">
        <v>1.889474211783069</v>
      </c>
      <c r="M55" s="83">
        <v>1.8175425570935768</v>
      </c>
      <c r="N55" s="83">
        <v>1.6560853301505785</v>
      </c>
      <c r="O55" s="83">
        <v>1.763620754636859</v>
      </c>
    </row>
    <row r="56" spans="1:15" x14ac:dyDescent="0.25">
      <c r="A56" s="15"/>
      <c r="B56" s="15" t="s">
        <v>85</v>
      </c>
      <c r="C56">
        <v>1.3</v>
      </c>
      <c r="D56" s="83">
        <v>1.0692122666666666</v>
      </c>
      <c r="E56" s="83">
        <v>1.0266303999999999</v>
      </c>
      <c r="F56" s="83">
        <v>1.0404138666666667</v>
      </c>
      <c r="G56" s="83">
        <v>1.0054181333333334</v>
      </c>
      <c r="H56" s="83">
        <v>0.85919999999999996</v>
      </c>
      <c r="I56" s="83">
        <v>1.8592</v>
      </c>
      <c r="J56" s="83">
        <v>0.76692801576944392</v>
      </c>
      <c r="K56" s="83">
        <v>0.7595185085775098</v>
      </c>
      <c r="L56" s="83">
        <v>0.61621684512750019</v>
      </c>
      <c r="M56" s="83">
        <v>0.62615744290642328</v>
      </c>
      <c r="N56" s="83">
        <v>0.57341223082503112</v>
      </c>
      <c r="O56" s="83">
        <v>0.53271095268021429</v>
      </c>
    </row>
    <row r="57" spans="1:15" x14ac:dyDescent="0.25">
      <c r="A57" s="41"/>
      <c r="B57" s="41" t="s">
        <v>40</v>
      </c>
      <c r="C57" s="84">
        <v>4.5999999999999996</v>
      </c>
      <c r="D57" s="85">
        <v>4.1830255999999997</v>
      </c>
      <c r="E57" s="85">
        <v>4.0518394666666664</v>
      </c>
      <c r="F57" s="85">
        <v>3.9953888000000002</v>
      </c>
      <c r="G57" s="85">
        <v>3.8963616000000001</v>
      </c>
      <c r="H57" s="85">
        <v>3.3514666666666666</v>
      </c>
      <c r="I57" s="85">
        <v>4.3514666666666697</v>
      </c>
      <c r="J57" s="85">
        <v>3.0651761517615177</v>
      </c>
      <c r="K57" s="85">
        <v>2.9144764227642277</v>
      </c>
      <c r="L57" s="85">
        <v>2.5056910569105693</v>
      </c>
      <c r="M57" s="85">
        <v>2.4437000000000002</v>
      </c>
      <c r="N57" s="85">
        <v>2.2294975609756094</v>
      </c>
      <c r="O57" s="85">
        <v>2.2963317073170733</v>
      </c>
    </row>
    <row r="58" spans="1:15" x14ac:dyDescent="0.25">
      <c r="A58" s="71" t="s">
        <v>10</v>
      </c>
      <c r="B58" s="15" t="s">
        <v>84</v>
      </c>
      <c r="C58">
        <v>2.2000000000000002</v>
      </c>
      <c r="D58" s="83">
        <v>2.1601264000000002</v>
      </c>
      <c r="E58" s="83">
        <v>1.9290208000000002</v>
      </c>
      <c r="F58" s="83">
        <v>1.9534336000000001</v>
      </c>
      <c r="G58" s="83">
        <v>1.7422165333333333</v>
      </c>
      <c r="H58" s="83">
        <v>1.6826666666666668</v>
      </c>
      <c r="I58" s="83">
        <v>2.6826666666666701</v>
      </c>
      <c r="J58" s="83">
        <v>1.5505788303492363</v>
      </c>
      <c r="K58" s="83">
        <v>1.4250131860031556</v>
      </c>
      <c r="L58" s="83">
        <v>1.4231741133429905</v>
      </c>
      <c r="M58" s="83">
        <v>1.2526488332599535</v>
      </c>
      <c r="N58" s="83">
        <v>1.2439967901140416</v>
      </c>
      <c r="O58" s="83">
        <v>1.0864951728528194</v>
      </c>
    </row>
    <row r="59" spans="1:15" x14ac:dyDescent="0.25">
      <c r="A59" s="71"/>
      <c r="B59" s="15" t="s">
        <v>85</v>
      </c>
      <c r="C59">
        <v>0.9</v>
      </c>
      <c r="D59" s="83">
        <v>0.67642933333333333</v>
      </c>
      <c r="E59" s="83">
        <v>0.6129424</v>
      </c>
      <c r="F59" s="83">
        <v>0.66333333333333333</v>
      </c>
      <c r="G59" s="83">
        <v>0.6566890666666666</v>
      </c>
      <c r="H59" s="83">
        <v>0.59253333333333336</v>
      </c>
      <c r="I59" s="83">
        <v>1.59253333333333</v>
      </c>
      <c r="J59" s="83">
        <v>0.53996317507081815</v>
      </c>
      <c r="K59" s="83">
        <v>0.53896079773668182</v>
      </c>
      <c r="L59" s="83">
        <v>0.48956301402828301</v>
      </c>
      <c r="M59" s="83">
        <v>0.44275116674004655</v>
      </c>
      <c r="N59" s="83">
        <v>0.44298803373419704</v>
      </c>
      <c r="O59" s="83">
        <v>0.31187501684907765</v>
      </c>
    </row>
    <row r="60" spans="1:15" x14ac:dyDescent="0.25">
      <c r="A60" s="110"/>
      <c r="B60" s="41" t="s">
        <v>40</v>
      </c>
      <c r="C60" s="84">
        <v>3.1</v>
      </c>
      <c r="D60" s="85">
        <v>2.8365557333333333</v>
      </c>
      <c r="E60" s="85">
        <v>2.5419632000000001</v>
      </c>
      <c r="F60" s="85">
        <v>2.6167669333333334</v>
      </c>
      <c r="G60" s="85">
        <v>2.3989056</v>
      </c>
      <c r="H60" s="85">
        <v>2.2751999999999999</v>
      </c>
      <c r="I60" s="85">
        <v>3.2751999999999999</v>
      </c>
      <c r="J60" s="85">
        <v>2.0905420054200543</v>
      </c>
      <c r="K60" s="85">
        <v>1.9639739837398376</v>
      </c>
      <c r="L60" s="85">
        <v>1.9127371273712737</v>
      </c>
      <c r="M60" s="85">
        <v>1.6954</v>
      </c>
      <c r="N60" s="85">
        <v>1.6869848238482388</v>
      </c>
      <c r="O60" s="85">
        <v>1.398370189701897</v>
      </c>
    </row>
    <row r="61" spans="1:15" x14ac:dyDescent="0.25">
      <c r="A61" s="71" t="s">
        <v>11</v>
      </c>
      <c r="B61" s="15" t="s">
        <v>84</v>
      </c>
      <c r="C61">
        <v>2.1</v>
      </c>
      <c r="D61" s="83">
        <v>1.7832021333333332</v>
      </c>
      <c r="E61" s="83">
        <v>1.6137194666666668</v>
      </c>
      <c r="F61" s="83">
        <v>1.6554501333333334</v>
      </c>
      <c r="G61" s="83">
        <v>1.5290650666666665</v>
      </c>
      <c r="H61" s="83">
        <v>1.3104</v>
      </c>
      <c r="I61" s="83">
        <v>2.3104</v>
      </c>
      <c r="J61" s="83">
        <v>1.231039771821935</v>
      </c>
      <c r="K61" s="83">
        <v>1.1090408515658663</v>
      </c>
      <c r="L61" s="83">
        <v>1.0371722612931651</v>
      </c>
      <c r="M61" s="83">
        <v>0.87240189260164813</v>
      </c>
      <c r="N61" s="83">
        <v>0.74265500700177223</v>
      </c>
      <c r="O61" s="83">
        <v>0.7474871463179098</v>
      </c>
    </row>
    <row r="62" spans="1:15" x14ac:dyDescent="0.25">
      <c r="A62" s="71"/>
      <c r="B62" s="15" t="s">
        <v>85</v>
      </c>
      <c r="C62">
        <v>0.9</v>
      </c>
      <c r="D62" s="83">
        <v>0.65174773333333336</v>
      </c>
      <c r="E62" s="83">
        <v>0.60971999999999993</v>
      </c>
      <c r="F62" s="83">
        <v>0.58278826666666672</v>
      </c>
      <c r="G62" s="83">
        <v>0.49498720000000002</v>
      </c>
      <c r="H62" s="83">
        <v>0.47520000000000001</v>
      </c>
      <c r="I62" s="83">
        <v>1.4752000000000001</v>
      </c>
      <c r="J62" s="83">
        <v>0.46486266720245495</v>
      </c>
      <c r="K62" s="83">
        <v>0.4404073869165186</v>
      </c>
      <c r="L62" s="83">
        <v>0.40239413437079158</v>
      </c>
      <c r="M62" s="83">
        <v>0.30289810739835188</v>
      </c>
      <c r="N62" s="83">
        <v>0.21660081955649327</v>
      </c>
      <c r="O62" s="83">
        <v>0.2151898184517379</v>
      </c>
    </row>
    <row r="63" spans="1:15" x14ac:dyDescent="0.25">
      <c r="A63" s="110"/>
      <c r="B63" s="41" t="s">
        <v>40</v>
      </c>
      <c r="C63" s="84">
        <v>3</v>
      </c>
      <c r="D63" s="85">
        <v>2.4349498666666665</v>
      </c>
      <c r="E63" s="85">
        <v>2.223439466666667</v>
      </c>
      <c r="F63" s="85">
        <v>2.2382384000000002</v>
      </c>
      <c r="G63" s="85">
        <v>2.0240522666666667</v>
      </c>
      <c r="H63" s="85">
        <v>1.7856000000000001</v>
      </c>
      <c r="I63" s="85">
        <v>2.7856000000000001</v>
      </c>
      <c r="J63" s="85">
        <v>1.69590243902439</v>
      </c>
      <c r="K63" s="85">
        <v>1.5494482384823849</v>
      </c>
      <c r="L63" s="85">
        <v>1.4395663956639566</v>
      </c>
      <c r="M63" s="85">
        <v>1.1753</v>
      </c>
      <c r="N63" s="85">
        <v>0.95925582655826547</v>
      </c>
      <c r="O63" s="85">
        <v>0.9626769647696477</v>
      </c>
    </row>
    <row r="64" spans="1:15" x14ac:dyDescent="0.25">
      <c r="A64" s="71" t="s">
        <v>43</v>
      </c>
      <c r="B64" s="15" t="s">
        <v>84</v>
      </c>
      <c r="C64">
        <v>1</v>
      </c>
      <c r="D64" s="83">
        <v>0.93496800000000002</v>
      </c>
      <c r="E64" s="83">
        <v>0.88827253333333334</v>
      </c>
      <c r="F64" s="83">
        <v>0.81552426666666666</v>
      </c>
      <c r="G64" s="83">
        <v>0.75898826666666674</v>
      </c>
      <c r="H64" s="83">
        <v>0.80213333333333336</v>
      </c>
      <c r="I64" s="83">
        <v>1.80213333333333</v>
      </c>
      <c r="J64" s="83">
        <v>0.71579616528606094</v>
      </c>
      <c r="K64" s="83">
        <v>0.6243697319088789</v>
      </c>
      <c r="L64" s="83">
        <v>0.56827248624789772</v>
      </c>
      <c r="M64" s="83">
        <v>0.48163696510862403</v>
      </c>
      <c r="N64" s="83">
        <v>0.43206069131075497</v>
      </c>
      <c r="O64" s="83">
        <v>0.40874272920782656</v>
      </c>
    </row>
    <row r="65" spans="1:15" x14ac:dyDescent="0.25">
      <c r="A65" s="71"/>
      <c r="B65" s="15" t="s">
        <v>85</v>
      </c>
      <c r="C65">
        <v>0.4</v>
      </c>
      <c r="D65" s="83">
        <v>0.32961279999999998</v>
      </c>
      <c r="E65" s="83">
        <v>0.26027573333333331</v>
      </c>
      <c r="F65" s="83">
        <v>0.27966080000000004</v>
      </c>
      <c r="G65" s="83">
        <v>0.23511786666666668</v>
      </c>
      <c r="H65" s="83">
        <v>0.27893333333333331</v>
      </c>
      <c r="I65" s="83">
        <v>1.2789333333333299</v>
      </c>
      <c r="J65" s="83">
        <v>0.24637294040499594</v>
      </c>
      <c r="K65" s="83">
        <v>0.23374246321307224</v>
      </c>
      <c r="L65" s="83">
        <v>0.2452776492534573</v>
      </c>
      <c r="M65" s="83">
        <v>0.16666303489137591</v>
      </c>
      <c r="N65" s="83">
        <v>0.12931329242908246</v>
      </c>
      <c r="O65" s="83">
        <v>0.13657488596832515</v>
      </c>
    </row>
    <row r="66" spans="1:15" x14ac:dyDescent="0.25">
      <c r="A66" s="110"/>
      <c r="B66" s="41" t="s">
        <v>40</v>
      </c>
      <c r="C66" s="84">
        <v>1.4</v>
      </c>
      <c r="D66" s="85">
        <v>1.2645808000000001</v>
      </c>
      <c r="E66" s="85">
        <v>1.1485482666666667</v>
      </c>
      <c r="F66" s="85">
        <v>1.0951850666666665</v>
      </c>
      <c r="G66" s="85">
        <v>0.99410613333333342</v>
      </c>
      <c r="H66" s="85">
        <v>1.0810666666666666</v>
      </c>
      <c r="I66" s="85">
        <v>2.0810666666666702</v>
      </c>
      <c r="J66" s="85">
        <v>0.96216910569105696</v>
      </c>
      <c r="K66" s="85">
        <v>0.85811219512195114</v>
      </c>
      <c r="L66" s="85">
        <v>0.81355013550135502</v>
      </c>
      <c r="M66" s="85">
        <v>0.64829999999999988</v>
      </c>
      <c r="N66" s="85">
        <v>0.56137398373983749</v>
      </c>
      <c r="O66" s="85">
        <v>0.54531761517615174</v>
      </c>
    </row>
    <row r="67" spans="1:15" x14ac:dyDescent="0.25">
      <c r="A67" s="71" t="s">
        <v>44</v>
      </c>
      <c r="B67" s="15" t="s">
        <v>84</v>
      </c>
      <c r="C67">
        <v>2</v>
      </c>
      <c r="D67" s="83">
        <v>1.6777744000000001</v>
      </c>
      <c r="E67" s="83">
        <v>1.5854010666666667</v>
      </c>
      <c r="F67" s="83">
        <v>1.5055434666666665</v>
      </c>
      <c r="G67" s="83">
        <v>1.4647002666666666</v>
      </c>
      <c r="H67" s="83">
        <v>1.3530666666666666</v>
      </c>
      <c r="I67" s="83">
        <v>2.35306666666667</v>
      </c>
      <c r="J67" s="83">
        <v>1.1994131344392218</v>
      </c>
      <c r="K67" s="83">
        <v>1.0770628844866745</v>
      </c>
      <c r="L67" s="83">
        <v>0.96333755782195252</v>
      </c>
      <c r="M67" s="83">
        <v>0.83372926501631173</v>
      </c>
      <c r="N67" s="83">
        <v>0.76956991889082083</v>
      </c>
      <c r="O67" s="83">
        <v>0.79945429489181652</v>
      </c>
    </row>
    <row r="68" spans="1:15" x14ac:dyDescent="0.25">
      <c r="A68" s="71"/>
      <c r="B68" s="15" t="s">
        <v>85</v>
      </c>
      <c r="C68">
        <v>0.8</v>
      </c>
      <c r="D68" s="83">
        <v>0.56282560000000004</v>
      </c>
      <c r="E68" s="83">
        <v>0.42735253333333328</v>
      </c>
      <c r="F68" s="83">
        <v>0.43928373333333337</v>
      </c>
      <c r="G68" s="83">
        <v>0.45540373333333328</v>
      </c>
      <c r="H68" s="83">
        <v>0.43626666666666669</v>
      </c>
      <c r="I68" s="83">
        <v>1.4362666666666699</v>
      </c>
      <c r="J68" s="83">
        <v>0.37457819347405708</v>
      </c>
      <c r="K68" s="83">
        <v>0.3229972781149516</v>
      </c>
      <c r="L68" s="83">
        <v>0.30224509800460575</v>
      </c>
      <c r="M68" s="83">
        <v>0.26117073498368837</v>
      </c>
      <c r="N68" s="83">
        <v>0.25116016240999212</v>
      </c>
      <c r="O68" s="83">
        <v>0.21969963464747888</v>
      </c>
    </row>
    <row r="69" spans="1:15" x14ac:dyDescent="0.25">
      <c r="A69" s="41"/>
      <c r="B69" s="41" t="s">
        <v>40</v>
      </c>
      <c r="C69" s="84">
        <v>2.8</v>
      </c>
      <c r="D69" s="85">
        <v>2.2406000000000001</v>
      </c>
      <c r="E69" s="85">
        <v>2.0127535999999999</v>
      </c>
      <c r="F69" s="85">
        <v>1.9448272</v>
      </c>
      <c r="G69" s="85">
        <v>1.920104</v>
      </c>
      <c r="H69" s="85">
        <v>1.7893333333333334</v>
      </c>
      <c r="I69" s="85">
        <v>2.7893333333333299</v>
      </c>
      <c r="J69" s="85">
        <v>1.5739913279132789</v>
      </c>
      <c r="K69" s="85">
        <v>1.400060162601626</v>
      </c>
      <c r="L69" s="85">
        <v>1.2655826558265582</v>
      </c>
      <c r="M69" s="85">
        <v>1.0949</v>
      </c>
      <c r="N69" s="85">
        <v>1.0207300813008129</v>
      </c>
      <c r="O69" s="85">
        <v>1.0191539295392955</v>
      </c>
    </row>
    <row r="70" spans="1:15" x14ac:dyDescent="0.25">
      <c r="A70" s="71" t="s">
        <v>12</v>
      </c>
      <c r="B70" s="15" t="s">
        <v>84</v>
      </c>
      <c r="C70">
        <v>9.5</v>
      </c>
      <c r="D70" s="83">
        <v>8.6725685333333331</v>
      </c>
      <c r="E70" s="83">
        <v>8.0216874666666662</v>
      </c>
      <c r="F70" s="83">
        <v>7.8381946666666664</v>
      </c>
      <c r="G70" s="83">
        <v>7.4960400000000007</v>
      </c>
      <c r="H70" s="83">
        <v>6.9951999999999996</v>
      </c>
      <c r="I70" s="83">
        <v>7.9951999999999996</v>
      </c>
      <c r="J70" s="83">
        <v>6.6694199930107079</v>
      </c>
      <c r="K70" s="83">
        <v>6.1484522109774931</v>
      </c>
      <c r="L70" s="83">
        <v>5.6564887377250868</v>
      </c>
      <c r="M70" s="83">
        <v>5.1288443869583737</v>
      </c>
      <c r="N70" s="83">
        <v>4.9374820551332714</v>
      </c>
      <c r="O70" s="83">
        <v>4.4140032655147463</v>
      </c>
    </row>
    <row r="71" spans="1:15" x14ac:dyDescent="0.25">
      <c r="A71" s="71"/>
      <c r="B71" s="15" t="s">
        <v>85</v>
      </c>
      <c r="C71">
        <v>3.1</v>
      </c>
      <c r="D71" s="83">
        <v>2.6867349333333332</v>
      </c>
      <c r="E71" s="83">
        <v>2.3948496000000001</v>
      </c>
      <c r="F71" s="83">
        <v>2.5196149333333335</v>
      </c>
      <c r="G71" s="83">
        <v>2.4196399999999998</v>
      </c>
      <c r="H71" s="83">
        <v>2.2698666666666667</v>
      </c>
      <c r="I71" s="83">
        <v>3.2698666666666698</v>
      </c>
      <c r="J71" s="83">
        <v>2.2283924731139542</v>
      </c>
      <c r="K71" s="83">
        <v>2.0186610681552986</v>
      </c>
      <c r="L71" s="83">
        <v>1.9819936470987609</v>
      </c>
      <c r="M71" s="83">
        <v>1.6173556130416267</v>
      </c>
      <c r="N71" s="83">
        <v>1.5845336630239102</v>
      </c>
      <c r="O71" s="83">
        <v>1.4612438889567985</v>
      </c>
    </row>
    <row r="72" spans="1:15" x14ac:dyDescent="0.25">
      <c r="A72" s="41"/>
      <c r="B72" s="41" t="s">
        <v>40</v>
      </c>
      <c r="C72" s="84">
        <v>12.6</v>
      </c>
      <c r="D72" s="85">
        <v>11.359303466666667</v>
      </c>
      <c r="E72" s="85">
        <v>10.416537066666667</v>
      </c>
      <c r="F72" s="85">
        <v>10.3578096</v>
      </c>
      <c r="G72" s="85">
        <v>9.91568</v>
      </c>
      <c r="H72" s="85">
        <v>9.2650666666666659</v>
      </c>
      <c r="I72" s="85">
        <v>10.2650666666667</v>
      </c>
      <c r="J72" s="85">
        <v>8.8978124661246607</v>
      </c>
      <c r="K72" s="85">
        <v>8.1671132791327921</v>
      </c>
      <c r="L72" s="85">
        <v>7.6384823848238481</v>
      </c>
      <c r="M72" s="85">
        <v>6.7462</v>
      </c>
      <c r="N72" s="85">
        <v>6.5220157181571814</v>
      </c>
      <c r="O72" s="85">
        <v>5.8752471544715448</v>
      </c>
    </row>
    <row r="73" spans="1:15" x14ac:dyDescent="0.25">
      <c r="A73" s="71" t="s">
        <v>13</v>
      </c>
      <c r="B73" s="15" t="s">
        <v>84</v>
      </c>
      <c r="C73">
        <v>6.5</v>
      </c>
      <c r="D73" s="83">
        <v>5.4848863999999997</v>
      </c>
      <c r="E73" s="83">
        <v>5.2389584000000005</v>
      </c>
      <c r="F73" s="83">
        <v>5.106776</v>
      </c>
      <c r="G73" s="83">
        <v>4.9606149333333338</v>
      </c>
      <c r="H73" s="83">
        <v>4.4997333333333334</v>
      </c>
      <c r="I73" s="83">
        <v>5.4997333333333298</v>
      </c>
      <c r="J73" s="83">
        <v>3.6346540786175798</v>
      </c>
      <c r="K73" s="83">
        <v>3.2989582580363348</v>
      </c>
      <c r="L73" s="83">
        <v>2.9336442387509463</v>
      </c>
      <c r="M73" s="83">
        <v>2.5575383342560132</v>
      </c>
      <c r="N73" s="83">
        <v>2.3682705217202571</v>
      </c>
      <c r="O73" s="83">
        <v>2.2834907854139086</v>
      </c>
    </row>
    <row r="74" spans="1:15" x14ac:dyDescent="0.25">
      <c r="A74" s="71"/>
      <c r="B74" s="15" t="s">
        <v>85</v>
      </c>
      <c r="C74">
        <v>2.6</v>
      </c>
      <c r="D74" s="83">
        <v>2.050408</v>
      </c>
      <c r="E74" s="83">
        <v>1.8734613333333332</v>
      </c>
      <c r="F74" s="83">
        <v>1.7729391999999999</v>
      </c>
      <c r="G74" s="83">
        <v>1.8173706666666667</v>
      </c>
      <c r="H74" s="83">
        <v>1.552</v>
      </c>
      <c r="I74" s="83">
        <v>2.552</v>
      </c>
      <c r="J74" s="83">
        <v>1.1905090650138561</v>
      </c>
      <c r="K74" s="83">
        <v>1.1385788693349388</v>
      </c>
      <c r="L74" s="83">
        <v>1.0007731054224955</v>
      </c>
      <c r="M74" s="83">
        <v>0.85426166574398721</v>
      </c>
      <c r="N74" s="83">
        <v>0.81492731025806264</v>
      </c>
      <c r="O74" s="83">
        <v>0.84528536634760865</v>
      </c>
    </row>
    <row r="75" spans="1:15" x14ac:dyDescent="0.25">
      <c r="A75" s="110"/>
      <c r="B75" s="41" t="s">
        <v>40</v>
      </c>
      <c r="C75" s="84">
        <v>9</v>
      </c>
      <c r="D75" s="85">
        <v>7.5352943999999997</v>
      </c>
      <c r="E75" s="85">
        <v>7.1124197333333337</v>
      </c>
      <c r="F75" s="85">
        <v>6.8797152000000006</v>
      </c>
      <c r="G75" s="85">
        <v>6.7779856000000001</v>
      </c>
      <c r="H75" s="85">
        <v>6.051733333333333</v>
      </c>
      <c r="I75" s="85">
        <v>7.0517333333333303</v>
      </c>
      <c r="J75" s="85">
        <v>4.8251631436314364</v>
      </c>
      <c r="K75" s="85">
        <v>4.4375371273712743</v>
      </c>
      <c r="L75" s="85">
        <v>3.9344173441734416</v>
      </c>
      <c r="M75" s="85">
        <v>3.4118000000000004</v>
      </c>
      <c r="N75" s="85">
        <v>3.1831978319783198</v>
      </c>
      <c r="O75" s="85">
        <v>3.1287761517615174</v>
      </c>
    </row>
    <row r="76" spans="1:15" x14ac:dyDescent="0.25">
      <c r="A76" s="71" t="s">
        <v>45</v>
      </c>
      <c r="B76" s="15" t="s">
        <v>84</v>
      </c>
      <c r="C76">
        <v>6.2</v>
      </c>
      <c r="D76" s="83">
        <v>6.2843263999999994</v>
      </c>
      <c r="E76" s="83">
        <v>5.911227733333333</v>
      </c>
      <c r="F76" s="83">
        <v>5.6458634666666674</v>
      </c>
      <c r="G76" s="83">
        <v>5.4401557333333335</v>
      </c>
      <c r="H76" s="83">
        <v>4.6853333333333333</v>
      </c>
      <c r="I76" s="83">
        <v>5.6853333333333298</v>
      </c>
      <c r="J76" s="83">
        <v>4.1239340717389874</v>
      </c>
      <c r="K76" s="83">
        <v>3.7843921547389656</v>
      </c>
      <c r="L76" s="83">
        <v>3.4963060900223839</v>
      </c>
      <c r="M76" s="83">
        <v>2.8437777152662522</v>
      </c>
      <c r="N76" s="83">
        <v>2.590181687027493</v>
      </c>
      <c r="O76" s="83">
        <v>2.4554570212372786</v>
      </c>
    </row>
    <row r="77" spans="1:15" x14ac:dyDescent="0.25">
      <c r="A77" s="71"/>
      <c r="B77" s="15" t="s">
        <v>85</v>
      </c>
      <c r="C77">
        <v>2.7</v>
      </c>
      <c r="D77" s="83">
        <v>2.6026021333333333</v>
      </c>
      <c r="E77" s="83">
        <v>2.3023466666666663</v>
      </c>
      <c r="F77" s="83">
        <v>2.3079461333333335</v>
      </c>
      <c r="G77" s="83">
        <v>2.1079184</v>
      </c>
      <c r="H77" s="83">
        <v>1.7</v>
      </c>
      <c r="I77" s="83">
        <v>2.7</v>
      </c>
      <c r="J77" s="83">
        <v>1.4283889634913653</v>
      </c>
      <c r="K77" s="83">
        <v>1.2259400945835277</v>
      </c>
      <c r="L77" s="83">
        <v>1.1324201972404888</v>
      </c>
      <c r="M77" s="83">
        <v>0.89212228473374777</v>
      </c>
      <c r="N77" s="83">
        <v>0.83768335362291335</v>
      </c>
      <c r="O77" s="83">
        <v>0.79410720640499777</v>
      </c>
    </row>
    <row r="78" spans="1:15" x14ac:dyDescent="0.25">
      <c r="A78" s="41"/>
      <c r="B78" s="41" t="s">
        <v>40</v>
      </c>
      <c r="C78" s="84">
        <v>8.9</v>
      </c>
      <c r="D78" s="85">
        <v>8.8869285333333323</v>
      </c>
      <c r="E78" s="85">
        <v>8.2135743999999988</v>
      </c>
      <c r="F78" s="85">
        <v>7.9538095999999996</v>
      </c>
      <c r="G78" s="85">
        <v>7.5480741333333325</v>
      </c>
      <c r="H78" s="85">
        <v>6.3797333333333333</v>
      </c>
      <c r="I78" s="85">
        <v>7.3797333333333297</v>
      </c>
      <c r="J78" s="85">
        <v>5.5523230352303523</v>
      </c>
      <c r="K78" s="85">
        <v>5.0103322493224933</v>
      </c>
      <c r="L78" s="85">
        <v>4.6287262872628725</v>
      </c>
      <c r="M78" s="85">
        <v>3.7359</v>
      </c>
      <c r="N78" s="85">
        <v>3.4278650406504063</v>
      </c>
      <c r="O78" s="85">
        <v>3.2495642276422765</v>
      </c>
    </row>
    <row r="79" spans="1:15" x14ac:dyDescent="0.25">
      <c r="A79" s="71" t="s">
        <v>46</v>
      </c>
      <c r="B79" s="15" t="s">
        <v>84</v>
      </c>
      <c r="C79">
        <v>6.3</v>
      </c>
      <c r="D79" s="83">
        <v>5.9251333333333331</v>
      </c>
      <c r="E79" s="83">
        <v>5.5675674666666666</v>
      </c>
      <c r="F79" s="83">
        <v>5.4559722666666666</v>
      </c>
      <c r="G79" s="83">
        <v>5.2934138666666666</v>
      </c>
      <c r="H79" s="83">
        <v>4.7392000000000003</v>
      </c>
      <c r="I79" s="83">
        <v>5.7392000000000003</v>
      </c>
      <c r="J79" s="83">
        <v>4.1691143627885312</v>
      </c>
      <c r="K79" s="83">
        <v>3.8686675200218019</v>
      </c>
      <c r="L79" s="83">
        <v>3.4570183866751805</v>
      </c>
      <c r="M79" s="83">
        <v>2.7377507289841732</v>
      </c>
      <c r="N79" s="83">
        <v>2.524629558253197</v>
      </c>
      <c r="O79" s="83">
        <v>2.2448139315329603</v>
      </c>
    </row>
    <row r="80" spans="1:15" x14ac:dyDescent="0.25">
      <c r="A80" s="15"/>
      <c r="B80" s="15" t="s">
        <v>85</v>
      </c>
      <c r="C80">
        <v>2.4</v>
      </c>
      <c r="D80" s="83">
        <v>2.2625471999999998</v>
      </c>
      <c r="E80" s="83">
        <v>1.9609103999999999</v>
      </c>
      <c r="F80" s="83">
        <v>1.9439568</v>
      </c>
      <c r="G80" s="83">
        <v>1.9114037333333334</v>
      </c>
      <c r="H80" s="83">
        <v>1.5802666666666667</v>
      </c>
      <c r="I80" s="83">
        <v>2.5802666666666698</v>
      </c>
      <c r="J80" s="83">
        <v>1.3621734420895173</v>
      </c>
      <c r="K80" s="83">
        <v>1.11515470220042</v>
      </c>
      <c r="L80" s="83">
        <v>1.058428767796364</v>
      </c>
      <c r="M80" s="83">
        <v>0.8493492710158268</v>
      </c>
      <c r="N80" s="83">
        <v>0.72942464228880843</v>
      </c>
      <c r="O80" s="83">
        <v>0.68480449665132137</v>
      </c>
    </row>
    <row r="81" spans="1:15" x14ac:dyDescent="0.25">
      <c r="A81" s="41"/>
      <c r="B81" s="41" t="s">
        <v>40</v>
      </c>
      <c r="C81" s="84">
        <v>8.6</v>
      </c>
      <c r="D81" s="85">
        <v>8.1876805333333333</v>
      </c>
      <c r="E81" s="85">
        <v>7.528477866666667</v>
      </c>
      <c r="F81" s="85">
        <v>7.3999290666666671</v>
      </c>
      <c r="G81" s="85">
        <v>7.2048175999999993</v>
      </c>
      <c r="H81" s="85">
        <v>6.319466666666667</v>
      </c>
      <c r="I81" s="85">
        <v>7.3194666666666697</v>
      </c>
      <c r="J81" s="85">
        <v>5.5312878048780494</v>
      </c>
      <c r="K81" s="85">
        <v>4.9838222222222219</v>
      </c>
      <c r="L81" s="85">
        <v>4.5154471544715449</v>
      </c>
      <c r="M81" s="85">
        <v>3.5871</v>
      </c>
      <c r="N81" s="85">
        <v>3.2540542005420052</v>
      </c>
      <c r="O81" s="85">
        <v>2.9296184281842814</v>
      </c>
    </row>
    <row r="82" spans="1:15" x14ac:dyDescent="0.25">
      <c r="A82" s="71" t="s">
        <v>47</v>
      </c>
      <c r="B82" s="15" t="s">
        <v>84</v>
      </c>
      <c r="C82">
        <v>6.3</v>
      </c>
      <c r="D82" s="83">
        <v>5.5160096000000003</v>
      </c>
      <c r="E82" s="83">
        <v>5.188778666666666</v>
      </c>
      <c r="F82" s="83">
        <v>5.1501679999999999</v>
      </c>
      <c r="G82" s="83">
        <v>4.8107045333333334</v>
      </c>
      <c r="H82" s="83">
        <v>4.5823999999999998</v>
      </c>
      <c r="I82" s="83">
        <v>5.5823999999999998</v>
      </c>
      <c r="J82" s="83">
        <v>4.0910561622090356</v>
      </c>
      <c r="K82" s="83">
        <v>3.651984808237386</v>
      </c>
      <c r="L82" s="83">
        <v>3.2369967098768346</v>
      </c>
      <c r="M82" s="83">
        <v>2.7633169334052625</v>
      </c>
      <c r="N82" s="83">
        <v>2.5667870796940968</v>
      </c>
      <c r="O82" s="83">
        <v>2.349793848551033</v>
      </c>
    </row>
    <row r="83" spans="1:15" x14ac:dyDescent="0.25">
      <c r="A83" s="71"/>
      <c r="B83" s="15" t="s">
        <v>85</v>
      </c>
      <c r="C83">
        <v>2.4</v>
      </c>
      <c r="D83" s="83">
        <v>1.9783882666666668</v>
      </c>
      <c r="E83" s="83">
        <v>1.6651285333333332</v>
      </c>
      <c r="F83" s="83">
        <v>1.6554800000000001</v>
      </c>
      <c r="G83" s="83">
        <v>1.6068341333333334</v>
      </c>
      <c r="H83" s="83">
        <v>1.5</v>
      </c>
      <c r="I83" s="83">
        <v>2.5</v>
      </c>
      <c r="J83" s="83">
        <v>1.2013893662462489</v>
      </c>
      <c r="K83" s="83">
        <v>1.0324032676433728</v>
      </c>
      <c r="L83" s="83">
        <v>1.0307539676299406</v>
      </c>
      <c r="M83" s="83">
        <v>0.81188306659473719</v>
      </c>
      <c r="N83" s="83">
        <v>0.74195492572595734</v>
      </c>
      <c r="O83" s="83">
        <v>0.8077844712321649</v>
      </c>
    </row>
    <row r="84" spans="1:15" x14ac:dyDescent="0.25">
      <c r="A84" s="41"/>
      <c r="B84" s="41" t="s">
        <v>40</v>
      </c>
      <c r="C84" s="84">
        <v>8.6999999999999993</v>
      </c>
      <c r="D84" s="85">
        <v>7.4943978666666666</v>
      </c>
      <c r="E84" s="85">
        <v>6.8539071999999992</v>
      </c>
      <c r="F84" s="85">
        <v>6.8056479999999997</v>
      </c>
      <c r="G84" s="85">
        <v>6.4175386666666672</v>
      </c>
      <c r="H84" s="85">
        <v>6.0426666666666664</v>
      </c>
      <c r="I84" s="85">
        <v>7.04266666666667</v>
      </c>
      <c r="J84" s="85">
        <v>5.2924455284552847</v>
      </c>
      <c r="K84" s="85">
        <v>4.6843880758807588</v>
      </c>
      <c r="L84" s="85">
        <v>4.2677506775067755</v>
      </c>
      <c r="M84" s="85">
        <v>3.5751999999999997</v>
      </c>
      <c r="N84" s="85">
        <v>3.3087420054200543</v>
      </c>
      <c r="O84" s="85">
        <v>3.1575783197831981</v>
      </c>
    </row>
    <row r="85" spans="1:15" x14ac:dyDescent="0.25">
      <c r="A85" s="71" t="s">
        <v>48</v>
      </c>
      <c r="B85" s="15" t="s">
        <v>84</v>
      </c>
      <c r="C85">
        <v>6.5</v>
      </c>
      <c r="D85" s="83">
        <v>5.7359008000000005</v>
      </c>
      <c r="E85" s="83">
        <v>5.4908773333333336</v>
      </c>
      <c r="F85" s="83">
        <v>5.5536240000000001</v>
      </c>
      <c r="G85" s="83">
        <v>5.2860559999999994</v>
      </c>
      <c r="H85" s="83">
        <v>5.1887999999999996</v>
      </c>
      <c r="I85" s="83">
        <v>6.1887999999999996</v>
      </c>
      <c r="J85" s="83">
        <v>4.6849339306157471</v>
      </c>
      <c r="K85" s="83">
        <v>4.2718157073067919</v>
      </c>
      <c r="L85" s="83">
        <v>4.1035599966170935</v>
      </c>
      <c r="M85" s="83">
        <v>3.4743263851586588</v>
      </c>
      <c r="N85" s="83">
        <v>3.3130525883547999</v>
      </c>
      <c r="O85" s="83">
        <v>2.9541215700650709</v>
      </c>
    </row>
    <row r="86" spans="1:15" x14ac:dyDescent="0.25">
      <c r="A86" s="15"/>
      <c r="B86" s="15" t="s">
        <v>85</v>
      </c>
      <c r="C86">
        <v>2.2000000000000002</v>
      </c>
      <c r="D86" s="83">
        <v>1.8265978666666667</v>
      </c>
      <c r="E86" s="83">
        <v>1.5377157333333333</v>
      </c>
      <c r="F86" s="83">
        <v>1.5926037333333334</v>
      </c>
      <c r="G86" s="83">
        <v>1.5610432000000001</v>
      </c>
      <c r="H86" s="83">
        <v>1.4821333333333333</v>
      </c>
      <c r="I86" s="83">
        <v>2.48213333333333</v>
      </c>
      <c r="J86" s="83">
        <v>1.3096378851024097</v>
      </c>
      <c r="K86" s="83">
        <v>1.1807447262975441</v>
      </c>
      <c r="L86" s="83">
        <v>1.1625646646295191</v>
      </c>
      <c r="M86" s="83">
        <v>0.89747361484134092</v>
      </c>
      <c r="N86" s="83">
        <v>0.83379944416552532</v>
      </c>
      <c r="O86" s="83">
        <v>0.73248439199454951</v>
      </c>
    </row>
    <row r="87" spans="1:15" x14ac:dyDescent="0.25">
      <c r="A87" s="110"/>
      <c r="B87" s="41" t="s">
        <v>40</v>
      </c>
      <c r="C87" s="84">
        <v>8.6</v>
      </c>
      <c r="D87" s="85">
        <v>7.5624986666666674</v>
      </c>
      <c r="E87" s="85">
        <v>7.0285930666666676</v>
      </c>
      <c r="F87" s="85">
        <v>7.1462277333333333</v>
      </c>
      <c r="G87" s="85">
        <v>6.8470991999999997</v>
      </c>
      <c r="H87" s="85">
        <v>6.6709333333333332</v>
      </c>
      <c r="I87" s="85">
        <v>7.6709333333333296</v>
      </c>
      <c r="J87" s="85">
        <v>5.9945718157181567</v>
      </c>
      <c r="K87" s="85">
        <v>5.4525604336043365</v>
      </c>
      <c r="L87" s="85">
        <v>5.2661246612466126</v>
      </c>
      <c r="M87" s="85">
        <v>4.3717999999999995</v>
      </c>
      <c r="N87" s="85">
        <v>4.1468520325203251</v>
      </c>
      <c r="O87" s="85">
        <v>3.6866059620596205</v>
      </c>
    </row>
    <row r="88" spans="1:15" x14ac:dyDescent="0.25">
      <c r="A88" s="71" t="s">
        <v>14</v>
      </c>
      <c r="B88" s="15" t="s">
        <v>84</v>
      </c>
      <c r="C88">
        <v>4.7</v>
      </c>
      <c r="D88" s="83">
        <v>4.4528101333333332</v>
      </c>
      <c r="E88" s="83">
        <v>4.2351589333333335</v>
      </c>
      <c r="F88" s="83">
        <v>4.2017280000000001</v>
      </c>
      <c r="G88" s="83">
        <v>4.0503285333333334</v>
      </c>
      <c r="H88" s="83">
        <v>3.7776000000000001</v>
      </c>
      <c r="I88" s="83">
        <v>4.7775999999999996</v>
      </c>
      <c r="J88" s="83">
        <v>3.3753565009077691</v>
      </c>
      <c r="K88" s="83">
        <v>3.1707147766148016</v>
      </c>
      <c r="L88" s="83">
        <v>2.9506371088555605</v>
      </c>
      <c r="M88" s="83">
        <v>2.4685677270060622</v>
      </c>
      <c r="N88" s="83">
        <v>2.1850673489735635</v>
      </c>
      <c r="O88" s="83">
        <v>2.065101280900103</v>
      </c>
    </row>
    <row r="89" spans="1:15" x14ac:dyDescent="0.25">
      <c r="A89" s="71"/>
      <c r="B89" s="15" t="s">
        <v>85</v>
      </c>
      <c r="C89">
        <v>2</v>
      </c>
      <c r="D89" s="83">
        <v>1.6205605333333333</v>
      </c>
      <c r="E89" s="83">
        <v>1.4571989333333333</v>
      </c>
      <c r="F89" s="83">
        <v>1.3801797333333334</v>
      </c>
      <c r="G89" s="83">
        <v>1.3459242666666669</v>
      </c>
      <c r="H89" s="83">
        <v>1.296</v>
      </c>
      <c r="I89" s="83">
        <v>2.2959999999999998</v>
      </c>
      <c r="J89" s="83">
        <v>1.216086859525835</v>
      </c>
      <c r="K89" s="83">
        <v>1.08910202555322</v>
      </c>
      <c r="L89" s="83">
        <v>1.0526149236647646</v>
      </c>
      <c r="M89" s="83">
        <v>0.78643227299393781</v>
      </c>
      <c r="N89" s="83">
        <v>0.72459443964432213</v>
      </c>
      <c r="O89" s="83">
        <v>0.60900766218932756</v>
      </c>
    </row>
    <row r="90" spans="1:15" x14ac:dyDescent="0.25">
      <c r="A90" s="110"/>
      <c r="B90" s="41" t="s">
        <v>40</v>
      </c>
      <c r="C90" s="84">
        <v>6.7</v>
      </c>
      <c r="D90" s="85">
        <v>6.0733706666666665</v>
      </c>
      <c r="E90" s="85">
        <v>5.6923578666666668</v>
      </c>
      <c r="F90" s="85">
        <v>5.5819077333333329</v>
      </c>
      <c r="G90" s="85">
        <v>5.3962528000000001</v>
      </c>
      <c r="H90" s="85">
        <v>5.0735999999999999</v>
      </c>
      <c r="I90" s="85">
        <v>6.0735999999999999</v>
      </c>
      <c r="J90" s="85">
        <v>4.5914433604336038</v>
      </c>
      <c r="K90" s="85">
        <v>4.2598168021680216</v>
      </c>
      <c r="L90" s="85">
        <v>4.0032520325203249</v>
      </c>
      <c r="M90" s="85">
        <v>3.2549999999999999</v>
      </c>
      <c r="N90" s="85">
        <v>2.9096617886178855</v>
      </c>
      <c r="O90" s="85">
        <v>2.6741089430894305</v>
      </c>
    </row>
    <row r="91" spans="1:15" x14ac:dyDescent="0.25">
      <c r="A91" s="71" t="s">
        <v>15</v>
      </c>
      <c r="B91" s="15" t="s">
        <v>84</v>
      </c>
      <c r="C91">
        <v>2.5</v>
      </c>
      <c r="D91" s="83">
        <v>2.2841258666666664</v>
      </c>
      <c r="E91" s="83">
        <v>2.1237690666666666</v>
      </c>
      <c r="F91" s="83">
        <v>2.2193018666666666</v>
      </c>
      <c r="G91" s="83">
        <v>1.9508480000000001</v>
      </c>
      <c r="H91" s="83">
        <v>1.7904</v>
      </c>
      <c r="I91" s="83">
        <v>2.7904</v>
      </c>
      <c r="J91" s="83">
        <v>1.6405420791552989</v>
      </c>
      <c r="K91" s="83">
        <v>1.3901945333407966</v>
      </c>
      <c r="L91" s="83">
        <v>1.3422132725664677</v>
      </c>
      <c r="M91" s="83">
        <v>1.0479909593169261</v>
      </c>
      <c r="N91" s="83">
        <v>0.93206597684413872</v>
      </c>
      <c r="O91" s="83">
        <v>0.8150440752451803</v>
      </c>
    </row>
    <row r="92" spans="1:15" x14ac:dyDescent="0.25">
      <c r="A92" s="71"/>
      <c r="B92" s="15" t="s">
        <v>85</v>
      </c>
      <c r="C92">
        <v>1.1000000000000001</v>
      </c>
      <c r="D92" s="83">
        <v>0.89424480000000006</v>
      </c>
      <c r="E92" s="83">
        <v>0.78028640000000005</v>
      </c>
      <c r="F92" s="83">
        <v>0.81742666666666663</v>
      </c>
      <c r="G92" s="83">
        <v>0.71819786666666674</v>
      </c>
      <c r="H92" s="83">
        <v>0.66826666666666668</v>
      </c>
      <c r="I92" s="83">
        <v>1.6682666666666699</v>
      </c>
      <c r="J92" s="83">
        <v>0.64557553602085294</v>
      </c>
      <c r="K92" s="83">
        <v>0.51675506015513828</v>
      </c>
      <c r="L92" s="83">
        <v>0.48922304179667581</v>
      </c>
      <c r="M92" s="83">
        <v>0.39100904068307379</v>
      </c>
      <c r="N92" s="83">
        <v>0.31817738358946557</v>
      </c>
      <c r="O92" s="83">
        <v>0.29145673776294967</v>
      </c>
    </row>
    <row r="93" spans="1:15" x14ac:dyDescent="0.25">
      <c r="A93" s="110"/>
      <c r="B93" s="41" t="s">
        <v>40</v>
      </c>
      <c r="C93" s="84">
        <v>3.6</v>
      </c>
      <c r="D93" s="85">
        <v>3.1783706666666665</v>
      </c>
      <c r="E93" s="85">
        <v>2.9040554666666667</v>
      </c>
      <c r="F93" s="85">
        <v>3.0367285333333331</v>
      </c>
      <c r="G93" s="85">
        <v>2.669045866666667</v>
      </c>
      <c r="H93" s="85">
        <v>2.4586666666666668</v>
      </c>
      <c r="I93" s="85">
        <v>3.4586666666666699</v>
      </c>
      <c r="J93" s="85">
        <v>2.2861176151761522</v>
      </c>
      <c r="K93" s="85">
        <v>1.9069495934959351</v>
      </c>
      <c r="L93" s="85">
        <v>1.8314363143631436</v>
      </c>
      <c r="M93" s="85">
        <v>1.4389999999999998</v>
      </c>
      <c r="N93" s="85">
        <v>1.2502433604336043</v>
      </c>
      <c r="O93" s="85">
        <v>1.10650081300813</v>
      </c>
    </row>
    <row r="94" spans="1:15" x14ac:dyDescent="0.25">
      <c r="A94" s="71" t="s">
        <v>16</v>
      </c>
      <c r="B94" s="15" t="s">
        <v>84</v>
      </c>
      <c r="C94">
        <v>0.7</v>
      </c>
      <c r="D94" s="83">
        <v>0.67266720000000002</v>
      </c>
      <c r="E94" s="83">
        <v>0.6796624</v>
      </c>
      <c r="F94" s="83">
        <v>0.60676639999999993</v>
      </c>
      <c r="G94" s="83">
        <v>0.55603893333333343</v>
      </c>
      <c r="H94" s="83">
        <v>0.54133333333333333</v>
      </c>
      <c r="I94" s="83">
        <v>1.5413333333333299</v>
      </c>
      <c r="J94" s="83">
        <v>0.48734072387946531</v>
      </c>
      <c r="K94" s="83">
        <v>0.45833203388460031</v>
      </c>
      <c r="L94" s="83">
        <v>0.39752878544013864</v>
      </c>
      <c r="M94" s="83">
        <v>0.32494019607843139</v>
      </c>
      <c r="N94" s="83">
        <v>0.30789442210813311</v>
      </c>
      <c r="O94" s="83">
        <v>0.28601669105999233</v>
      </c>
    </row>
    <row r="95" spans="1:15" x14ac:dyDescent="0.25">
      <c r="A95" s="71"/>
      <c r="B95" s="15" t="s">
        <v>85</v>
      </c>
      <c r="C95">
        <v>0.3</v>
      </c>
      <c r="D95" s="83">
        <v>0.323712</v>
      </c>
      <c r="E95" s="83">
        <v>0.29000213333333336</v>
      </c>
      <c r="F95" s="83">
        <v>0.26903626666666663</v>
      </c>
      <c r="G95" s="83">
        <v>0.23510133333333333</v>
      </c>
      <c r="H95" s="83">
        <v>0.20373333333333332</v>
      </c>
      <c r="I95" s="83">
        <v>1.20373333333333</v>
      </c>
      <c r="J95" s="83">
        <v>0.16688204034817697</v>
      </c>
      <c r="K95" s="83">
        <v>0.15346850812081975</v>
      </c>
      <c r="L95" s="83">
        <v>0.13959858583357407</v>
      </c>
      <c r="M95" s="83">
        <v>0.13645980392156865</v>
      </c>
      <c r="N95" s="83">
        <v>0.11151099794606739</v>
      </c>
      <c r="O95" s="83">
        <v>0.13254645257144396</v>
      </c>
    </row>
    <row r="96" spans="1:15" x14ac:dyDescent="0.25">
      <c r="A96" s="110"/>
      <c r="B96" s="41" t="s">
        <v>40</v>
      </c>
      <c r="C96" s="84">
        <v>0.9</v>
      </c>
      <c r="D96" s="85">
        <v>0.99637920000000002</v>
      </c>
      <c r="E96" s="85">
        <v>0.96966453333333336</v>
      </c>
      <c r="F96" s="85">
        <v>0.87580266666666673</v>
      </c>
      <c r="G96" s="85">
        <v>0.7911402666666667</v>
      </c>
      <c r="H96" s="85">
        <v>0.74506666666666665</v>
      </c>
      <c r="I96" s="85">
        <v>1.7450666666666701</v>
      </c>
      <c r="J96" s="85">
        <v>0.65422276422764225</v>
      </c>
      <c r="K96" s="85">
        <v>0.61180054200542</v>
      </c>
      <c r="L96" s="85">
        <v>0.53712737127371268</v>
      </c>
      <c r="M96" s="85">
        <v>0.46140000000000003</v>
      </c>
      <c r="N96" s="85">
        <v>0.41940542005420051</v>
      </c>
      <c r="O96" s="85">
        <v>0.41856314363143632</v>
      </c>
    </row>
    <row r="97" spans="1:15" x14ac:dyDescent="0.25">
      <c r="A97" s="95" t="s">
        <v>74</v>
      </c>
      <c r="B97" s="42" t="s">
        <v>84</v>
      </c>
      <c r="C97">
        <v>80.400000000000006</v>
      </c>
      <c r="D97" s="83">
        <v>73.164767999999995</v>
      </c>
      <c r="E97" s="83">
        <v>69.149907733333336</v>
      </c>
      <c r="F97" s="83">
        <v>67.877885866666674</v>
      </c>
      <c r="G97" s="83">
        <v>64.255731733333334</v>
      </c>
      <c r="H97" s="83">
        <v>59.791466666666665</v>
      </c>
      <c r="I97" s="83">
        <v>60.7914666666667</v>
      </c>
      <c r="J97" s="83">
        <v>53.741049736620482</v>
      </c>
      <c r="K97" s="83">
        <v>49.138089010769548</v>
      </c>
      <c r="L97" s="83">
        <v>45.525902168055062</v>
      </c>
      <c r="M97" s="83">
        <v>39.130478508807855</v>
      </c>
      <c r="N97" s="83">
        <v>36.56425801707428</v>
      </c>
      <c r="O97" s="83">
        <v>34.210550431196097</v>
      </c>
    </row>
    <row r="98" spans="1:15" x14ac:dyDescent="0.25">
      <c r="A98" s="95"/>
      <c r="B98" s="42" t="s">
        <v>85</v>
      </c>
      <c r="C98">
        <v>30.1</v>
      </c>
      <c r="D98" s="83">
        <v>25.381876800000001</v>
      </c>
      <c r="E98" s="83">
        <v>22.468456533333331</v>
      </c>
      <c r="F98" s="83">
        <v>22.723796266666668</v>
      </c>
      <c r="G98" s="83">
        <v>21.488541866666669</v>
      </c>
      <c r="H98" s="83">
        <v>19.7088</v>
      </c>
      <c r="I98" s="83">
        <v>20.7088</v>
      </c>
      <c r="J98" s="83">
        <v>17.623331835195245</v>
      </c>
      <c r="K98" s="83">
        <v>15.764062208742645</v>
      </c>
      <c r="L98" s="83">
        <v>14.987376964736264</v>
      </c>
      <c r="M98" s="83">
        <v>12.109321491192144</v>
      </c>
      <c r="N98" s="83">
        <v>11.210964205147942</v>
      </c>
      <c r="O98" s="83">
        <v>10.642382902137239</v>
      </c>
    </row>
    <row r="99" spans="1:15" ht="15.75" thickBot="1" x14ac:dyDescent="0.3">
      <c r="A99" s="96"/>
      <c r="B99" s="43" t="s">
        <v>40</v>
      </c>
      <c r="C99" s="1">
        <v>110.5</v>
      </c>
      <c r="D99" s="109">
        <v>98.546644799999996</v>
      </c>
      <c r="E99" s="109">
        <v>91.61836426666666</v>
      </c>
      <c r="F99" s="109">
        <v>90.601682133333355</v>
      </c>
      <c r="G99" s="109">
        <v>85.7442736</v>
      </c>
      <c r="H99" s="109">
        <v>79.500266666666661</v>
      </c>
      <c r="I99" s="109">
        <v>80.500266666666704</v>
      </c>
      <c r="J99" s="109">
        <v>71.364381571815727</v>
      </c>
      <c r="K99" s="109">
        <v>64.902151219512191</v>
      </c>
      <c r="L99" s="109">
        <v>60.513279132791325</v>
      </c>
      <c r="M99" s="109">
        <v>51.239800000000002</v>
      </c>
      <c r="N99" s="109">
        <v>47.775226558265587</v>
      </c>
      <c r="O99" s="109">
        <v>44.85293333333334</v>
      </c>
    </row>
    <row r="100" spans="1:15" ht="15.75" x14ac:dyDescent="0.25">
      <c r="A100" s="4"/>
      <c r="B100" s="4"/>
    </row>
    <row r="101" spans="1:15" ht="15.75" x14ac:dyDescent="0.25">
      <c r="A101" s="8"/>
      <c r="B101" s="4"/>
    </row>
    <row r="102" spans="1:15" ht="15.75" x14ac:dyDescent="0.25">
      <c r="A102" s="7"/>
      <c r="B102" s="7"/>
    </row>
    <row r="103" spans="1:15" ht="15.75" x14ac:dyDescent="0.25">
      <c r="A103" s="7"/>
      <c r="B103" s="7"/>
    </row>
    <row r="104" spans="1:15" ht="15.75" x14ac:dyDescent="0.25">
      <c r="A104" s="9"/>
      <c r="B104" s="4"/>
    </row>
    <row r="105" spans="1:15" ht="15.75" x14ac:dyDescent="0.25">
      <c r="A105" s="9"/>
      <c r="B105" s="4"/>
    </row>
    <row r="106" spans="1:15" ht="15.75" x14ac:dyDescent="0.25">
      <c r="A106" s="9"/>
      <c r="B106" s="4"/>
    </row>
    <row r="107" spans="1:15" ht="15.75" x14ac:dyDescent="0.25">
      <c r="A107" s="9"/>
      <c r="B107" s="4"/>
    </row>
    <row r="108" spans="1:15" ht="15.75" x14ac:dyDescent="0.25">
      <c r="A108" s="9"/>
      <c r="B108" s="4"/>
    </row>
    <row r="109" spans="1:15" ht="15.75" x14ac:dyDescent="0.25">
      <c r="A109" s="9"/>
      <c r="B109" s="4"/>
    </row>
    <row r="110" spans="1:15" ht="15.75" x14ac:dyDescent="0.25">
      <c r="A110" s="4"/>
      <c r="B110" s="4"/>
    </row>
    <row r="111" spans="1:15" ht="15.75" x14ac:dyDescent="0.25">
      <c r="A111" s="4"/>
      <c r="B111" s="4"/>
    </row>
    <row r="112" spans="1:15" ht="15.75" x14ac:dyDescent="0.25">
      <c r="A112" s="4"/>
      <c r="B112" s="4"/>
    </row>
    <row r="113" spans="1:2" ht="15.75" x14ac:dyDescent="0.25">
      <c r="A113" s="9"/>
      <c r="B113" s="4"/>
    </row>
    <row r="114" spans="1:2" ht="15.75" x14ac:dyDescent="0.25">
      <c r="A114" s="4"/>
      <c r="B114" s="4"/>
    </row>
    <row r="115" spans="1:2" ht="15.75" x14ac:dyDescent="0.25">
      <c r="A115" s="4"/>
      <c r="B115" s="4"/>
    </row>
    <row r="116" spans="1:2" ht="15.75" x14ac:dyDescent="0.25">
      <c r="A116" s="9"/>
      <c r="B116" s="4"/>
    </row>
    <row r="117" spans="1:2" ht="15.75" x14ac:dyDescent="0.25">
      <c r="A117" s="4"/>
      <c r="B117" s="4"/>
    </row>
    <row r="118" spans="1:2" ht="15.75" x14ac:dyDescent="0.25">
      <c r="A118" s="4"/>
      <c r="B118" s="4"/>
    </row>
    <row r="119" spans="1:2" ht="15.75" x14ac:dyDescent="0.25">
      <c r="A119" s="9"/>
      <c r="B119" s="4"/>
    </row>
    <row r="120" spans="1:2" ht="15.75" x14ac:dyDescent="0.25">
      <c r="A120" s="4"/>
      <c r="B120" s="4"/>
    </row>
    <row r="121" spans="1:2" ht="15.75" x14ac:dyDescent="0.25">
      <c r="A121" s="4"/>
      <c r="B121" s="4"/>
    </row>
    <row r="122" spans="1:2" ht="15.75" x14ac:dyDescent="0.25">
      <c r="A122" s="10"/>
      <c r="B122" s="11"/>
    </row>
    <row r="123" spans="1:2" ht="15.75" x14ac:dyDescent="0.25">
      <c r="A123" s="10"/>
      <c r="B123" s="12"/>
    </row>
    <row r="124" spans="1:2" ht="15.75" x14ac:dyDescent="0.25">
      <c r="A124" s="10"/>
      <c r="B124" s="11"/>
    </row>
    <row r="125" spans="1:2" ht="15.75" x14ac:dyDescent="0.25">
      <c r="A125" s="10"/>
      <c r="B125" s="12"/>
    </row>
    <row r="126" spans="1:2" ht="15.75" x14ac:dyDescent="0.25">
      <c r="A126" s="10"/>
      <c r="B126" s="11"/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2</xdr:row>
                    <xdr:rowOff>19050</xdr:rowOff>
                  </from>
                  <to>
                    <xdr:col>0</xdr:col>
                    <xdr:colOff>638175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3B6A5-17E9-49C1-8AFB-CA761D0912A9}">
  <sheetPr codeName="Ark35"/>
  <dimension ref="A1:T1473"/>
  <sheetViews>
    <sheetView workbookViewId="0">
      <pane xSplit="1" topLeftCell="B1" activePane="topRight" state="frozen"/>
      <selection activeCell="C5" sqref="C5:I5"/>
      <selection pane="topRight" activeCell="D1" sqref="D1"/>
    </sheetView>
  </sheetViews>
  <sheetFormatPr baseColWidth="10" defaultRowHeight="15" x14ac:dyDescent="0.25"/>
  <cols>
    <col min="1" max="1" width="27" customWidth="1"/>
    <col min="2" max="2" width="12.28515625" customWidth="1"/>
    <col min="3" max="7" width="12.42578125" customWidth="1"/>
    <col min="8" max="8" width="12.85546875" customWidth="1"/>
    <col min="9" max="9" width="13" customWidth="1"/>
    <col min="10" max="13" width="11.28515625" customWidth="1"/>
    <col min="14" max="14" width="6" customWidth="1"/>
  </cols>
  <sheetData>
    <row r="1" spans="1:13" ht="21" x14ac:dyDescent="0.35">
      <c r="A1" s="111" t="s">
        <v>680</v>
      </c>
    </row>
    <row r="2" spans="1:13" ht="21.75" thickBot="1" x14ac:dyDescent="0.4">
      <c r="A2" s="111" t="s">
        <v>468</v>
      </c>
    </row>
    <row r="3" spans="1:13" x14ac:dyDescent="0.25">
      <c r="A3" s="264" t="s">
        <v>229</v>
      </c>
      <c r="B3" s="399" t="s">
        <v>212</v>
      </c>
      <c r="C3" s="399"/>
      <c r="D3" s="399"/>
      <c r="E3" s="399"/>
      <c r="F3" s="399"/>
      <c r="G3" s="399"/>
      <c r="H3" s="400" t="s">
        <v>213</v>
      </c>
      <c r="I3" s="399"/>
      <c r="J3" s="399"/>
      <c r="K3" s="399"/>
      <c r="L3" s="399"/>
      <c r="M3" s="399"/>
    </row>
    <row r="4" spans="1:13" x14ac:dyDescent="0.25">
      <c r="A4" s="18" t="s">
        <v>229</v>
      </c>
      <c r="B4" s="18" t="s">
        <v>410</v>
      </c>
      <c r="C4" s="401" t="s">
        <v>411</v>
      </c>
      <c r="D4" s="401"/>
      <c r="E4" s="401"/>
      <c r="F4" s="401"/>
      <c r="G4" s="401"/>
      <c r="H4" s="261" t="s">
        <v>410</v>
      </c>
      <c r="I4" s="401" t="s">
        <v>411</v>
      </c>
      <c r="J4" s="401"/>
      <c r="K4" s="401"/>
      <c r="L4" s="401"/>
      <c r="M4" s="401"/>
    </row>
    <row r="5" spans="1:13" x14ac:dyDescent="0.25">
      <c r="A5" s="18" t="s">
        <v>229</v>
      </c>
      <c r="B5" s="18" t="s">
        <v>412</v>
      </c>
      <c r="C5" s="18" t="s">
        <v>413</v>
      </c>
      <c r="D5" s="18" t="s">
        <v>469</v>
      </c>
      <c r="E5" s="18" t="s">
        <v>414</v>
      </c>
      <c r="F5" s="18" t="s">
        <v>221</v>
      </c>
      <c r="G5" s="18" t="s">
        <v>415</v>
      </c>
      <c r="H5" s="260" t="s">
        <v>412</v>
      </c>
      <c r="I5" s="18" t="s">
        <v>413</v>
      </c>
      <c r="J5" s="18" t="s">
        <v>469</v>
      </c>
      <c r="K5" s="18" t="s">
        <v>414</v>
      </c>
      <c r="L5" s="18" t="s">
        <v>221</v>
      </c>
      <c r="M5" s="18" t="s">
        <v>415</v>
      </c>
    </row>
    <row r="6" spans="1:13" x14ac:dyDescent="0.25">
      <c r="A6" s="18" t="s">
        <v>229</v>
      </c>
      <c r="B6" s="18" t="s">
        <v>416</v>
      </c>
      <c r="C6" s="18" t="s">
        <v>231</v>
      </c>
      <c r="D6" s="18" t="s">
        <v>417</v>
      </c>
      <c r="E6" s="18" t="s">
        <v>418</v>
      </c>
      <c r="F6" s="18"/>
      <c r="G6" s="18" t="s">
        <v>419</v>
      </c>
      <c r="H6" s="260" t="s">
        <v>416</v>
      </c>
      <c r="I6" s="18" t="s">
        <v>231</v>
      </c>
      <c r="J6" s="18" t="s">
        <v>417</v>
      </c>
      <c r="K6" s="18" t="s">
        <v>418</v>
      </c>
      <c r="L6" s="18"/>
      <c r="M6" s="18" t="s">
        <v>419</v>
      </c>
    </row>
    <row r="7" spans="1:13" ht="15.75" thickBot="1" x14ac:dyDescent="0.3">
      <c r="A7" s="165"/>
      <c r="B7" s="165"/>
      <c r="C7" s="165" t="s">
        <v>231</v>
      </c>
      <c r="D7" s="165" t="s">
        <v>420</v>
      </c>
      <c r="E7" s="165" t="s">
        <v>242</v>
      </c>
      <c r="F7" s="165"/>
      <c r="G7" s="165"/>
      <c r="H7" s="266"/>
      <c r="I7" s="165" t="s">
        <v>231</v>
      </c>
      <c r="J7" s="165" t="s">
        <v>420</v>
      </c>
      <c r="K7" s="165" t="s">
        <v>242</v>
      </c>
      <c r="L7" s="165"/>
      <c r="M7" s="165"/>
    </row>
    <row r="8" spans="1:13" x14ac:dyDescent="0.25">
      <c r="A8" s="17" t="s">
        <v>681</v>
      </c>
      <c r="B8" s="387">
        <v>959.73400000000004</v>
      </c>
      <c r="C8" s="363">
        <v>1137.973</v>
      </c>
      <c r="D8" s="363">
        <v>100.75</v>
      </c>
      <c r="E8" s="363">
        <v>1037.223</v>
      </c>
      <c r="F8" s="363">
        <v>721.01800000000003</v>
      </c>
      <c r="G8" s="364">
        <v>312.40800000000002</v>
      </c>
      <c r="H8" s="386">
        <v>610.048</v>
      </c>
      <c r="I8" s="83">
        <v>703.26400000000001</v>
      </c>
      <c r="J8" s="83">
        <v>66.073999999999998</v>
      </c>
      <c r="K8" s="83">
        <v>637.19000000000005</v>
      </c>
      <c r="L8" s="83">
        <v>379.25900000000001</v>
      </c>
      <c r="M8" s="350">
        <v>255.172</v>
      </c>
    </row>
    <row r="9" spans="1:13" x14ac:dyDescent="0.25">
      <c r="A9" s="21" t="s">
        <v>251</v>
      </c>
      <c r="G9" s="318"/>
      <c r="H9" s="83"/>
      <c r="I9" s="83"/>
      <c r="J9" s="83"/>
      <c r="K9" s="83"/>
      <c r="L9" s="83"/>
      <c r="M9" s="83"/>
    </row>
    <row r="10" spans="1:13" x14ac:dyDescent="0.25">
      <c r="A10" s="17" t="s">
        <v>589</v>
      </c>
      <c r="B10" s="363">
        <v>1146.047</v>
      </c>
      <c r="C10" s="363">
        <v>1249.337</v>
      </c>
      <c r="D10" s="363">
        <v>113.721</v>
      </c>
      <c r="E10" s="363">
        <v>1135.616</v>
      </c>
      <c r="F10" s="363">
        <v>785.572</v>
      </c>
      <c r="G10" s="365">
        <v>349.846</v>
      </c>
      <c r="H10" s="83">
        <v>758.54399999999998</v>
      </c>
      <c r="I10" s="83">
        <v>781.78599999999994</v>
      </c>
      <c r="J10" s="83">
        <v>75.361999999999995</v>
      </c>
      <c r="K10" s="83">
        <v>706.42399999999998</v>
      </c>
      <c r="L10" s="83">
        <v>422.55200000000002</v>
      </c>
      <c r="M10" s="83">
        <v>283.75900000000001</v>
      </c>
    </row>
    <row r="11" spans="1:13" x14ac:dyDescent="0.25">
      <c r="A11" s="17" t="s">
        <v>590</v>
      </c>
      <c r="B11" s="363">
        <v>1039.2629999999999</v>
      </c>
      <c r="C11" s="363">
        <v>1175.011</v>
      </c>
      <c r="D11" s="363">
        <v>87.98</v>
      </c>
      <c r="E11" s="363">
        <v>1087.03</v>
      </c>
      <c r="F11" s="363">
        <v>715.15800000000002</v>
      </c>
      <c r="G11" s="365">
        <v>369.82</v>
      </c>
      <c r="H11" s="83">
        <v>667.40499999999997</v>
      </c>
      <c r="I11" s="83">
        <v>716.48199999999997</v>
      </c>
      <c r="J11" s="83">
        <v>58.167999999999999</v>
      </c>
      <c r="K11" s="83">
        <v>658.31299999999999</v>
      </c>
      <c r="L11" s="83">
        <v>376.80900000000003</v>
      </c>
      <c r="M11" s="83">
        <v>279.62599999999998</v>
      </c>
    </row>
    <row r="12" spans="1:13" x14ac:dyDescent="0.25">
      <c r="A12" s="17" t="s">
        <v>591</v>
      </c>
      <c r="B12" s="363">
        <v>850.923</v>
      </c>
      <c r="C12" s="363">
        <v>1116.2760000000001</v>
      </c>
      <c r="D12" s="363">
        <v>110.41200000000001</v>
      </c>
      <c r="E12" s="363">
        <v>1005.864</v>
      </c>
      <c r="F12" s="363">
        <v>723.68299999999999</v>
      </c>
      <c r="G12" s="363">
        <v>270.92399999999998</v>
      </c>
      <c r="H12" s="290">
        <v>521.17899999999997</v>
      </c>
      <c r="I12" s="83">
        <v>683.70699999999999</v>
      </c>
      <c r="J12" s="83">
        <v>73.415999999999997</v>
      </c>
      <c r="K12" s="83">
        <v>610.29100000000005</v>
      </c>
      <c r="L12" s="83">
        <v>376.755</v>
      </c>
      <c r="M12" s="83">
        <v>225.21600000000001</v>
      </c>
    </row>
    <row r="13" spans="1:13" x14ac:dyDescent="0.25">
      <c r="A13" s="17" t="s">
        <v>592</v>
      </c>
      <c r="B13" s="363">
        <v>762.59299999999996</v>
      </c>
      <c r="C13" s="363">
        <v>1032.8330000000001</v>
      </c>
      <c r="D13" s="363">
        <v>96.238</v>
      </c>
      <c r="E13" s="363">
        <v>936.59500000000003</v>
      </c>
      <c r="F13" s="363">
        <v>595.21900000000005</v>
      </c>
      <c r="G13" s="363">
        <v>327.87599999999998</v>
      </c>
      <c r="H13" s="290">
        <v>458.04</v>
      </c>
      <c r="I13" s="83">
        <v>631.53899999999999</v>
      </c>
      <c r="J13" s="83">
        <v>65.837999999999994</v>
      </c>
      <c r="K13" s="83">
        <v>565.70000000000005</v>
      </c>
      <c r="L13" s="83">
        <v>283.60700000000003</v>
      </c>
      <c r="M13" s="83">
        <v>273.79000000000002</v>
      </c>
    </row>
    <row r="14" spans="1:13" x14ac:dyDescent="0.25">
      <c r="A14" s="17" t="s">
        <v>593</v>
      </c>
      <c r="B14" s="363">
        <v>946.053</v>
      </c>
      <c r="C14" s="363">
        <v>1099.893</v>
      </c>
      <c r="D14" s="363">
        <v>89.218000000000004</v>
      </c>
      <c r="E14" s="363">
        <v>1010.674</v>
      </c>
      <c r="F14" s="363">
        <v>662.53800000000001</v>
      </c>
      <c r="G14" s="363">
        <v>347.75400000000002</v>
      </c>
      <c r="H14" s="290">
        <v>592.13199999999995</v>
      </c>
      <c r="I14" s="83">
        <v>686.38199999999995</v>
      </c>
      <c r="J14" s="83">
        <v>56.738</v>
      </c>
      <c r="K14" s="83">
        <v>629.64300000000003</v>
      </c>
      <c r="L14" s="83">
        <v>337.43</v>
      </c>
      <c r="M14" s="83">
        <v>292.10599999999999</v>
      </c>
    </row>
    <row r="15" spans="1:13" x14ac:dyDescent="0.25">
      <c r="A15" s="17" t="s">
        <v>594</v>
      </c>
      <c r="B15" s="363">
        <v>1040.7159999999999</v>
      </c>
      <c r="C15" s="363">
        <v>1214.308</v>
      </c>
      <c r="D15" s="363">
        <v>119.559</v>
      </c>
      <c r="E15" s="363">
        <v>1094.748</v>
      </c>
      <c r="F15" s="363">
        <v>793.20100000000002</v>
      </c>
      <c r="G15" s="363">
        <v>301.34199999999998</v>
      </c>
      <c r="H15" s="290">
        <v>682.58699999999999</v>
      </c>
      <c r="I15" s="83">
        <v>761.28300000000002</v>
      </c>
      <c r="J15" s="83">
        <v>81.103999999999999</v>
      </c>
      <c r="K15" s="83">
        <v>680.17899999999997</v>
      </c>
      <c r="L15" s="83">
        <v>434.87400000000002</v>
      </c>
      <c r="M15" s="83">
        <v>245.1</v>
      </c>
    </row>
    <row r="16" spans="1:13" x14ac:dyDescent="0.25">
      <c r="A16" s="17" t="s">
        <v>595</v>
      </c>
      <c r="B16" s="363">
        <v>869.54200000000003</v>
      </c>
      <c r="C16" s="363">
        <v>1080.0889999999999</v>
      </c>
      <c r="D16" s="363">
        <v>107.154</v>
      </c>
      <c r="E16" s="363">
        <v>972.93399999999997</v>
      </c>
      <c r="F16" s="363">
        <v>728.73</v>
      </c>
      <c r="G16" s="363">
        <v>241.78899999999999</v>
      </c>
      <c r="H16" s="290">
        <v>547.11500000000001</v>
      </c>
      <c r="I16" s="83">
        <v>670.24199999999996</v>
      </c>
      <c r="J16" s="83">
        <v>70.680999999999997</v>
      </c>
      <c r="K16" s="83">
        <v>599.55999999999995</v>
      </c>
      <c r="L16" s="83">
        <v>398.77300000000002</v>
      </c>
      <c r="M16" s="83">
        <v>198.37200000000001</v>
      </c>
    </row>
    <row r="17" spans="1:13" x14ac:dyDescent="0.25">
      <c r="A17" s="17" t="s">
        <v>596</v>
      </c>
      <c r="B17" s="363">
        <v>939.79499999999996</v>
      </c>
      <c r="C17" s="363">
        <v>1105.3420000000001</v>
      </c>
      <c r="D17" s="363">
        <v>122.321</v>
      </c>
      <c r="E17" s="363">
        <v>983.02099999999996</v>
      </c>
      <c r="F17" s="363">
        <v>766.46</v>
      </c>
      <c r="G17" s="363">
        <v>210.35400000000001</v>
      </c>
      <c r="H17" s="290">
        <v>590.02700000000004</v>
      </c>
      <c r="I17" s="83">
        <v>677.05100000000004</v>
      </c>
      <c r="J17" s="83">
        <v>79.228999999999999</v>
      </c>
      <c r="K17" s="83">
        <v>597.822</v>
      </c>
      <c r="L17" s="83">
        <v>419.072</v>
      </c>
      <c r="M17" s="83">
        <v>173.703</v>
      </c>
    </row>
    <row r="18" spans="1:13" x14ac:dyDescent="0.25">
      <c r="A18" s="17" t="s">
        <v>597</v>
      </c>
      <c r="B18" s="363">
        <v>868.452</v>
      </c>
      <c r="C18" s="363">
        <v>1112.1679999999999</v>
      </c>
      <c r="D18" s="363">
        <v>73.096999999999994</v>
      </c>
      <c r="E18" s="363">
        <v>1039.07</v>
      </c>
      <c r="F18" s="363">
        <v>708.88099999999997</v>
      </c>
      <c r="G18" s="363">
        <v>326.58600000000001</v>
      </c>
      <c r="H18" s="290">
        <v>544.51099999999997</v>
      </c>
      <c r="I18" s="83">
        <v>678.52800000000002</v>
      </c>
      <c r="J18" s="83">
        <v>48.381999999999998</v>
      </c>
      <c r="K18" s="83">
        <v>630.14499999999998</v>
      </c>
      <c r="L18" s="83">
        <v>358.88400000000001</v>
      </c>
      <c r="M18" s="83">
        <v>268.86200000000002</v>
      </c>
    </row>
    <row r="19" spans="1:13" x14ac:dyDescent="0.25">
      <c r="A19" s="17" t="s">
        <v>598</v>
      </c>
      <c r="B19" s="363">
        <v>765.23500000000001</v>
      </c>
      <c r="C19" s="363">
        <v>1051.057</v>
      </c>
      <c r="D19" s="363">
        <v>98.599000000000004</v>
      </c>
      <c r="E19" s="363">
        <v>952.45699999999999</v>
      </c>
      <c r="F19" s="363">
        <v>569.98500000000001</v>
      </c>
      <c r="G19" s="363">
        <v>362.685</v>
      </c>
      <c r="H19" s="290">
        <v>471.67399999999998</v>
      </c>
      <c r="I19" s="83">
        <v>659.26400000000001</v>
      </c>
      <c r="J19" s="83">
        <v>59.280999999999999</v>
      </c>
      <c r="K19" s="83">
        <v>599.98299999999995</v>
      </c>
      <c r="L19" s="83">
        <v>285.19</v>
      </c>
      <c r="M19" s="83">
        <v>301.61399999999998</v>
      </c>
    </row>
    <row r="20" spans="1:13" x14ac:dyDescent="0.25">
      <c r="A20" s="17"/>
      <c r="H20" s="290"/>
    </row>
    <row r="21" spans="1:13" x14ac:dyDescent="0.25">
      <c r="A21" s="21" t="s">
        <v>440</v>
      </c>
      <c r="G21" s="20"/>
      <c r="H21" s="286"/>
    </row>
    <row r="22" spans="1:13" x14ac:dyDescent="0.25">
      <c r="A22" s="17" t="s">
        <v>441</v>
      </c>
      <c r="B22" s="83">
        <v>918.93600000000004</v>
      </c>
      <c r="C22" s="217">
        <v>1107.5630000000001</v>
      </c>
      <c r="D22" s="217">
        <v>147.59399999999999</v>
      </c>
      <c r="E22" s="217">
        <v>959.96900000000005</v>
      </c>
      <c r="F22" s="217">
        <v>798.18700000000001</v>
      </c>
      <c r="G22" s="217">
        <v>155.476</v>
      </c>
      <c r="H22" s="290">
        <v>576.62300000000005</v>
      </c>
      <c r="I22" s="83">
        <v>684.17</v>
      </c>
      <c r="J22" s="83">
        <v>97.594999999999999</v>
      </c>
      <c r="K22" s="83">
        <v>586.57399999999996</v>
      </c>
      <c r="L22" s="83">
        <v>458.74900000000002</v>
      </c>
      <c r="M22" s="83">
        <v>123.038</v>
      </c>
    </row>
    <row r="23" spans="1:13" x14ac:dyDescent="0.25">
      <c r="A23" s="17" t="s">
        <v>442</v>
      </c>
      <c r="B23" s="83">
        <v>923.15599999999995</v>
      </c>
      <c r="C23" s="217">
        <v>1081.634</v>
      </c>
      <c r="D23" s="217">
        <v>115.181</v>
      </c>
      <c r="E23" s="217">
        <v>966.452</v>
      </c>
      <c r="F23" s="217">
        <v>764.09799999999996</v>
      </c>
      <c r="G23" s="217">
        <v>199.29400000000001</v>
      </c>
      <c r="H23" s="290">
        <v>581.30100000000004</v>
      </c>
      <c r="I23" s="83">
        <v>673.19200000000001</v>
      </c>
      <c r="J23" s="83">
        <v>76.628</v>
      </c>
      <c r="K23" s="83">
        <v>596.56299999999999</v>
      </c>
      <c r="L23" s="83">
        <v>428.42899999999997</v>
      </c>
      <c r="M23" s="83">
        <v>165.78200000000001</v>
      </c>
    </row>
    <row r="24" spans="1:13" x14ac:dyDescent="0.25">
      <c r="A24" s="17" t="s">
        <v>443</v>
      </c>
      <c r="B24" s="83">
        <v>923.85299999999995</v>
      </c>
      <c r="C24" s="217">
        <v>1118.106</v>
      </c>
      <c r="D24" s="217">
        <v>81.506</v>
      </c>
      <c r="E24" s="217">
        <v>1036.5999999999999</v>
      </c>
      <c r="F24" s="217">
        <v>704.84199999999998</v>
      </c>
      <c r="G24" s="217">
        <v>328.625</v>
      </c>
      <c r="H24" s="290">
        <v>586.37699999999995</v>
      </c>
      <c r="I24" s="83">
        <v>688.23800000000006</v>
      </c>
      <c r="J24" s="83">
        <v>51.411000000000001</v>
      </c>
      <c r="K24" s="83">
        <v>636.827</v>
      </c>
      <c r="L24" s="83">
        <v>359.702</v>
      </c>
      <c r="M24" s="83">
        <v>275.339</v>
      </c>
    </row>
    <row r="25" spans="1:13" x14ac:dyDescent="0.25">
      <c r="A25" s="17" t="s">
        <v>444</v>
      </c>
      <c r="B25" s="83">
        <v>926.375</v>
      </c>
      <c r="C25" s="217">
        <v>1140.0440000000001</v>
      </c>
      <c r="D25" s="217">
        <v>55.185000000000002</v>
      </c>
      <c r="E25" s="217">
        <v>1084.8589999999999</v>
      </c>
      <c r="F25" s="217">
        <v>639.71799999999996</v>
      </c>
      <c r="G25" s="217">
        <v>442.42099999999999</v>
      </c>
      <c r="H25" s="290">
        <v>578.42700000000002</v>
      </c>
      <c r="I25" s="83">
        <v>687.78099999999995</v>
      </c>
      <c r="J25" s="83">
        <v>34.579000000000001</v>
      </c>
      <c r="K25" s="83">
        <v>653.20100000000002</v>
      </c>
      <c r="L25" s="83">
        <v>289.06099999999998</v>
      </c>
      <c r="M25" s="83">
        <v>362.09699999999998</v>
      </c>
    </row>
    <row r="26" spans="1:13" x14ac:dyDescent="0.25">
      <c r="A26" s="17" t="s">
        <v>445</v>
      </c>
      <c r="B26" s="83">
        <v>1204.8920000000001</v>
      </c>
      <c r="C26" s="217">
        <v>1335.002</v>
      </c>
      <c r="D26" s="217">
        <v>40.003</v>
      </c>
      <c r="E26" s="217">
        <v>1294.999</v>
      </c>
      <c r="F26" s="217">
        <v>574.24400000000003</v>
      </c>
      <c r="G26" s="217">
        <v>719.43700000000001</v>
      </c>
      <c r="H26" s="290">
        <v>806.99199999999996</v>
      </c>
      <c r="I26" s="83">
        <v>839.875</v>
      </c>
      <c r="J26" s="83">
        <v>26.617999999999999</v>
      </c>
      <c r="K26" s="83">
        <v>813.25599999999997</v>
      </c>
      <c r="L26" s="83">
        <v>230.142</v>
      </c>
      <c r="M26" s="83">
        <v>582.38800000000003</v>
      </c>
    </row>
    <row r="27" spans="1:13" x14ac:dyDescent="0.25">
      <c r="A27" s="17"/>
      <c r="G27" s="319"/>
    </row>
    <row r="28" spans="1:13" x14ac:dyDescent="0.25">
      <c r="A28" s="21" t="s">
        <v>446</v>
      </c>
      <c r="G28" s="20"/>
      <c r="H28" s="286"/>
    </row>
    <row r="29" spans="1:13" x14ac:dyDescent="0.25">
      <c r="A29" s="17" t="s">
        <v>466</v>
      </c>
      <c r="B29" s="217">
        <v>890.74</v>
      </c>
      <c r="C29" s="217">
        <v>1084.4280000000001</v>
      </c>
      <c r="D29" s="217">
        <v>97.106999999999999</v>
      </c>
      <c r="E29" s="217">
        <v>987.32100000000003</v>
      </c>
      <c r="F29" s="217">
        <v>696.71299999999997</v>
      </c>
      <c r="G29" s="313">
        <v>285.69799999999998</v>
      </c>
      <c r="H29" s="286">
        <v>553.60500000000002</v>
      </c>
      <c r="I29" s="83">
        <v>663.18</v>
      </c>
      <c r="J29" s="83">
        <v>63.146999999999998</v>
      </c>
      <c r="K29" s="83">
        <v>600.03300000000002</v>
      </c>
      <c r="L29" s="83">
        <v>362.59100000000001</v>
      </c>
      <c r="M29" s="83">
        <v>233.94399999999999</v>
      </c>
    </row>
    <row r="30" spans="1:13" x14ac:dyDescent="0.25">
      <c r="A30" s="17" t="s">
        <v>447</v>
      </c>
      <c r="B30" s="217">
        <v>964.803</v>
      </c>
      <c r="C30" s="217">
        <v>1126.0530000000001</v>
      </c>
      <c r="D30" s="217">
        <v>146.155</v>
      </c>
      <c r="E30" s="217">
        <v>979.89700000000005</v>
      </c>
      <c r="F30" s="217">
        <v>760.44500000000005</v>
      </c>
      <c r="G30" s="217">
        <v>218.22499999999999</v>
      </c>
      <c r="H30" s="290">
        <v>628.65899999999999</v>
      </c>
      <c r="I30" s="83">
        <v>706.16499999999996</v>
      </c>
      <c r="J30" s="83">
        <v>98.682000000000002</v>
      </c>
      <c r="K30" s="83">
        <v>607.48199999999997</v>
      </c>
      <c r="L30" s="83">
        <v>430.34800000000001</v>
      </c>
      <c r="M30" s="83">
        <v>175.96700000000001</v>
      </c>
    </row>
    <row r="31" spans="1:13" x14ac:dyDescent="0.25">
      <c r="A31" s="17" t="s">
        <v>442</v>
      </c>
      <c r="B31" s="217">
        <v>1031.307</v>
      </c>
      <c r="C31" s="217">
        <v>1184.0719999999999</v>
      </c>
      <c r="D31" s="217">
        <v>124.65600000000001</v>
      </c>
      <c r="E31" s="217">
        <v>1059.415</v>
      </c>
      <c r="F31" s="217">
        <v>815.95100000000002</v>
      </c>
      <c r="G31" s="217">
        <v>243.458</v>
      </c>
      <c r="H31" s="290">
        <v>673.86199999999997</v>
      </c>
      <c r="I31" s="83">
        <v>739.846</v>
      </c>
      <c r="J31" s="83">
        <v>83.295000000000002</v>
      </c>
      <c r="K31" s="83">
        <v>656.55</v>
      </c>
      <c r="L31" s="83">
        <v>461.66399999999999</v>
      </c>
      <c r="M31" s="83">
        <v>194.881</v>
      </c>
    </row>
    <row r="32" spans="1:13" x14ac:dyDescent="0.25">
      <c r="A32" s="17" t="s">
        <v>443</v>
      </c>
      <c r="B32" s="217">
        <v>1105.8040000000001</v>
      </c>
      <c r="C32" s="217">
        <v>1286.201</v>
      </c>
      <c r="D32" s="217">
        <v>104.20699999999999</v>
      </c>
      <c r="E32" s="217">
        <v>1181.9939999999999</v>
      </c>
      <c r="F32" s="217">
        <v>821.18</v>
      </c>
      <c r="G32" s="217">
        <v>358.69099999999997</v>
      </c>
      <c r="H32" s="290">
        <v>725.96400000000006</v>
      </c>
      <c r="I32" s="83">
        <v>810.99199999999996</v>
      </c>
      <c r="J32" s="83">
        <v>66.599999999999994</v>
      </c>
      <c r="K32" s="83">
        <v>744.39200000000005</v>
      </c>
      <c r="L32" s="83">
        <v>451.78100000000001</v>
      </c>
      <c r="M32" s="83">
        <v>290.488</v>
      </c>
    </row>
    <row r="33" spans="1:13" x14ac:dyDescent="0.25">
      <c r="A33" s="17" t="s">
        <v>444</v>
      </c>
      <c r="B33" s="217">
        <v>1186.8330000000001</v>
      </c>
      <c r="C33" s="217">
        <v>1330.7249999999999</v>
      </c>
      <c r="D33" s="217">
        <v>83.566000000000003</v>
      </c>
      <c r="E33" s="217">
        <v>1247.1579999999999</v>
      </c>
      <c r="F33" s="217">
        <v>792.66899999999998</v>
      </c>
      <c r="G33" s="217">
        <v>454.22699999999998</v>
      </c>
      <c r="H33" s="290">
        <v>766.28499999999997</v>
      </c>
      <c r="I33" s="83">
        <v>823.92700000000002</v>
      </c>
      <c r="J33" s="83">
        <v>54.478000000000002</v>
      </c>
      <c r="K33" s="83">
        <v>769.44899999999996</v>
      </c>
      <c r="L33" s="83">
        <v>403.67500000000001</v>
      </c>
      <c r="M33" s="83">
        <v>365.512</v>
      </c>
    </row>
    <row r="34" spans="1:13" x14ac:dyDescent="0.25">
      <c r="A34" s="17" t="s">
        <v>445</v>
      </c>
      <c r="B34" s="217">
        <v>1672.654</v>
      </c>
      <c r="C34" s="217">
        <v>1675.7339999999999</v>
      </c>
      <c r="D34" s="217">
        <v>66.397999999999996</v>
      </c>
      <c r="E34" s="217">
        <v>1609.336</v>
      </c>
      <c r="F34" s="217">
        <v>733.98099999999999</v>
      </c>
      <c r="G34" s="217">
        <v>875.01099999999997</v>
      </c>
      <c r="H34" s="290">
        <v>1197.989</v>
      </c>
      <c r="I34" s="83">
        <v>1113.6659999999999</v>
      </c>
      <c r="J34" s="83">
        <v>48.488999999999997</v>
      </c>
      <c r="K34" s="83">
        <v>1065.1759999999999</v>
      </c>
      <c r="L34" s="83">
        <v>340.82</v>
      </c>
      <c r="M34" s="83">
        <v>724.01300000000003</v>
      </c>
    </row>
    <row r="35" spans="1:13" x14ac:dyDescent="0.25">
      <c r="A35" s="17" t="s">
        <v>229</v>
      </c>
      <c r="G35" s="83"/>
      <c r="H35" s="290"/>
    </row>
    <row r="36" spans="1:13" x14ac:dyDescent="0.25">
      <c r="A36" s="21" t="s">
        <v>448</v>
      </c>
      <c r="G36" s="352"/>
      <c r="H36" s="20"/>
    </row>
    <row r="37" spans="1:13" x14ac:dyDescent="0.25">
      <c r="A37" s="17" t="s">
        <v>467</v>
      </c>
      <c r="B37" s="83">
        <v>994.07399999999996</v>
      </c>
      <c r="C37" s="83">
        <v>1160.4349999999999</v>
      </c>
      <c r="D37" s="83">
        <v>100.899</v>
      </c>
      <c r="E37" s="83">
        <v>1059.5360000000001</v>
      </c>
      <c r="F37" s="83">
        <v>708.53899999999999</v>
      </c>
      <c r="G37" s="353">
        <v>349.30500000000001</v>
      </c>
      <c r="H37" s="83">
        <v>639.93600000000004</v>
      </c>
      <c r="I37" s="83">
        <v>723.43600000000004</v>
      </c>
      <c r="J37" s="83">
        <v>66.578999999999994</v>
      </c>
      <c r="K37" s="83">
        <v>656.85599999999999</v>
      </c>
      <c r="L37" s="83">
        <v>369.45299999999997</v>
      </c>
      <c r="M37" s="83">
        <v>286.17399999999998</v>
      </c>
    </row>
    <row r="38" spans="1:13" x14ac:dyDescent="0.25">
      <c r="A38" s="17" t="s">
        <v>449</v>
      </c>
      <c r="B38" s="83">
        <v>897.92200000000003</v>
      </c>
      <c r="C38" s="83">
        <v>1090.4069999999999</v>
      </c>
      <c r="D38" s="83">
        <v>123.667</v>
      </c>
      <c r="E38" s="83">
        <v>966.73900000000003</v>
      </c>
      <c r="F38" s="83">
        <v>777.524</v>
      </c>
      <c r="G38" s="319">
        <v>182.453</v>
      </c>
      <c r="H38" s="83">
        <v>552.96900000000005</v>
      </c>
      <c r="I38" s="83">
        <v>660.92600000000004</v>
      </c>
      <c r="J38" s="83">
        <v>80.311999999999998</v>
      </c>
      <c r="K38" s="83">
        <v>580.61400000000003</v>
      </c>
      <c r="L38" s="83">
        <v>430.14299999999997</v>
      </c>
      <c r="M38" s="83">
        <v>145.70400000000001</v>
      </c>
    </row>
    <row r="39" spans="1:13" x14ac:dyDescent="0.25">
      <c r="A39" s="17" t="s">
        <v>450</v>
      </c>
      <c r="B39" s="83">
        <v>870.06500000000005</v>
      </c>
      <c r="C39" s="83">
        <v>1079.9349999999999</v>
      </c>
      <c r="D39" s="83">
        <v>94.254000000000005</v>
      </c>
      <c r="E39" s="83">
        <v>985.68</v>
      </c>
      <c r="F39" s="83">
        <v>738.91800000000001</v>
      </c>
      <c r="G39" s="319">
        <v>240.84399999999999</v>
      </c>
      <c r="H39" s="83">
        <v>533.01400000000001</v>
      </c>
      <c r="I39" s="83">
        <v>656.899</v>
      </c>
      <c r="J39" s="83">
        <v>61.554000000000002</v>
      </c>
      <c r="K39" s="83">
        <v>595.34500000000003</v>
      </c>
      <c r="L39" s="83">
        <v>394.726</v>
      </c>
      <c r="M39" s="83">
        <v>195.983</v>
      </c>
    </row>
    <row r="40" spans="1:13" x14ac:dyDescent="0.25">
      <c r="A40" s="17" t="s">
        <v>451</v>
      </c>
      <c r="B40" s="83">
        <v>892.68200000000002</v>
      </c>
      <c r="C40" s="83">
        <v>1134.711</v>
      </c>
      <c r="D40" s="83">
        <v>57.889000000000003</v>
      </c>
      <c r="E40" s="83">
        <v>1076.8219999999999</v>
      </c>
      <c r="F40" s="83">
        <v>698.27200000000005</v>
      </c>
      <c r="G40" s="319">
        <v>366.98099999999999</v>
      </c>
      <c r="H40" s="83">
        <v>553.32299999999998</v>
      </c>
      <c r="I40" s="83">
        <v>693.11800000000005</v>
      </c>
      <c r="J40" s="83">
        <v>37.880000000000003</v>
      </c>
      <c r="K40" s="83">
        <v>655.23699999999997</v>
      </c>
      <c r="L40" s="83">
        <v>347.03199999999998</v>
      </c>
      <c r="M40" s="83">
        <v>300.411</v>
      </c>
    </row>
    <row r="41" spans="1:13" x14ac:dyDescent="0.25">
      <c r="A41" s="17" t="s">
        <v>452</v>
      </c>
      <c r="B41" s="83">
        <v>1115.933</v>
      </c>
      <c r="C41" s="83">
        <v>1160.0930000000001</v>
      </c>
      <c r="D41" s="83">
        <v>39.136000000000003</v>
      </c>
      <c r="E41" s="83">
        <v>1120.9570000000001</v>
      </c>
      <c r="F41" s="83">
        <v>544.88199999999995</v>
      </c>
      <c r="G41" s="319">
        <v>568.12699999999995</v>
      </c>
      <c r="H41" s="83">
        <v>770.928</v>
      </c>
      <c r="I41" s="83">
        <v>715.01800000000003</v>
      </c>
      <c r="J41" s="83">
        <v>20.984000000000002</v>
      </c>
      <c r="K41" s="83">
        <v>694.03300000000002</v>
      </c>
      <c r="L41" s="83">
        <v>215.77</v>
      </c>
      <c r="M41" s="83">
        <v>470.31599999999997</v>
      </c>
    </row>
    <row r="42" spans="1:13" x14ac:dyDescent="0.25">
      <c r="A42" s="17" t="s">
        <v>229</v>
      </c>
      <c r="G42" s="319"/>
    </row>
    <row r="43" spans="1:13" x14ac:dyDescent="0.25">
      <c r="A43" s="21" t="s">
        <v>453</v>
      </c>
      <c r="G43" s="352"/>
      <c r="H43" s="20"/>
    </row>
    <row r="44" spans="1:13" x14ac:dyDescent="0.25">
      <c r="A44" s="17" t="s">
        <v>454</v>
      </c>
      <c r="B44" s="83">
        <v>992.28499999999997</v>
      </c>
      <c r="C44" s="83">
        <v>1163</v>
      </c>
      <c r="D44" s="83">
        <v>112.83</v>
      </c>
      <c r="E44" s="83">
        <v>1050.17</v>
      </c>
      <c r="F44" s="83">
        <v>776.00699999999995</v>
      </c>
      <c r="G44" s="353">
        <v>269.77800000000002</v>
      </c>
      <c r="H44" s="83">
        <v>636.34100000000001</v>
      </c>
      <c r="I44" s="83">
        <v>723.85400000000004</v>
      </c>
      <c r="J44" s="83">
        <v>74.149000000000001</v>
      </c>
      <c r="K44" s="83">
        <v>649.70399999999995</v>
      </c>
      <c r="L44" s="83">
        <v>426.32</v>
      </c>
      <c r="M44" s="83">
        <v>220.172</v>
      </c>
    </row>
    <row r="45" spans="1:13" x14ac:dyDescent="0.25">
      <c r="A45" s="17" t="s">
        <v>455</v>
      </c>
      <c r="B45" s="83">
        <v>736.88499999999999</v>
      </c>
      <c r="C45" s="83">
        <v>896.12300000000005</v>
      </c>
      <c r="D45" s="83">
        <v>111.824</v>
      </c>
      <c r="E45" s="83">
        <v>784.29899999999998</v>
      </c>
      <c r="F45" s="83">
        <v>414.06799999999998</v>
      </c>
      <c r="G45" s="319">
        <v>370.22199999999998</v>
      </c>
      <c r="H45" s="83">
        <v>440.90699999999998</v>
      </c>
      <c r="I45" s="83">
        <v>573.67100000000005</v>
      </c>
      <c r="J45" s="83">
        <v>71.299000000000007</v>
      </c>
      <c r="K45" s="83">
        <v>502.37200000000001</v>
      </c>
      <c r="L45" s="83">
        <v>181.61600000000001</v>
      </c>
      <c r="M45" s="83">
        <v>320.74700000000001</v>
      </c>
    </row>
    <row r="46" spans="1:13" x14ac:dyDescent="0.25">
      <c r="A46" s="17" t="s">
        <v>456</v>
      </c>
      <c r="B46" s="83">
        <v>771.01</v>
      </c>
      <c r="C46" s="83">
        <v>983.56200000000001</v>
      </c>
      <c r="D46" s="83">
        <v>57.575000000000003</v>
      </c>
      <c r="E46" s="83">
        <v>925.98699999999997</v>
      </c>
      <c r="F46" s="83">
        <v>430.15600000000001</v>
      </c>
      <c r="G46" s="319">
        <v>494.83100000000002</v>
      </c>
      <c r="H46" s="83">
        <v>480.39699999999999</v>
      </c>
      <c r="I46" s="83">
        <v>608.78200000000004</v>
      </c>
      <c r="J46" s="83">
        <v>37.274999999999999</v>
      </c>
      <c r="K46" s="83">
        <v>571.50599999999997</v>
      </c>
      <c r="L46" s="83">
        <v>146.024</v>
      </c>
      <c r="M46" s="83">
        <v>424.48200000000003</v>
      </c>
    </row>
    <row r="47" spans="1:13" x14ac:dyDescent="0.25">
      <c r="A47" s="17" t="s">
        <v>457</v>
      </c>
      <c r="B47" s="83">
        <v>756.35299999999995</v>
      </c>
      <c r="C47" s="83">
        <v>996.72500000000002</v>
      </c>
      <c r="D47" s="83">
        <v>22.047000000000001</v>
      </c>
      <c r="E47" s="83">
        <v>974.67700000000002</v>
      </c>
      <c r="F47" s="83">
        <v>439.18900000000002</v>
      </c>
      <c r="G47" s="319">
        <v>534.72199999999998</v>
      </c>
      <c r="H47" s="83">
        <v>447.74099999999999</v>
      </c>
      <c r="I47" s="83">
        <v>578.19600000000003</v>
      </c>
      <c r="J47" s="83">
        <v>13.803000000000001</v>
      </c>
      <c r="K47" s="83">
        <v>564.39300000000003</v>
      </c>
      <c r="L47" s="83">
        <v>128.30500000000001</v>
      </c>
      <c r="M47" s="83">
        <v>435.85</v>
      </c>
    </row>
    <row r="48" spans="1:13" x14ac:dyDescent="0.25">
      <c r="A48" s="17" t="s">
        <v>458</v>
      </c>
      <c r="B48" s="83">
        <v>880.46299999999997</v>
      </c>
      <c r="C48" s="83">
        <v>1086.385</v>
      </c>
      <c r="D48" s="83">
        <v>15.499000000000001</v>
      </c>
      <c r="E48" s="83">
        <v>1070.885</v>
      </c>
      <c r="F48" s="83">
        <v>437.887</v>
      </c>
      <c r="G48" s="319">
        <v>632.42100000000005</v>
      </c>
      <c r="H48" s="83">
        <v>512.14</v>
      </c>
      <c r="I48" s="83">
        <v>614.101</v>
      </c>
      <c r="J48" s="83">
        <v>9.1579999999999995</v>
      </c>
      <c r="K48" s="83">
        <v>604.94200000000001</v>
      </c>
      <c r="L48" s="83">
        <v>113.297</v>
      </c>
      <c r="M48" s="83">
        <v>491.64499999999998</v>
      </c>
    </row>
    <row r="49" spans="1:13" x14ac:dyDescent="0.25">
      <c r="A49" s="17" t="s">
        <v>229</v>
      </c>
      <c r="G49" s="319"/>
    </row>
    <row r="50" spans="1:13" x14ac:dyDescent="0.25">
      <c r="A50" s="21" t="s">
        <v>459</v>
      </c>
      <c r="G50" s="352"/>
      <c r="H50" s="20"/>
    </row>
    <row r="51" spans="1:13" x14ac:dyDescent="0.25">
      <c r="A51" s="17" t="s">
        <v>460</v>
      </c>
      <c r="B51" s="83">
        <v>738.74400000000003</v>
      </c>
      <c r="C51" s="83">
        <v>1042.3489999999999</v>
      </c>
      <c r="D51" s="83">
        <v>0.42299999999999999</v>
      </c>
      <c r="E51" s="83">
        <v>1041.925</v>
      </c>
      <c r="F51" s="83">
        <v>749.49199999999996</v>
      </c>
      <c r="G51" s="353">
        <v>288.81799999999998</v>
      </c>
      <c r="H51" s="20">
        <v>476.96699999999998</v>
      </c>
      <c r="I51" s="83">
        <v>668.99900000000002</v>
      </c>
      <c r="J51" s="83">
        <v>0.105</v>
      </c>
      <c r="K51" s="83">
        <v>668.89300000000003</v>
      </c>
      <c r="L51" s="83">
        <v>423.46199999999999</v>
      </c>
      <c r="M51" s="83">
        <v>243.51300000000001</v>
      </c>
    </row>
    <row r="52" spans="1:13" x14ac:dyDescent="0.25">
      <c r="A52" s="17" t="s">
        <v>461</v>
      </c>
      <c r="B52" s="83">
        <v>1020.362</v>
      </c>
      <c r="C52" s="83">
        <v>1254.9090000000001</v>
      </c>
      <c r="D52" s="83">
        <v>0.65500000000000003</v>
      </c>
      <c r="E52" s="83">
        <v>1254.2529999999999</v>
      </c>
      <c r="F52" s="83">
        <v>918.96199999999999</v>
      </c>
      <c r="G52" s="83">
        <v>330.089</v>
      </c>
      <c r="H52" s="290">
        <v>625.41800000000001</v>
      </c>
      <c r="I52" s="83">
        <v>753.23</v>
      </c>
      <c r="J52" s="83">
        <v>0.24099999999999999</v>
      </c>
      <c r="K52" s="83">
        <v>752.98800000000006</v>
      </c>
      <c r="L52" s="83">
        <v>483.18400000000003</v>
      </c>
      <c r="M52" s="83">
        <v>265.79199999999997</v>
      </c>
    </row>
    <row r="53" spans="1:13" x14ac:dyDescent="0.25">
      <c r="A53" s="17" t="s">
        <v>462</v>
      </c>
      <c r="B53" s="83">
        <v>1096.489</v>
      </c>
      <c r="C53" s="83">
        <v>1243.3530000000001</v>
      </c>
      <c r="D53" s="83">
        <v>6.819</v>
      </c>
      <c r="E53" s="83">
        <v>1236.5340000000001</v>
      </c>
      <c r="F53" s="83">
        <v>865.53599999999994</v>
      </c>
      <c r="G53" s="83">
        <v>366.28199999999998</v>
      </c>
      <c r="H53" s="290">
        <v>683.17</v>
      </c>
      <c r="I53" s="83">
        <v>757.54899999999998</v>
      </c>
      <c r="J53" s="83">
        <v>1.631</v>
      </c>
      <c r="K53" s="83">
        <v>755.91800000000001</v>
      </c>
      <c r="L53" s="83">
        <v>456.49400000000003</v>
      </c>
      <c r="M53" s="83">
        <v>295.98599999999999</v>
      </c>
    </row>
    <row r="54" spans="1:13" x14ac:dyDescent="0.25">
      <c r="A54" s="17" t="s">
        <v>463</v>
      </c>
      <c r="B54" s="83">
        <v>1036.4380000000001</v>
      </c>
      <c r="C54" s="83">
        <v>1158.931</v>
      </c>
      <c r="D54" s="83">
        <v>100.27</v>
      </c>
      <c r="E54" s="83">
        <v>1058.6600000000001</v>
      </c>
      <c r="F54" s="83">
        <v>698.97</v>
      </c>
      <c r="G54" s="83">
        <v>357.30599999999998</v>
      </c>
      <c r="H54" s="290">
        <v>683.84299999999996</v>
      </c>
      <c r="I54" s="83">
        <v>721.42600000000004</v>
      </c>
      <c r="J54" s="83">
        <v>62.639000000000003</v>
      </c>
      <c r="K54" s="83">
        <v>658.78700000000003</v>
      </c>
      <c r="L54" s="83">
        <v>362.91199999999998</v>
      </c>
      <c r="M54" s="83">
        <v>293.90899999999999</v>
      </c>
    </row>
    <row r="55" spans="1:13" x14ac:dyDescent="0.25">
      <c r="A55" s="17" t="s">
        <v>464</v>
      </c>
      <c r="B55" s="83">
        <v>921.40200000000004</v>
      </c>
      <c r="C55" s="83">
        <v>1015.624</v>
      </c>
      <c r="D55" s="83">
        <v>393.84100000000001</v>
      </c>
      <c r="E55" s="83">
        <v>621.78300000000002</v>
      </c>
      <c r="F55" s="83">
        <v>371.97699999999998</v>
      </c>
      <c r="G55" s="83">
        <v>247.52799999999999</v>
      </c>
      <c r="H55" s="290">
        <v>601.11699999999996</v>
      </c>
      <c r="I55" s="83">
        <v>636.21500000000003</v>
      </c>
      <c r="J55" s="83">
        <v>276.79500000000002</v>
      </c>
      <c r="K55" s="83">
        <v>359.42</v>
      </c>
      <c r="L55" s="83">
        <v>155.58000000000001</v>
      </c>
      <c r="M55" s="83">
        <v>202.125</v>
      </c>
    </row>
    <row r="56" spans="1:13" ht="15.75" thickBot="1" x14ac:dyDescent="0.3">
      <c r="A56" s="164" t="s">
        <v>465</v>
      </c>
      <c r="B56" s="315">
        <v>740.16700000000003</v>
      </c>
      <c r="C56" s="315">
        <v>804.35699999999997</v>
      </c>
      <c r="D56" s="315">
        <v>566.84699999999998</v>
      </c>
      <c r="E56" s="315">
        <v>237.50899999999999</v>
      </c>
      <c r="F56" s="315">
        <v>97.721999999999994</v>
      </c>
      <c r="G56" s="315">
        <v>138.19800000000001</v>
      </c>
      <c r="H56" s="299">
        <v>499.22</v>
      </c>
      <c r="I56" s="109">
        <v>518.57799999999997</v>
      </c>
      <c r="J56" s="109">
        <v>372.57499999999999</v>
      </c>
      <c r="K56" s="109">
        <v>146.00200000000001</v>
      </c>
      <c r="L56" s="109">
        <v>30.797000000000001</v>
      </c>
      <c r="M56" s="109">
        <v>113.712</v>
      </c>
    </row>
    <row r="58" spans="1:13" ht="21" x14ac:dyDescent="0.35">
      <c r="A58" s="111" t="s">
        <v>669</v>
      </c>
    </row>
    <row r="59" spans="1:13" ht="21.75" thickBot="1" x14ac:dyDescent="0.4">
      <c r="A59" s="111" t="s">
        <v>468</v>
      </c>
    </row>
    <row r="60" spans="1:13" x14ac:dyDescent="0.25">
      <c r="A60" s="264" t="s">
        <v>229</v>
      </c>
      <c r="B60" s="399" t="s">
        <v>212</v>
      </c>
      <c r="C60" s="399"/>
      <c r="D60" s="399"/>
      <c r="E60" s="399"/>
      <c r="F60" s="399"/>
      <c r="G60" s="399"/>
      <c r="H60" s="400" t="s">
        <v>213</v>
      </c>
      <c r="I60" s="399"/>
      <c r="J60" s="399"/>
      <c r="K60" s="399"/>
      <c r="L60" s="399"/>
      <c r="M60" s="399"/>
    </row>
    <row r="61" spans="1:13" x14ac:dyDescent="0.25">
      <c r="A61" s="18" t="s">
        <v>229</v>
      </c>
      <c r="B61" s="18" t="s">
        <v>410</v>
      </c>
      <c r="C61" s="401" t="s">
        <v>411</v>
      </c>
      <c r="D61" s="401"/>
      <c r="E61" s="401"/>
      <c r="F61" s="401"/>
      <c r="G61" s="401"/>
      <c r="H61" s="261" t="s">
        <v>410</v>
      </c>
      <c r="I61" s="401" t="s">
        <v>411</v>
      </c>
      <c r="J61" s="401"/>
      <c r="K61" s="401"/>
      <c r="L61" s="401"/>
      <c r="M61" s="401"/>
    </row>
    <row r="62" spans="1:13" x14ac:dyDescent="0.25">
      <c r="A62" s="18" t="s">
        <v>229</v>
      </c>
      <c r="B62" s="18" t="s">
        <v>412</v>
      </c>
      <c r="C62" s="18" t="s">
        <v>413</v>
      </c>
      <c r="D62" s="18" t="s">
        <v>469</v>
      </c>
      <c r="E62" s="18" t="s">
        <v>414</v>
      </c>
      <c r="F62" s="18" t="s">
        <v>221</v>
      </c>
      <c r="G62" s="18" t="s">
        <v>415</v>
      </c>
      <c r="H62" s="260" t="s">
        <v>412</v>
      </c>
      <c r="I62" s="18" t="s">
        <v>413</v>
      </c>
      <c r="J62" s="18" t="s">
        <v>469</v>
      </c>
      <c r="K62" s="18" t="s">
        <v>414</v>
      </c>
      <c r="L62" s="18" t="s">
        <v>221</v>
      </c>
      <c r="M62" s="18" t="s">
        <v>415</v>
      </c>
    </row>
    <row r="63" spans="1:13" x14ac:dyDescent="0.25">
      <c r="A63" s="18" t="s">
        <v>229</v>
      </c>
      <c r="B63" s="18" t="s">
        <v>416</v>
      </c>
      <c r="C63" s="18" t="s">
        <v>231</v>
      </c>
      <c r="D63" s="18" t="s">
        <v>417</v>
      </c>
      <c r="E63" s="18" t="s">
        <v>418</v>
      </c>
      <c r="F63" s="18"/>
      <c r="G63" s="18" t="s">
        <v>419</v>
      </c>
      <c r="H63" s="260" t="s">
        <v>416</v>
      </c>
      <c r="I63" s="18" t="s">
        <v>231</v>
      </c>
      <c r="J63" s="18" t="s">
        <v>417</v>
      </c>
      <c r="K63" s="18" t="s">
        <v>418</v>
      </c>
      <c r="L63" s="18"/>
      <c r="M63" s="18" t="s">
        <v>419</v>
      </c>
    </row>
    <row r="64" spans="1:13" ht="15.75" thickBot="1" x14ac:dyDescent="0.3">
      <c r="A64" s="165"/>
      <c r="B64" s="165"/>
      <c r="C64" s="165" t="s">
        <v>231</v>
      </c>
      <c r="D64" s="165" t="s">
        <v>420</v>
      </c>
      <c r="E64" s="165" t="s">
        <v>242</v>
      </c>
      <c r="F64" s="165"/>
      <c r="G64" s="165"/>
      <c r="H64" s="266"/>
      <c r="I64" s="165" t="s">
        <v>231</v>
      </c>
      <c r="J64" s="165" t="s">
        <v>420</v>
      </c>
      <c r="K64" s="165" t="s">
        <v>242</v>
      </c>
      <c r="L64" s="165"/>
      <c r="M64" s="165"/>
    </row>
    <row r="65" spans="1:13" x14ac:dyDescent="0.25">
      <c r="A65" s="17" t="s">
        <v>670</v>
      </c>
      <c r="B65" s="363">
        <v>913.24900000000002</v>
      </c>
      <c r="C65" s="363">
        <v>1084.8879999999999</v>
      </c>
      <c r="D65" s="363">
        <v>93.396000000000001</v>
      </c>
      <c r="E65" s="363">
        <v>991.49099999999999</v>
      </c>
      <c r="F65" s="363">
        <v>631.25</v>
      </c>
      <c r="G65" s="364">
        <v>357.07400000000001</v>
      </c>
      <c r="H65" s="83">
        <v>607.36</v>
      </c>
      <c r="I65" s="83">
        <v>714.75300000000004</v>
      </c>
      <c r="J65" s="83">
        <v>60.77</v>
      </c>
      <c r="K65" s="83">
        <v>653.98199999999997</v>
      </c>
      <c r="L65" s="83">
        <v>357.20600000000002</v>
      </c>
      <c r="M65" s="350">
        <v>294.39999999999998</v>
      </c>
    </row>
    <row r="66" spans="1:13" x14ac:dyDescent="0.25">
      <c r="A66" s="21" t="s">
        <v>251</v>
      </c>
      <c r="G66" s="318"/>
      <c r="H66" s="83"/>
      <c r="I66" s="83"/>
      <c r="J66" s="83"/>
      <c r="K66" s="83"/>
      <c r="L66" s="83"/>
      <c r="M66" s="83"/>
    </row>
    <row r="67" spans="1:13" x14ac:dyDescent="0.25">
      <c r="A67" s="17" t="s">
        <v>589</v>
      </c>
      <c r="B67" s="363">
        <v>1169.826</v>
      </c>
      <c r="C67" s="363">
        <v>1230.7940000000001</v>
      </c>
      <c r="D67" s="363">
        <v>108.532</v>
      </c>
      <c r="E67" s="363">
        <v>1122.2619999999999</v>
      </c>
      <c r="F67" s="363">
        <v>694.75400000000002</v>
      </c>
      <c r="G67" s="365">
        <v>427.137</v>
      </c>
      <c r="H67" s="83">
        <v>795.375</v>
      </c>
      <c r="I67" s="83">
        <v>815.79899999999998</v>
      </c>
      <c r="J67" s="83">
        <v>70.106999999999999</v>
      </c>
      <c r="K67" s="83">
        <v>745.69200000000001</v>
      </c>
      <c r="L67" s="83">
        <v>397.25299999999999</v>
      </c>
      <c r="M67" s="83">
        <v>348.34899999999999</v>
      </c>
    </row>
    <row r="68" spans="1:13" x14ac:dyDescent="0.25">
      <c r="A68" s="17" t="s">
        <v>590</v>
      </c>
      <c r="B68" s="363">
        <v>1042.9090000000001</v>
      </c>
      <c r="C68" s="363">
        <v>1171.473</v>
      </c>
      <c r="D68" s="363">
        <v>82.9</v>
      </c>
      <c r="E68" s="363">
        <v>1088.5719999999999</v>
      </c>
      <c r="F68" s="363">
        <v>649.88699999999994</v>
      </c>
      <c r="G68" s="365">
        <v>436.392</v>
      </c>
      <c r="H68" s="83">
        <v>677.572</v>
      </c>
      <c r="I68" s="83">
        <v>744.11400000000003</v>
      </c>
      <c r="J68" s="83">
        <v>54.478000000000002</v>
      </c>
      <c r="K68" s="83">
        <v>689.63499999999999</v>
      </c>
      <c r="L68" s="83">
        <v>352.517</v>
      </c>
      <c r="M68" s="83">
        <v>335.21499999999997</v>
      </c>
    </row>
    <row r="69" spans="1:13" x14ac:dyDescent="0.25">
      <c r="A69" s="17" t="s">
        <v>591</v>
      </c>
      <c r="B69" s="363">
        <v>811.12900000000002</v>
      </c>
      <c r="C69" s="363">
        <v>1051.1469999999999</v>
      </c>
      <c r="D69" s="363">
        <v>100.14400000000001</v>
      </c>
      <c r="E69" s="363">
        <v>951.00300000000004</v>
      </c>
      <c r="F69" s="363">
        <v>635.63400000000001</v>
      </c>
      <c r="G69" s="363">
        <v>305.83499999999998</v>
      </c>
      <c r="H69" s="290">
        <v>519.73199999999997</v>
      </c>
      <c r="I69" s="83">
        <v>685.32500000000005</v>
      </c>
      <c r="J69" s="83">
        <v>66.097999999999999</v>
      </c>
      <c r="K69" s="83">
        <v>619.22699999999998</v>
      </c>
      <c r="L69" s="83">
        <v>356.13600000000002</v>
      </c>
      <c r="M69" s="83">
        <v>255.328</v>
      </c>
    </row>
    <row r="70" spans="1:13" x14ac:dyDescent="0.25">
      <c r="A70" s="17" t="s">
        <v>592</v>
      </c>
      <c r="B70" s="363">
        <v>752.90599999999995</v>
      </c>
      <c r="C70" s="363">
        <v>981.85299999999995</v>
      </c>
      <c r="D70" s="363">
        <v>90.305999999999997</v>
      </c>
      <c r="E70" s="363">
        <v>891.54600000000005</v>
      </c>
      <c r="F70" s="363">
        <v>505.517</v>
      </c>
      <c r="G70" s="363">
        <v>374.77499999999998</v>
      </c>
      <c r="H70" s="290">
        <v>497.84199999999998</v>
      </c>
      <c r="I70" s="83">
        <v>654.84100000000001</v>
      </c>
      <c r="J70" s="83">
        <v>60.174999999999997</v>
      </c>
      <c r="K70" s="83">
        <v>594.66499999999996</v>
      </c>
      <c r="L70" s="83">
        <v>265.63600000000002</v>
      </c>
      <c r="M70" s="83">
        <v>322.024</v>
      </c>
    </row>
    <row r="71" spans="1:13" x14ac:dyDescent="0.25">
      <c r="A71" s="17" t="s">
        <v>593</v>
      </c>
      <c r="B71" s="363">
        <v>880.66700000000003</v>
      </c>
      <c r="C71" s="363">
        <v>1044.588</v>
      </c>
      <c r="D71" s="363">
        <v>81.025000000000006</v>
      </c>
      <c r="E71" s="363">
        <v>963.56200000000001</v>
      </c>
      <c r="F71" s="363">
        <v>565.20899999999995</v>
      </c>
      <c r="G71" s="363">
        <v>397.89299999999997</v>
      </c>
      <c r="H71" s="290">
        <v>601.41800000000001</v>
      </c>
      <c r="I71" s="83">
        <v>710.31200000000001</v>
      </c>
      <c r="J71" s="83">
        <v>51.613</v>
      </c>
      <c r="K71" s="83">
        <v>658.69899999999996</v>
      </c>
      <c r="L71" s="83">
        <v>321.42399999999998</v>
      </c>
      <c r="M71" s="83">
        <v>337.197</v>
      </c>
    </row>
    <row r="72" spans="1:13" x14ac:dyDescent="0.25">
      <c r="A72" s="17" t="s">
        <v>594</v>
      </c>
      <c r="B72" s="363">
        <v>991.03700000000003</v>
      </c>
      <c r="C72" s="363">
        <v>1166.123</v>
      </c>
      <c r="D72" s="363">
        <v>111.399</v>
      </c>
      <c r="E72" s="363">
        <v>1054.7239999999999</v>
      </c>
      <c r="F72" s="363">
        <v>711.93700000000001</v>
      </c>
      <c r="G72" s="363">
        <v>342.27499999999998</v>
      </c>
      <c r="H72" s="290">
        <v>663.79899999999998</v>
      </c>
      <c r="I72" s="83">
        <v>764.68799999999999</v>
      </c>
      <c r="J72" s="83">
        <v>75.245999999999995</v>
      </c>
      <c r="K72" s="83">
        <v>689.44200000000001</v>
      </c>
      <c r="L72" s="83">
        <v>412.70100000000002</v>
      </c>
      <c r="M72" s="83">
        <v>276.22899999999998</v>
      </c>
    </row>
    <row r="73" spans="1:13" x14ac:dyDescent="0.25">
      <c r="A73" s="17" t="s">
        <v>595</v>
      </c>
      <c r="B73" s="363">
        <v>831.81</v>
      </c>
      <c r="C73" s="363">
        <v>1039.9390000000001</v>
      </c>
      <c r="D73" s="363">
        <v>98.679000000000002</v>
      </c>
      <c r="E73" s="363">
        <v>941.26</v>
      </c>
      <c r="F73" s="363">
        <v>692.06399999999996</v>
      </c>
      <c r="G73" s="363">
        <v>248.233</v>
      </c>
      <c r="H73" s="290">
        <v>532.37400000000002</v>
      </c>
      <c r="I73" s="83">
        <v>652.38599999999997</v>
      </c>
      <c r="J73" s="83">
        <v>63.853000000000002</v>
      </c>
      <c r="K73" s="83">
        <v>588.53200000000004</v>
      </c>
      <c r="L73" s="83">
        <v>384.86500000000001</v>
      </c>
      <c r="M73" s="83">
        <v>202.70400000000001</v>
      </c>
    </row>
    <row r="74" spans="1:13" x14ac:dyDescent="0.25">
      <c r="A74" s="17" t="s">
        <v>596</v>
      </c>
      <c r="B74" s="363">
        <v>817.77300000000002</v>
      </c>
      <c r="C74" s="363">
        <v>1010.082</v>
      </c>
      <c r="D74" s="363">
        <v>114.417</v>
      </c>
      <c r="E74" s="363">
        <v>895.66499999999996</v>
      </c>
      <c r="F74" s="363">
        <v>662.5</v>
      </c>
      <c r="G74" s="363">
        <v>227.53399999999999</v>
      </c>
      <c r="H74" s="290">
        <v>539.25800000000004</v>
      </c>
      <c r="I74" s="83">
        <v>660.04</v>
      </c>
      <c r="J74" s="83">
        <v>73.347999999999999</v>
      </c>
      <c r="K74" s="83">
        <v>586.69100000000003</v>
      </c>
      <c r="L74" s="83">
        <v>391.77300000000002</v>
      </c>
      <c r="M74" s="83">
        <v>190.072</v>
      </c>
    </row>
    <row r="75" spans="1:13" x14ac:dyDescent="0.25">
      <c r="A75" s="17" t="s">
        <v>597</v>
      </c>
      <c r="B75" s="363">
        <v>798.14300000000003</v>
      </c>
      <c r="C75" s="363">
        <v>1037.2380000000001</v>
      </c>
      <c r="D75" s="363">
        <v>65.382999999999996</v>
      </c>
      <c r="E75" s="363">
        <v>971.85400000000004</v>
      </c>
      <c r="F75" s="363">
        <v>604.91399999999999</v>
      </c>
      <c r="G75" s="363">
        <v>364.63</v>
      </c>
      <c r="H75" s="290">
        <v>527.20299999999997</v>
      </c>
      <c r="I75" s="83">
        <v>689.83</v>
      </c>
      <c r="J75" s="83">
        <v>43.789000000000001</v>
      </c>
      <c r="K75" s="83">
        <v>646.04100000000005</v>
      </c>
      <c r="L75" s="83">
        <v>338.41800000000001</v>
      </c>
      <c r="M75" s="83">
        <v>306.35599999999999</v>
      </c>
    </row>
    <row r="76" spans="1:13" x14ac:dyDescent="0.25">
      <c r="A76" s="17" t="s">
        <v>598</v>
      </c>
      <c r="B76" s="363">
        <v>703.38699999999994</v>
      </c>
      <c r="C76" s="363">
        <v>958.36800000000005</v>
      </c>
      <c r="D76" s="363">
        <v>89.991</v>
      </c>
      <c r="E76" s="363">
        <v>868.37699999999995</v>
      </c>
      <c r="F76" s="363">
        <v>487.16</v>
      </c>
      <c r="G76" s="363">
        <v>367.54599999999999</v>
      </c>
      <c r="H76" s="290">
        <v>440.68400000000003</v>
      </c>
      <c r="I76" s="83">
        <v>627.11300000000006</v>
      </c>
      <c r="J76" s="83">
        <v>56.11</v>
      </c>
      <c r="K76" s="83">
        <v>571.00300000000004</v>
      </c>
      <c r="L76" s="83">
        <v>255.37299999999999</v>
      </c>
      <c r="M76" s="83">
        <v>303.92500000000001</v>
      </c>
    </row>
    <row r="77" spans="1:13" x14ac:dyDescent="0.25">
      <c r="A77" s="17"/>
      <c r="H77" s="290"/>
    </row>
    <row r="78" spans="1:13" x14ac:dyDescent="0.25">
      <c r="A78" s="21" t="s">
        <v>440</v>
      </c>
      <c r="G78" s="20"/>
      <c r="H78" s="286"/>
    </row>
    <row r="79" spans="1:13" x14ac:dyDescent="0.25">
      <c r="A79" s="17" t="s">
        <v>441</v>
      </c>
      <c r="B79" s="83">
        <v>841.09699999999998</v>
      </c>
      <c r="C79" s="217">
        <v>1008.519</v>
      </c>
      <c r="D79" s="217">
        <v>138.465</v>
      </c>
      <c r="E79" s="217">
        <v>870.05399999999997</v>
      </c>
      <c r="F79" s="217">
        <v>705.13199999999995</v>
      </c>
      <c r="G79" s="217">
        <v>159.25800000000001</v>
      </c>
      <c r="H79" s="290">
        <v>541.00099999999998</v>
      </c>
      <c r="I79" s="83">
        <v>652.721</v>
      </c>
      <c r="J79" s="83">
        <v>89.796000000000006</v>
      </c>
      <c r="K79" s="83">
        <v>562.92399999999998</v>
      </c>
      <c r="L79" s="83">
        <v>430.48399999999998</v>
      </c>
      <c r="M79" s="83">
        <v>128.102</v>
      </c>
    </row>
    <row r="80" spans="1:13" x14ac:dyDescent="0.25">
      <c r="A80" s="17" t="s">
        <v>442</v>
      </c>
      <c r="B80" s="83">
        <v>830.50900000000001</v>
      </c>
      <c r="C80" s="217">
        <v>1004.81</v>
      </c>
      <c r="D80" s="217">
        <v>106.81100000000001</v>
      </c>
      <c r="E80" s="217">
        <v>897.99900000000002</v>
      </c>
      <c r="F80" s="217">
        <v>677.66499999999996</v>
      </c>
      <c r="G80" s="217">
        <v>218.04499999999999</v>
      </c>
      <c r="H80" s="290">
        <v>550.21900000000005</v>
      </c>
      <c r="I80" s="83">
        <v>659.62400000000002</v>
      </c>
      <c r="J80" s="83">
        <v>70.588999999999999</v>
      </c>
      <c r="K80" s="83">
        <v>589.03499999999997</v>
      </c>
      <c r="L80" s="83">
        <v>403.34300000000002</v>
      </c>
      <c r="M80" s="83">
        <v>183.768</v>
      </c>
    </row>
    <row r="81" spans="1:13" x14ac:dyDescent="0.25">
      <c r="A81" s="17" t="s">
        <v>443</v>
      </c>
      <c r="B81" s="83">
        <v>858.56799999999998</v>
      </c>
      <c r="C81" s="217">
        <v>1043.972</v>
      </c>
      <c r="D81" s="217">
        <v>73.852000000000004</v>
      </c>
      <c r="E81" s="217">
        <v>970.11900000000003</v>
      </c>
      <c r="F81" s="217">
        <v>609.65800000000002</v>
      </c>
      <c r="G81" s="217">
        <v>358.63499999999999</v>
      </c>
      <c r="H81" s="290">
        <v>569.46299999999997</v>
      </c>
      <c r="I81" s="83">
        <v>686.32899999999995</v>
      </c>
      <c r="J81" s="83">
        <v>47.378999999999998</v>
      </c>
      <c r="K81" s="83">
        <v>638.94899999999996</v>
      </c>
      <c r="L81" s="83">
        <v>335.976</v>
      </c>
      <c r="M81" s="83">
        <v>301.93599999999998</v>
      </c>
    </row>
    <row r="82" spans="1:13" x14ac:dyDescent="0.25">
      <c r="A82" s="17" t="s">
        <v>444</v>
      </c>
      <c r="B82" s="83">
        <v>900.98900000000003</v>
      </c>
      <c r="C82" s="217">
        <v>1118.51</v>
      </c>
      <c r="D82" s="217">
        <v>49.619</v>
      </c>
      <c r="E82" s="217">
        <v>1068.8900000000001</v>
      </c>
      <c r="F82" s="217">
        <v>546.48299999999995</v>
      </c>
      <c r="G82" s="217">
        <v>519.75599999999997</v>
      </c>
      <c r="H82" s="290">
        <v>601.77200000000005</v>
      </c>
      <c r="I82" s="83">
        <v>740.28099999999995</v>
      </c>
      <c r="J82" s="83">
        <v>31.49</v>
      </c>
      <c r="K82" s="83">
        <v>708.79100000000005</v>
      </c>
      <c r="L82" s="83">
        <v>276.26299999999998</v>
      </c>
      <c r="M82" s="83">
        <v>430.74900000000002</v>
      </c>
    </row>
    <row r="83" spans="1:13" x14ac:dyDescent="0.25">
      <c r="A83" s="17" t="s">
        <v>445</v>
      </c>
      <c r="B83" s="83">
        <v>1332.4680000000001</v>
      </c>
      <c r="C83" s="217">
        <v>1435.645</v>
      </c>
      <c r="D83" s="217">
        <v>35.523000000000003</v>
      </c>
      <c r="E83" s="217">
        <v>1400.1220000000001</v>
      </c>
      <c r="F83" s="217">
        <v>492.1</v>
      </c>
      <c r="G83" s="217">
        <v>906.94399999999996</v>
      </c>
      <c r="H83" s="290">
        <v>933.80899999999997</v>
      </c>
      <c r="I83" s="83">
        <v>976.67</v>
      </c>
      <c r="J83" s="83">
        <v>23.542000000000002</v>
      </c>
      <c r="K83" s="83">
        <v>953.12800000000004</v>
      </c>
      <c r="L83" s="83">
        <v>214.911</v>
      </c>
      <c r="M83" s="83">
        <v>737.36099999999999</v>
      </c>
    </row>
    <row r="84" spans="1:13" x14ac:dyDescent="0.25">
      <c r="A84" s="17"/>
      <c r="G84" s="319"/>
    </row>
    <row r="85" spans="1:13" x14ac:dyDescent="0.25">
      <c r="A85" s="21" t="s">
        <v>446</v>
      </c>
      <c r="G85" s="20"/>
      <c r="H85" s="286"/>
    </row>
    <row r="86" spans="1:13" x14ac:dyDescent="0.25">
      <c r="A86" s="17" t="s">
        <v>466</v>
      </c>
      <c r="B86" s="217">
        <v>830.72299999999996</v>
      </c>
      <c r="C86" s="217">
        <v>1017.251</v>
      </c>
      <c r="D86" s="217">
        <v>89.138999999999996</v>
      </c>
      <c r="E86" s="217">
        <v>928.11099999999999</v>
      </c>
      <c r="F86" s="217">
        <v>607.69899999999996</v>
      </c>
      <c r="G86" s="313">
        <v>316.23399999999998</v>
      </c>
      <c r="H86" s="286">
        <v>539.15599999999995</v>
      </c>
      <c r="I86" s="83">
        <v>662.245</v>
      </c>
      <c r="J86" s="83">
        <v>57.469000000000001</v>
      </c>
      <c r="K86" s="83">
        <v>604.77499999999998</v>
      </c>
      <c r="L86" s="83">
        <v>340.75</v>
      </c>
      <c r="M86" s="83">
        <v>260.87299999999999</v>
      </c>
    </row>
    <row r="87" spans="1:13" x14ac:dyDescent="0.25">
      <c r="A87" s="17" t="s">
        <v>447</v>
      </c>
      <c r="B87" s="217">
        <v>907.70399999999995</v>
      </c>
      <c r="C87" s="217">
        <v>1059.318</v>
      </c>
      <c r="D87" s="217">
        <v>142.999</v>
      </c>
      <c r="E87" s="217">
        <v>916.31899999999996</v>
      </c>
      <c r="F87" s="217">
        <v>664.66899999999998</v>
      </c>
      <c r="G87" s="217">
        <v>250.61600000000001</v>
      </c>
      <c r="H87" s="290">
        <v>614.23800000000006</v>
      </c>
      <c r="I87" s="83">
        <v>700.173</v>
      </c>
      <c r="J87" s="83">
        <v>94.421000000000006</v>
      </c>
      <c r="K87" s="83">
        <v>605.75199999999995</v>
      </c>
      <c r="L87" s="83">
        <v>400.92200000000003</v>
      </c>
      <c r="M87" s="83">
        <v>203.899</v>
      </c>
    </row>
    <row r="88" spans="1:13" x14ac:dyDescent="0.25">
      <c r="A88" s="17" t="s">
        <v>442</v>
      </c>
      <c r="B88" s="217">
        <v>973.64700000000005</v>
      </c>
      <c r="C88" s="217">
        <v>1141.01</v>
      </c>
      <c r="D88" s="217">
        <v>118.31399999999999</v>
      </c>
      <c r="E88" s="217">
        <v>1022.6950000000001</v>
      </c>
      <c r="F88" s="217">
        <v>742.07100000000003</v>
      </c>
      <c r="G88" s="217">
        <v>280.202</v>
      </c>
      <c r="H88" s="290">
        <v>662.79200000000003</v>
      </c>
      <c r="I88" s="83">
        <v>755.49099999999999</v>
      </c>
      <c r="J88" s="83">
        <v>79.471000000000004</v>
      </c>
      <c r="K88" s="83">
        <v>676.01900000000001</v>
      </c>
      <c r="L88" s="83">
        <v>445.21600000000001</v>
      </c>
      <c r="M88" s="83">
        <v>230.803</v>
      </c>
    </row>
    <row r="89" spans="1:13" x14ac:dyDescent="0.25">
      <c r="A89" s="17" t="s">
        <v>443</v>
      </c>
      <c r="B89" s="217">
        <v>1088.9690000000001</v>
      </c>
      <c r="C89" s="217">
        <v>1224.9069999999999</v>
      </c>
      <c r="D89" s="217">
        <v>96.296000000000006</v>
      </c>
      <c r="E89" s="217">
        <v>1128.6110000000001</v>
      </c>
      <c r="F89" s="217">
        <v>717.08500000000004</v>
      </c>
      <c r="G89" s="217">
        <v>411.52199999999999</v>
      </c>
      <c r="H89" s="290">
        <v>756.03499999999997</v>
      </c>
      <c r="I89" s="83">
        <v>827.96100000000001</v>
      </c>
      <c r="J89" s="83">
        <v>62.429000000000002</v>
      </c>
      <c r="K89" s="83">
        <v>765.53099999999995</v>
      </c>
      <c r="L89" s="83">
        <v>427.15499999999997</v>
      </c>
      <c r="M89" s="83">
        <v>338.37200000000001</v>
      </c>
    </row>
    <row r="90" spans="1:13" x14ac:dyDescent="0.25">
      <c r="A90" s="17" t="s">
        <v>444</v>
      </c>
      <c r="B90" s="217">
        <v>1163.4870000000001</v>
      </c>
      <c r="C90" s="217">
        <v>1362.7929999999999</v>
      </c>
      <c r="D90" s="217">
        <v>78.613</v>
      </c>
      <c r="E90" s="217">
        <v>1284.1790000000001</v>
      </c>
      <c r="F90" s="217">
        <v>680.529</v>
      </c>
      <c r="G90" s="217">
        <v>603.62900000000002</v>
      </c>
      <c r="H90" s="290">
        <v>798.59299999999996</v>
      </c>
      <c r="I90" s="83">
        <v>921.56500000000005</v>
      </c>
      <c r="J90" s="83">
        <v>50.573</v>
      </c>
      <c r="K90" s="83">
        <v>870.99099999999999</v>
      </c>
      <c r="L90" s="83">
        <v>379.2</v>
      </c>
      <c r="M90" s="83">
        <v>491.77100000000002</v>
      </c>
    </row>
    <row r="91" spans="1:13" x14ac:dyDescent="0.25">
      <c r="A91" s="17" t="s">
        <v>445</v>
      </c>
      <c r="B91" s="217">
        <v>1902.059</v>
      </c>
      <c r="C91" s="217">
        <v>1834.5619999999999</v>
      </c>
      <c r="D91" s="217">
        <v>58.128</v>
      </c>
      <c r="E91" s="217">
        <v>1776.433</v>
      </c>
      <c r="F91" s="217">
        <v>655.16600000000005</v>
      </c>
      <c r="G91" s="217">
        <v>1121.2670000000001</v>
      </c>
      <c r="H91" s="290">
        <v>1409.1690000000001</v>
      </c>
      <c r="I91" s="83">
        <v>1298.9380000000001</v>
      </c>
      <c r="J91" s="83">
        <v>41.926000000000002</v>
      </c>
      <c r="K91" s="83">
        <v>1257.011</v>
      </c>
      <c r="L91" s="83">
        <v>322.161</v>
      </c>
      <c r="M91" s="83">
        <v>934.84900000000005</v>
      </c>
    </row>
    <row r="92" spans="1:13" x14ac:dyDescent="0.25">
      <c r="A92" s="17" t="s">
        <v>229</v>
      </c>
      <c r="G92" s="83"/>
      <c r="H92" s="290"/>
    </row>
    <row r="93" spans="1:13" x14ac:dyDescent="0.25">
      <c r="A93" s="21" t="s">
        <v>448</v>
      </c>
      <c r="G93" s="352"/>
      <c r="H93" s="20"/>
    </row>
    <row r="94" spans="1:13" x14ac:dyDescent="0.25">
      <c r="A94" s="17" t="s">
        <v>467</v>
      </c>
      <c r="B94" s="83">
        <v>964.39800000000002</v>
      </c>
      <c r="C94" s="83">
        <v>1124.7370000000001</v>
      </c>
      <c r="D94" s="83">
        <v>93.233000000000004</v>
      </c>
      <c r="E94" s="83">
        <v>1031.5039999999999</v>
      </c>
      <c r="F94" s="83">
        <v>618.81700000000001</v>
      </c>
      <c r="G94" s="353">
        <v>411.44200000000001</v>
      </c>
      <c r="H94" s="83">
        <v>655.43200000000002</v>
      </c>
      <c r="I94" s="83">
        <v>749.87699999999995</v>
      </c>
      <c r="J94" s="83">
        <v>61.188000000000002</v>
      </c>
      <c r="K94" s="83">
        <v>688.68899999999996</v>
      </c>
      <c r="L94" s="83">
        <v>347.26299999999998</v>
      </c>
      <c r="M94" s="83">
        <v>340.44299999999998</v>
      </c>
    </row>
    <row r="95" spans="1:13" x14ac:dyDescent="0.25">
      <c r="A95" s="17" t="s">
        <v>449</v>
      </c>
      <c r="B95" s="83">
        <v>813.92600000000004</v>
      </c>
      <c r="C95" s="83">
        <v>1005.677</v>
      </c>
      <c r="D95" s="83">
        <v>116.209</v>
      </c>
      <c r="E95" s="83">
        <v>889.46699999999998</v>
      </c>
      <c r="F95" s="83">
        <v>682.19100000000003</v>
      </c>
      <c r="G95" s="319">
        <v>201.399</v>
      </c>
      <c r="H95" s="83">
        <v>520.23</v>
      </c>
      <c r="I95" s="83">
        <v>643.54300000000001</v>
      </c>
      <c r="J95" s="83">
        <v>73.668999999999997</v>
      </c>
      <c r="K95" s="83">
        <v>569.87300000000005</v>
      </c>
      <c r="L95" s="83">
        <v>403.37599999999998</v>
      </c>
      <c r="M95" s="83">
        <v>162.49299999999999</v>
      </c>
    </row>
    <row r="96" spans="1:13" x14ac:dyDescent="0.25">
      <c r="A96" s="17" t="s">
        <v>450</v>
      </c>
      <c r="B96" s="83">
        <v>779.08900000000006</v>
      </c>
      <c r="C96" s="83">
        <v>995.95299999999997</v>
      </c>
      <c r="D96" s="83">
        <v>88.457999999999998</v>
      </c>
      <c r="E96" s="83">
        <v>907.495</v>
      </c>
      <c r="F96" s="83">
        <v>665.10400000000004</v>
      </c>
      <c r="G96" s="319">
        <v>237.31100000000001</v>
      </c>
      <c r="H96" s="83">
        <v>491.77699999999999</v>
      </c>
      <c r="I96" s="83">
        <v>638.32100000000003</v>
      </c>
      <c r="J96" s="83">
        <v>58.087000000000003</v>
      </c>
      <c r="K96" s="83">
        <v>580.23299999999995</v>
      </c>
      <c r="L96" s="83">
        <v>381.00299999999999</v>
      </c>
      <c r="M96" s="83">
        <v>194.946</v>
      </c>
    </row>
    <row r="97" spans="1:13" x14ac:dyDescent="0.25">
      <c r="A97" s="17" t="s">
        <v>451</v>
      </c>
      <c r="B97" s="83">
        <v>863.27499999999998</v>
      </c>
      <c r="C97" s="83">
        <v>1045.3679999999999</v>
      </c>
      <c r="D97" s="83">
        <v>52.067999999999998</v>
      </c>
      <c r="E97" s="83">
        <v>993.29899999999998</v>
      </c>
      <c r="F97" s="83">
        <v>598.66600000000005</v>
      </c>
      <c r="G97" s="319">
        <v>384.60500000000002</v>
      </c>
      <c r="H97" s="83">
        <v>522.16999999999996</v>
      </c>
      <c r="I97" s="83">
        <v>679.95399999999995</v>
      </c>
      <c r="J97" s="83">
        <v>33.976999999999997</v>
      </c>
      <c r="K97" s="83">
        <v>645.97699999999998</v>
      </c>
      <c r="L97" s="83">
        <v>323.62</v>
      </c>
      <c r="M97" s="83">
        <v>315.39600000000002</v>
      </c>
    </row>
    <row r="98" spans="1:13" x14ac:dyDescent="0.25">
      <c r="A98" s="17" t="s">
        <v>452</v>
      </c>
      <c r="B98" s="83">
        <v>1039.386</v>
      </c>
      <c r="C98" s="83">
        <v>1120.575</v>
      </c>
      <c r="D98" s="83">
        <v>29.366</v>
      </c>
      <c r="E98" s="83">
        <v>1091.2080000000001</v>
      </c>
      <c r="F98" s="83">
        <v>466.11099999999999</v>
      </c>
      <c r="G98" s="319">
        <v>616.78099999999995</v>
      </c>
      <c r="H98" s="83">
        <v>741.32799999999997</v>
      </c>
      <c r="I98" s="83">
        <v>750.59699999999998</v>
      </c>
      <c r="J98" s="83">
        <v>17.942</v>
      </c>
      <c r="K98" s="83">
        <v>732.65499999999997</v>
      </c>
      <c r="L98" s="83">
        <v>211.46899999999999</v>
      </c>
      <c r="M98" s="83">
        <v>512.87</v>
      </c>
    </row>
    <row r="99" spans="1:13" x14ac:dyDescent="0.25">
      <c r="A99" s="17" t="s">
        <v>229</v>
      </c>
      <c r="G99" s="319"/>
    </row>
    <row r="100" spans="1:13" x14ac:dyDescent="0.25">
      <c r="A100" s="21" t="s">
        <v>453</v>
      </c>
      <c r="G100" s="352"/>
      <c r="H100" s="20"/>
    </row>
    <row r="101" spans="1:13" x14ac:dyDescent="0.25">
      <c r="A101" s="17" t="s">
        <v>454</v>
      </c>
      <c r="B101" s="83">
        <v>931.327</v>
      </c>
      <c r="C101" s="83">
        <v>1090.1990000000001</v>
      </c>
      <c r="D101" s="83">
        <v>104.983</v>
      </c>
      <c r="E101" s="83">
        <v>985.21500000000003</v>
      </c>
      <c r="F101" s="83">
        <v>685.04700000000003</v>
      </c>
      <c r="G101" s="353">
        <v>296.51</v>
      </c>
      <c r="H101" s="83">
        <v>622.28099999999995</v>
      </c>
      <c r="I101" s="83">
        <v>718.30700000000002</v>
      </c>
      <c r="J101" s="83">
        <v>68.441000000000003</v>
      </c>
      <c r="K101" s="83">
        <v>649.86599999999999</v>
      </c>
      <c r="L101" s="83">
        <v>402.84500000000003</v>
      </c>
      <c r="M101" s="83">
        <v>244.24100000000001</v>
      </c>
    </row>
    <row r="102" spans="1:13" x14ac:dyDescent="0.25">
      <c r="A102" s="17" t="s">
        <v>455</v>
      </c>
      <c r="B102" s="83">
        <v>617.91600000000005</v>
      </c>
      <c r="C102" s="83">
        <v>828.50900000000001</v>
      </c>
      <c r="D102" s="83">
        <v>101.729</v>
      </c>
      <c r="E102" s="83">
        <v>726.779</v>
      </c>
      <c r="F102" s="83">
        <v>349.31799999999998</v>
      </c>
      <c r="G102" s="319">
        <v>377.39100000000002</v>
      </c>
      <c r="H102" s="83">
        <v>410.48899999999998</v>
      </c>
      <c r="I102" s="83">
        <v>572.13300000000004</v>
      </c>
      <c r="J102" s="83">
        <v>63.125</v>
      </c>
      <c r="K102" s="83">
        <v>509.00700000000001</v>
      </c>
      <c r="L102" s="83">
        <v>172.81800000000001</v>
      </c>
      <c r="M102" s="83">
        <v>336.16300000000001</v>
      </c>
    </row>
    <row r="103" spans="1:13" x14ac:dyDescent="0.25">
      <c r="A103" s="17" t="s">
        <v>456</v>
      </c>
      <c r="B103" s="83">
        <v>709.51599999999996</v>
      </c>
      <c r="C103" s="83">
        <v>945.30899999999997</v>
      </c>
      <c r="D103" s="83">
        <v>50.158000000000001</v>
      </c>
      <c r="E103" s="83">
        <v>895.15099999999995</v>
      </c>
      <c r="F103" s="83">
        <v>350.209</v>
      </c>
      <c r="G103" s="319">
        <v>543.87699999999995</v>
      </c>
      <c r="H103" s="83">
        <v>477.79199999999997</v>
      </c>
      <c r="I103" s="83">
        <v>635.89099999999996</v>
      </c>
      <c r="J103" s="83">
        <v>31.945</v>
      </c>
      <c r="K103" s="83">
        <v>603.94600000000003</v>
      </c>
      <c r="L103" s="83">
        <v>132.42500000000001</v>
      </c>
      <c r="M103" s="83">
        <v>470.45699999999999</v>
      </c>
    </row>
    <row r="104" spans="1:13" x14ac:dyDescent="0.25">
      <c r="A104" s="17" t="s">
        <v>457</v>
      </c>
      <c r="B104" s="83">
        <v>814.93499999999995</v>
      </c>
      <c r="C104" s="83">
        <v>1055.452</v>
      </c>
      <c r="D104" s="83">
        <v>22.388000000000002</v>
      </c>
      <c r="E104" s="83">
        <v>1033.0640000000001</v>
      </c>
      <c r="F104" s="83">
        <v>359.22800000000001</v>
      </c>
      <c r="G104" s="319">
        <v>672.95899999999995</v>
      </c>
      <c r="H104" s="83">
        <v>525.02099999999996</v>
      </c>
      <c r="I104" s="83">
        <v>686.13300000000004</v>
      </c>
      <c r="J104" s="83">
        <v>14.076000000000001</v>
      </c>
      <c r="K104" s="83">
        <v>672.05600000000004</v>
      </c>
      <c r="L104" s="83">
        <v>120.815</v>
      </c>
      <c r="M104" s="83">
        <v>551.24</v>
      </c>
    </row>
    <row r="105" spans="1:13" x14ac:dyDescent="0.25">
      <c r="A105" s="17" t="s">
        <v>458</v>
      </c>
      <c r="B105" s="83">
        <v>1039.164</v>
      </c>
      <c r="C105" s="83">
        <v>1278.346</v>
      </c>
      <c r="D105" s="83">
        <v>13.154999999999999</v>
      </c>
      <c r="E105" s="83">
        <v>1265.191</v>
      </c>
      <c r="F105" s="83">
        <v>366.97300000000001</v>
      </c>
      <c r="G105" s="319">
        <v>898.21699999999998</v>
      </c>
      <c r="H105" s="83">
        <v>648.827</v>
      </c>
      <c r="I105" s="83">
        <v>831.09</v>
      </c>
      <c r="J105" s="83">
        <v>8.3849999999999998</v>
      </c>
      <c r="K105" s="83">
        <v>822.70399999999995</v>
      </c>
      <c r="L105" s="83">
        <v>107.664</v>
      </c>
      <c r="M105" s="83">
        <v>715.03899999999999</v>
      </c>
    </row>
    <row r="106" spans="1:13" x14ac:dyDescent="0.25">
      <c r="A106" s="17" t="s">
        <v>229</v>
      </c>
      <c r="G106" s="319"/>
    </row>
    <row r="107" spans="1:13" x14ac:dyDescent="0.25">
      <c r="A107" s="21" t="s">
        <v>459</v>
      </c>
      <c r="G107" s="352"/>
      <c r="H107" s="20"/>
    </row>
    <row r="108" spans="1:13" x14ac:dyDescent="0.25">
      <c r="A108" s="17" t="s">
        <v>460</v>
      </c>
      <c r="B108" s="83">
        <v>619.80700000000002</v>
      </c>
      <c r="C108" s="83">
        <v>875.45100000000002</v>
      </c>
      <c r="D108" s="83">
        <v>0.34599999999999997</v>
      </c>
      <c r="E108" s="83">
        <v>875.10500000000002</v>
      </c>
      <c r="F108" s="83">
        <v>551.05899999999997</v>
      </c>
      <c r="G108" s="353">
        <v>320.62900000000002</v>
      </c>
      <c r="H108" s="20">
        <v>471.54399999999998</v>
      </c>
      <c r="I108" s="83">
        <v>676.80600000000004</v>
      </c>
      <c r="J108" s="83">
        <v>0.122</v>
      </c>
      <c r="K108" s="83">
        <v>676.68299999999999</v>
      </c>
      <c r="L108" s="83">
        <v>395.55500000000001</v>
      </c>
      <c r="M108" s="83">
        <v>278.84100000000001</v>
      </c>
    </row>
    <row r="109" spans="1:13" x14ac:dyDescent="0.25">
      <c r="A109" s="17" t="s">
        <v>461</v>
      </c>
      <c r="B109" s="83">
        <v>961.44100000000003</v>
      </c>
      <c r="C109" s="83">
        <v>1142.7819999999999</v>
      </c>
      <c r="D109" s="83">
        <v>94.326999999999998</v>
      </c>
      <c r="E109" s="83">
        <v>1048.454</v>
      </c>
      <c r="F109" s="83">
        <v>655.40700000000004</v>
      </c>
      <c r="G109" s="83">
        <v>391.05099999999999</v>
      </c>
      <c r="H109" s="290">
        <v>645.90599999999995</v>
      </c>
      <c r="I109" s="83">
        <v>713.46600000000001</v>
      </c>
      <c r="J109" s="83">
        <v>60.463999999999999</v>
      </c>
      <c r="K109" s="83">
        <v>653.00099999999998</v>
      </c>
      <c r="L109" s="83">
        <v>331.65100000000001</v>
      </c>
      <c r="M109" s="83">
        <v>319.85000000000002</v>
      </c>
    </row>
    <row r="110" spans="1:13" x14ac:dyDescent="0.25">
      <c r="A110" s="17" t="s">
        <v>462</v>
      </c>
      <c r="B110" s="83">
        <v>1081.2819999999999</v>
      </c>
      <c r="C110" s="83">
        <v>1160.7570000000001</v>
      </c>
      <c r="D110" s="83">
        <v>0.65700000000000003</v>
      </c>
      <c r="E110" s="83">
        <v>1160.0989999999999</v>
      </c>
      <c r="F110" s="83">
        <v>776.92700000000002</v>
      </c>
      <c r="G110" s="83">
        <v>379.036</v>
      </c>
      <c r="H110" s="290">
        <v>696.46199999999999</v>
      </c>
      <c r="I110" s="83">
        <v>771.85900000000004</v>
      </c>
      <c r="J110" s="83">
        <v>0.221</v>
      </c>
      <c r="K110" s="83">
        <v>771.63800000000003</v>
      </c>
      <c r="L110" s="83">
        <v>455.69400000000002</v>
      </c>
      <c r="M110" s="83">
        <v>312.55900000000003</v>
      </c>
    </row>
    <row r="111" spans="1:13" x14ac:dyDescent="0.25">
      <c r="A111" s="17" t="s">
        <v>463</v>
      </c>
      <c r="B111" s="83">
        <v>998.98</v>
      </c>
      <c r="C111" s="83">
        <v>1229.883</v>
      </c>
      <c r="D111" s="83">
        <v>5.4509999999999996</v>
      </c>
      <c r="E111" s="83">
        <v>1224.432</v>
      </c>
      <c r="F111" s="83">
        <v>792.62199999999996</v>
      </c>
      <c r="G111" s="83">
        <v>428.05</v>
      </c>
      <c r="H111" s="290">
        <v>649.64300000000003</v>
      </c>
      <c r="I111" s="83">
        <v>778.23599999999999</v>
      </c>
      <c r="J111" s="83">
        <v>1.26</v>
      </c>
      <c r="K111" s="83">
        <v>776.97500000000002</v>
      </c>
      <c r="L111" s="83">
        <v>428.33300000000003</v>
      </c>
      <c r="M111" s="83">
        <v>345.858</v>
      </c>
    </row>
    <row r="112" spans="1:13" x14ac:dyDescent="0.25">
      <c r="A112" s="17" t="s">
        <v>464</v>
      </c>
      <c r="B112" s="83">
        <v>896.79600000000005</v>
      </c>
      <c r="C112" s="83">
        <v>1051.7190000000001</v>
      </c>
      <c r="D112" s="83">
        <v>384.39800000000002</v>
      </c>
      <c r="E112" s="83">
        <v>667.32100000000003</v>
      </c>
      <c r="F112" s="83">
        <v>377.13299999999998</v>
      </c>
      <c r="G112" s="83">
        <v>288.923</v>
      </c>
      <c r="H112" s="290">
        <v>571.48900000000003</v>
      </c>
      <c r="I112" s="83">
        <v>653.80600000000004</v>
      </c>
      <c r="J112" s="83">
        <v>266.33600000000001</v>
      </c>
      <c r="K112" s="83">
        <v>387.47</v>
      </c>
      <c r="L112" s="83">
        <v>150.73099999999999</v>
      </c>
      <c r="M112" s="83">
        <v>235.691</v>
      </c>
    </row>
    <row r="113" spans="1:13" ht="15.75" thickBot="1" x14ac:dyDescent="0.3">
      <c r="A113" s="164" t="s">
        <v>465</v>
      </c>
      <c r="B113" s="315">
        <v>713.88800000000003</v>
      </c>
      <c r="C113" s="315">
        <v>792.97799999999995</v>
      </c>
      <c r="D113" s="315">
        <v>538.70399999999995</v>
      </c>
      <c r="E113" s="315">
        <v>254.274</v>
      </c>
      <c r="F113" s="315">
        <v>98.525000000000006</v>
      </c>
      <c r="G113" s="315">
        <v>153.928</v>
      </c>
      <c r="H113" s="299">
        <v>459.63</v>
      </c>
      <c r="I113" s="109">
        <v>506.97500000000002</v>
      </c>
      <c r="J113" s="109">
        <v>348.37200000000001</v>
      </c>
      <c r="K113" s="109">
        <v>158.60300000000001</v>
      </c>
      <c r="L113" s="109">
        <v>30.041</v>
      </c>
      <c r="M113" s="109">
        <v>127.279</v>
      </c>
    </row>
    <row r="115" spans="1:13" ht="21" x14ac:dyDescent="0.35">
      <c r="A115" s="111" t="s">
        <v>601</v>
      </c>
    </row>
    <row r="116" spans="1:13" ht="21.75" thickBot="1" x14ac:dyDescent="0.4">
      <c r="A116" s="111" t="s">
        <v>468</v>
      </c>
    </row>
    <row r="117" spans="1:13" x14ac:dyDescent="0.25">
      <c r="A117" s="264" t="s">
        <v>229</v>
      </c>
      <c r="B117" s="399" t="s">
        <v>212</v>
      </c>
      <c r="C117" s="399"/>
      <c r="D117" s="399"/>
      <c r="E117" s="399"/>
      <c r="F117" s="399"/>
      <c r="G117" s="399"/>
      <c r="H117" s="400" t="s">
        <v>213</v>
      </c>
      <c r="I117" s="399"/>
      <c r="J117" s="399"/>
      <c r="K117" s="399"/>
      <c r="L117" s="399"/>
      <c r="M117" s="399"/>
    </row>
    <row r="118" spans="1:13" x14ac:dyDescent="0.25">
      <c r="A118" s="18" t="s">
        <v>229</v>
      </c>
      <c r="B118" s="18" t="s">
        <v>410</v>
      </c>
      <c r="C118" s="401" t="s">
        <v>411</v>
      </c>
      <c r="D118" s="401"/>
      <c r="E118" s="401"/>
      <c r="F118" s="401"/>
      <c r="G118" s="401"/>
      <c r="H118" s="261" t="s">
        <v>410</v>
      </c>
      <c r="I118" s="401" t="s">
        <v>411</v>
      </c>
      <c r="J118" s="401"/>
      <c r="K118" s="401"/>
      <c r="L118" s="401"/>
      <c r="M118" s="401"/>
    </row>
    <row r="119" spans="1:13" x14ac:dyDescent="0.25">
      <c r="A119" s="18" t="s">
        <v>229</v>
      </c>
      <c r="B119" s="18" t="s">
        <v>412</v>
      </c>
      <c r="C119" s="18" t="s">
        <v>413</v>
      </c>
      <c r="D119" s="18" t="s">
        <v>469</v>
      </c>
      <c r="E119" s="18" t="s">
        <v>414</v>
      </c>
      <c r="F119" s="18" t="s">
        <v>221</v>
      </c>
      <c r="G119" s="18" t="s">
        <v>415</v>
      </c>
      <c r="H119" s="260" t="s">
        <v>412</v>
      </c>
      <c r="I119" s="18" t="s">
        <v>413</v>
      </c>
      <c r="J119" s="18" t="s">
        <v>469</v>
      </c>
      <c r="K119" s="18" t="s">
        <v>414</v>
      </c>
      <c r="L119" s="18" t="s">
        <v>221</v>
      </c>
      <c r="M119" s="18" t="s">
        <v>415</v>
      </c>
    </row>
    <row r="120" spans="1:13" x14ac:dyDescent="0.25">
      <c r="A120" s="18" t="s">
        <v>229</v>
      </c>
      <c r="B120" s="18" t="s">
        <v>416</v>
      </c>
      <c r="C120" s="18" t="s">
        <v>231</v>
      </c>
      <c r="D120" s="18" t="s">
        <v>417</v>
      </c>
      <c r="E120" s="18" t="s">
        <v>418</v>
      </c>
      <c r="F120" s="18"/>
      <c r="G120" s="18" t="s">
        <v>419</v>
      </c>
      <c r="H120" s="260" t="s">
        <v>416</v>
      </c>
      <c r="I120" s="18" t="s">
        <v>231</v>
      </c>
      <c r="J120" s="18" t="s">
        <v>417</v>
      </c>
      <c r="K120" s="18" t="s">
        <v>418</v>
      </c>
      <c r="L120" s="18"/>
      <c r="M120" s="18" t="s">
        <v>419</v>
      </c>
    </row>
    <row r="121" spans="1:13" ht="15.75" thickBot="1" x14ac:dyDescent="0.3">
      <c r="A121" s="165"/>
      <c r="B121" s="165"/>
      <c r="C121" s="165" t="s">
        <v>231</v>
      </c>
      <c r="D121" s="165" t="s">
        <v>420</v>
      </c>
      <c r="E121" s="165" t="s">
        <v>242</v>
      </c>
      <c r="F121" s="165"/>
      <c r="G121" s="165"/>
      <c r="H121" s="266"/>
      <c r="I121" s="165" t="s">
        <v>231</v>
      </c>
      <c r="J121" s="165" t="s">
        <v>420</v>
      </c>
      <c r="K121" s="165" t="s">
        <v>242</v>
      </c>
      <c r="L121" s="165"/>
      <c r="M121" s="165"/>
    </row>
    <row r="122" spans="1:13" x14ac:dyDescent="0.25">
      <c r="A122" s="17" t="s">
        <v>604</v>
      </c>
      <c r="B122" s="363">
        <v>907.87300000000005</v>
      </c>
      <c r="C122" s="363">
        <v>1038.7840000000001</v>
      </c>
      <c r="D122" s="363">
        <v>86.623000000000005</v>
      </c>
      <c r="E122" s="363">
        <v>952.16099999999994</v>
      </c>
      <c r="F122" s="363">
        <v>643.23599999999999</v>
      </c>
      <c r="G122" s="364">
        <v>306.31599999999997</v>
      </c>
      <c r="H122" s="83">
        <v>580.25</v>
      </c>
      <c r="I122" s="83">
        <v>645.09</v>
      </c>
      <c r="J122" s="83">
        <v>57.723999999999997</v>
      </c>
      <c r="K122" s="83">
        <v>587.36699999999996</v>
      </c>
      <c r="L122" s="83">
        <v>335.72</v>
      </c>
      <c r="M122" s="350">
        <v>249.75700000000001</v>
      </c>
    </row>
    <row r="123" spans="1:13" x14ac:dyDescent="0.25">
      <c r="A123" s="21" t="s">
        <v>251</v>
      </c>
      <c r="G123" s="318"/>
      <c r="H123" s="83"/>
      <c r="I123" s="83"/>
      <c r="J123" s="83"/>
      <c r="K123" s="83"/>
      <c r="L123" s="83"/>
      <c r="M123" s="83"/>
    </row>
    <row r="124" spans="1:13" x14ac:dyDescent="0.25">
      <c r="A124" s="17" t="s">
        <v>589</v>
      </c>
      <c r="B124" s="363">
        <v>1112.326</v>
      </c>
      <c r="C124" s="363">
        <v>1144.4749999999999</v>
      </c>
      <c r="D124" s="363">
        <v>99.453999999999994</v>
      </c>
      <c r="E124" s="363">
        <v>1045.0219999999999</v>
      </c>
      <c r="F124" s="363">
        <v>704.13800000000003</v>
      </c>
      <c r="G124" s="365">
        <v>340.584</v>
      </c>
      <c r="H124" s="83">
        <v>738.74400000000003</v>
      </c>
      <c r="I124" s="83">
        <v>721.005</v>
      </c>
      <c r="J124" s="83">
        <v>67.430999999999997</v>
      </c>
      <c r="K124" s="83">
        <v>653.57299999999998</v>
      </c>
      <c r="L124" s="83">
        <v>378.42500000000001</v>
      </c>
      <c r="M124" s="83">
        <v>274.95</v>
      </c>
    </row>
    <row r="125" spans="1:13" x14ac:dyDescent="0.25">
      <c r="A125" s="17" t="s">
        <v>590</v>
      </c>
      <c r="B125" s="363">
        <v>1031.4880000000001</v>
      </c>
      <c r="C125" s="363">
        <v>1072.826</v>
      </c>
      <c r="D125" s="363">
        <v>77.727000000000004</v>
      </c>
      <c r="E125" s="363">
        <v>995.09900000000005</v>
      </c>
      <c r="F125" s="363">
        <v>627.26199999999994</v>
      </c>
      <c r="G125" s="365">
        <v>365.81700000000001</v>
      </c>
      <c r="H125" s="83">
        <v>681.89700000000005</v>
      </c>
      <c r="I125" s="83">
        <v>659.59699999999998</v>
      </c>
      <c r="J125" s="83">
        <v>52.398000000000003</v>
      </c>
      <c r="K125" s="83">
        <v>607.19899999999996</v>
      </c>
      <c r="L125" s="83">
        <v>325.29399999999998</v>
      </c>
      <c r="M125" s="83">
        <v>280.08800000000002</v>
      </c>
    </row>
    <row r="126" spans="1:13" x14ac:dyDescent="0.25">
      <c r="A126" s="17" t="s">
        <v>591</v>
      </c>
      <c r="B126" s="363">
        <v>786.41399999999999</v>
      </c>
      <c r="C126" s="363">
        <v>1010.587</v>
      </c>
      <c r="D126" s="363">
        <v>91.59</v>
      </c>
      <c r="E126" s="363">
        <v>918.99699999999996</v>
      </c>
      <c r="F126" s="363">
        <v>644.03599999999994</v>
      </c>
      <c r="G126" s="363">
        <v>267.08199999999999</v>
      </c>
      <c r="H126" s="290">
        <v>473.80900000000003</v>
      </c>
      <c r="I126" s="83">
        <v>625.26900000000001</v>
      </c>
      <c r="J126" s="83">
        <v>60.828000000000003</v>
      </c>
      <c r="K126" s="83">
        <v>564.44200000000001</v>
      </c>
      <c r="L126" s="83">
        <v>334.75700000000001</v>
      </c>
      <c r="M126" s="83">
        <v>222.845</v>
      </c>
    </row>
    <row r="127" spans="1:13" x14ac:dyDescent="0.25">
      <c r="A127" s="17" t="s">
        <v>592</v>
      </c>
      <c r="B127" s="363">
        <v>746.66700000000003</v>
      </c>
      <c r="C127" s="363">
        <v>955.14400000000001</v>
      </c>
      <c r="D127" s="363">
        <v>83.948999999999998</v>
      </c>
      <c r="E127" s="363">
        <v>871.19600000000003</v>
      </c>
      <c r="F127" s="363">
        <v>528.50099999999998</v>
      </c>
      <c r="G127" s="363">
        <v>335.04700000000003</v>
      </c>
      <c r="H127" s="290">
        <v>453.017</v>
      </c>
      <c r="I127" s="83">
        <v>593.58699999999999</v>
      </c>
      <c r="J127" s="83">
        <v>57.933</v>
      </c>
      <c r="K127" s="83">
        <v>535.654</v>
      </c>
      <c r="L127" s="83">
        <v>247.35</v>
      </c>
      <c r="M127" s="83">
        <v>284.22399999999999</v>
      </c>
    </row>
    <row r="128" spans="1:13" x14ac:dyDescent="0.25">
      <c r="A128" s="17" t="s">
        <v>593</v>
      </c>
      <c r="B128" s="363">
        <v>885.00400000000002</v>
      </c>
      <c r="C128" s="363">
        <v>1010.491</v>
      </c>
      <c r="D128" s="363">
        <v>76.171999999999997</v>
      </c>
      <c r="E128" s="363">
        <v>934.31899999999996</v>
      </c>
      <c r="F128" s="363">
        <v>597.66899999999998</v>
      </c>
      <c r="G128" s="363">
        <v>336.21300000000002</v>
      </c>
      <c r="H128" s="290">
        <v>567.14200000000005</v>
      </c>
      <c r="I128" s="83">
        <v>631.38699999999994</v>
      </c>
      <c r="J128" s="83">
        <v>49.27</v>
      </c>
      <c r="K128" s="83">
        <v>582.11699999999996</v>
      </c>
      <c r="L128" s="83">
        <v>303.096</v>
      </c>
      <c r="M128" s="83">
        <v>278.923</v>
      </c>
    </row>
    <row r="129" spans="1:13" x14ac:dyDescent="0.25">
      <c r="A129" s="17" t="s">
        <v>594</v>
      </c>
      <c r="B129" s="363">
        <v>1003.001</v>
      </c>
      <c r="C129" s="363">
        <v>1096.826</v>
      </c>
      <c r="D129" s="363">
        <v>101.75700000000001</v>
      </c>
      <c r="E129" s="363">
        <v>995.06899999999996</v>
      </c>
      <c r="F129" s="363">
        <v>712.745</v>
      </c>
      <c r="G129" s="363">
        <v>282.31299999999999</v>
      </c>
      <c r="H129" s="290">
        <v>634.34</v>
      </c>
      <c r="I129" s="83">
        <v>685.99599999999998</v>
      </c>
      <c r="J129" s="83">
        <v>69.822000000000003</v>
      </c>
      <c r="K129" s="83">
        <v>616.17499999999995</v>
      </c>
      <c r="L129" s="83">
        <v>388.43</v>
      </c>
      <c r="M129" s="83">
        <v>227.733</v>
      </c>
    </row>
    <row r="130" spans="1:13" x14ac:dyDescent="0.25">
      <c r="A130" s="17" t="s">
        <v>595</v>
      </c>
      <c r="B130" s="363">
        <v>806.82299999999998</v>
      </c>
      <c r="C130" s="363">
        <v>983.98</v>
      </c>
      <c r="D130" s="363">
        <v>88.86</v>
      </c>
      <c r="E130" s="363">
        <v>895.12</v>
      </c>
      <c r="F130" s="363">
        <v>662.76499999999999</v>
      </c>
      <c r="G130" s="363">
        <v>231.75700000000001</v>
      </c>
      <c r="H130" s="290">
        <v>514.52200000000005</v>
      </c>
      <c r="I130" s="83">
        <v>611.58500000000004</v>
      </c>
      <c r="J130" s="83">
        <v>58.631</v>
      </c>
      <c r="K130" s="83">
        <v>552.95399999999995</v>
      </c>
      <c r="L130" s="83">
        <v>365.41199999999998</v>
      </c>
      <c r="M130" s="83">
        <v>186.94399999999999</v>
      </c>
    </row>
    <row r="131" spans="1:13" x14ac:dyDescent="0.25">
      <c r="A131" s="17" t="s">
        <v>596</v>
      </c>
      <c r="B131" s="363">
        <v>833.89099999999996</v>
      </c>
      <c r="C131" s="363">
        <v>996.66399999999999</v>
      </c>
      <c r="D131" s="363">
        <v>107.117</v>
      </c>
      <c r="E131" s="363">
        <v>889.54700000000003</v>
      </c>
      <c r="F131" s="363">
        <v>673.66899999999998</v>
      </c>
      <c r="G131" s="363">
        <v>210.68899999999999</v>
      </c>
      <c r="H131" s="290">
        <v>523.51400000000001</v>
      </c>
      <c r="I131" s="83">
        <v>612.06799999999998</v>
      </c>
      <c r="J131" s="83">
        <v>69.863</v>
      </c>
      <c r="K131" s="83">
        <v>542.20500000000004</v>
      </c>
      <c r="L131" s="83">
        <v>364.31799999999998</v>
      </c>
      <c r="M131" s="83">
        <v>173.47800000000001</v>
      </c>
    </row>
    <row r="132" spans="1:13" x14ac:dyDescent="0.25">
      <c r="A132" s="17" t="s">
        <v>597</v>
      </c>
      <c r="B132" s="363">
        <v>840.46799999999996</v>
      </c>
      <c r="C132" s="363">
        <v>1028.5550000000001</v>
      </c>
      <c r="D132" s="363">
        <v>60.393000000000001</v>
      </c>
      <c r="E132" s="363">
        <v>968.16099999999994</v>
      </c>
      <c r="F132" s="363">
        <v>637.94500000000005</v>
      </c>
      <c r="G132" s="363">
        <v>327.60399999999998</v>
      </c>
      <c r="H132" s="290">
        <v>526.41800000000001</v>
      </c>
      <c r="I132" s="83">
        <v>633.6</v>
      </c>
      <c r="J132" s="83">
        <v>41.031999999999996</v>
      </c>
      <c r="K132" s="83">
        <v>592.56799999999998</v>
      </c>
      <c r="L132" s="83">
        <v>320.255</v>
      </c>
      <c r="M132" s="83">
        <v>271.20299999999997</v>
      </c>
    </row>
    <row r="133" spans="1:13" x14ac:dyDescent="0.25">
      <c r="A133" s="17" t="s">
        <v>598</v>
      </c>
      <c r="B133" s="363">
        <v>637.67499999999995</v>
      </c>
      <c r="C133" s="363">
        <v>919.74800000000005</v>
      </c>
      <c r="D133" s="363">
        <v>88.632999999999996</v>
      </c>
      <c r="E133" s="363">
        <v>831.11400000000003</v>
      </c>
      <c r="F133" s="363">
        <v>498.50099999999998</v>
      </c>
      <c r="G133" s="363">
        <v>324.77999999999997</v>
      </c>
      <c r="H133" s="290">
        <v>379.95800000000003</v>
      </c>
      <c r="I133" s="83">
        <v>566.24</v>
      </c>
      <c r="J133" s="83">
        <v>57.335000000000001</v>
      </c>
      <c r="K133" s="83">
        <v>508.90499999999997</v>
      </c>
      <c r="L133" s="83">
        <v>236.535</v>
      </c>
      <c r="M133" s="83">
        <v>266.32299999999998</v>
      </c>
    </row>
    <row r="134" spans="1:13" x14ac:dyDescent="0.25">
      <c r="A134" s="17"/>
      <c r="H134" s="290"/>
    </row>
    <row r="135" spans="1:13" x14ac:dyDescent="0.25">
      <c r="A135" s="21" t="s">
        <v>440</v>
      </c>
      <c r="G135" s="20"/>
      <c r="H135" s="286"/>
    </row>
    <row r="136" spans="1:13" x14ac:dyDescent="0.25">
      <c r="A136" s="17" t="s">
        <v>441</v>
      </c>
      <c r="B136" s="83">
        <v>862.36400000000003</v>
      </c>
      <c r="C136" s="217">
        <v>992.80700000000002</v>
      </c>
      <c r="D136" s="217">
        <v>128.762</v>
      </c>
      <c r="E136" s="217">
        <v>864.04600000000005</v>
      </c>
      <c r="F136" s="217">
        <v>713.53800000000001</v>
      </c>
      <c r="G136" s="217">
        <v>145.886</v>
      </c>
      <c r="H136" s="290">
        <v>540.61500000000001</v>
      </c>
      <c r="I136" s="83">
        <v>613.98900000000003</v>
      </c>
      <c r="J136" s="83">
        <v>85.504000000000005</v>
      </c>
      <c r="K136" s="83">
        <v>528.48400000000004</v>
      </c>
      <c r="L136" s="83">
        <v>409.69</v>
      </c>
      <c r="M136" s="83">
        <v>115.099</v>
      </c>
    </row>
    <row r="137" spans="1:13" x14ac:dyDescent="0.25">
      <c r="A137" s="17" t="s">
        <v>442</v>
      </c>
      <c r="B137" s="83">
        <v>849.15300000000002</v>
      </c>
      <c r="C137" s="217">
        <v>981.06700000000001</v>
      </c>
      <c r="D137" s="217">
        <v>98.581999999999994</v>
      </c>
      <c r="E137" s="217">
        <v>882.48500000000001</v>
      </c>
      <c r="F137" s="217">
        <v>685.298</v>
      </c>
      <c r="G137" s="217">
        <v>194.95</v>
      </c>
      <c r="H137" s="290">
        <v>546.92999999999995</v>
      </c>
      <c r="I137" s="83">
        <v>608.952</v>
      </c>
      <c r="J137" s="83">
        <v>67.131</v>
      </c>
      <c r="K137" s="83">
        <v>541.822</v>
      </c>
      <c r="L137" s="83">
        <v>379.93</v>
      </c>
      <c r="M137" s="83">
        <v>160.20599999999999</v>
      </c>
    </row>
    <row r="138" spans="1:13" x14ac:dyDescent="0.25">
      <c r="A138" s="17" t="s">
        <v>443</v>
      </c>
      <c r="B138" s="83">
        <v>872.99199999999996</v>
      </c>
      <c r="C138" s="217">
        <v>1015.049</v>
      </c>
      <c r="D138" s="217">
        <v>69.751999999999995</v>
      </c>
      <c r="E138" s="217">
        <v>945.29700000000003</v>
      </c>
      <c r="F138" s="217">
        <v>621.19000000000005</v>
      </c>
      <c r="G138" s="217">
        <v>322.26799999999997</v>
      </c>
      <c r="H138" s="290">
        <v>558.29</v>
      </c>
      <c r="I138" s="83">
        <v>629.16800000000001</v>
      </c>
      <c r="J138" s="83">
        <v>45.509</v>
      </c>
      <c r="K138" s="83">
        <v>583.65800000000002</v>
      </c>
      <c r="L138" s="83">
        <v>313.14400000000001</v>
      </c>
      <c r="M138" s="83">
        <v>269.85599999999999</v>
      </c>
    </row>
    <row r="139" spans="1:13" x14ac:dyDescent="0.25">
      <c r="A139" s="17" t="s">
        <v>444</v>
      </c>
      <c r="B139" s="83">
        <v>857.32600000000002</v>
      </c>
      <c r="C139" s="217">
        <v>1061.289</v>
      </c>
      <c r="D139" s="217">
        <v>46.512</v>
      </c>
      <c r="E139" s="217">
        <v>1014.777</v>
      </c>
      <c r="F139" s="217">
        <v>567.55899999999997</v>
      </c>
      <c r="G139" s="217">
        <v>445.47699999999998</v>
      </c>
      <c r="H139" s="290">
        <v>528.44000000000005</v>
      </c>
      <c r="I139" s="83">
        <v>651.601</v>
      </c>
      <c r="J139" s="83">
        <v>29.853000000000002</v>
      </c>
      <c r="K139" s="83">
        <v>621.74800000000005</v>
      </c>
      <c r="L139" s="83">
        <v>255.47</v>
      </c>
      <c r="M139" s="83">
        <v>365.17399999999998</v>
      </c>
    </row>
    <row r="140" spans="1:13" x14ac:dyDescent="0.25">
      <c r="A140" s="17" t="s">
        <v>445</v>
      </c>
      <c r="B140" s="83">
        <v>1251.508</v>
      </c>
      <c r="C140" s="217">
        <v>1272.8520000000001</v>
      </c>
      <c r="D140" s="217">
        <v>32.033000000000001</v>
      </c>
      <c r="E140" s="217">
        <v>1240.819</v>
      </c>
      <c r="F140" s="217">
        <v>509.90499999999997</v>
      </c>
      <c r="G140" s="217">
        <v>730.35799999999995</v>
      </c>
      <c r="H140" s="290">
        <v>841.83500000000004</v>
      </c>
      <c r="I140" s="83">
        <v>808.49099999999999</v>
      </c>
      <c r="J140" s="83">
        <v>21.864000000000001</v>
      </c>
      <c r="K140" s="83">
        <v>786.62699999999995</v>
      </c>
      <c r="L140" s="83">
        <v>195.523</v>
      </c>
      <c r="M140" s="83">
        <v>590.61400000000003</v>
      </c>
    </row>
    <row r="141" spans="1:13" x14ac:dyDescent="0.25">
      <c r="A141" s="17"/>
      <c r="G141" s="319"/>
    </row>
    <row r="142" spans="1:13" x14ac:dyDescent="0.25">
      <c r="A142" s="21" t="s">
        <v>446</v>
      </c>
      <c r="G142" s="20"/>
      <c r="H142" s="286"/>
    </row>
    <row r="143" spans="1:13" x14ac:dyDescent="0.25">
      <c r="A143" s="17" t="s">
        <v>466</v>
      </c>
      <c r="B143" s="217">
        <v>833.41499999999996</v>
      </c>
      <c r="C143" s="217">
        <v>984.67600000000004</v>
      </c>
      <c r="D143" s="217">
        <v>82.233000000000004</v>
      </c>
      <c r="E143" s="217">
        <v>902.44299999999998</v>
      </c>
      <c r="F143" s="217">
        <v>618.55700000000002</v>
      </c>
      <c r="G143" s="313">
        <v>280.37</v>
      </c>
      <c r="H143" s="286">
        <v>522.48400000000004</v>
      </c>
      <c r="I143" s="83">
        <v>604.51400000000001</v>
      </c>
      <c r="J143" s="83">
        <v>54.314</v>
      </c>
      <c r="K143" s="83">
        <v>550.19899999999996</v>
      </c>
      <c r="L143" s="83">
        <v>318.524</v>
      </c>
      <c r="M143" s="83">
        <v>229.14400000000001</v>
      </c>
    </row>
    <row r="144" spans="1:13" x14ac:dyDescent="0.25">
      <c r="A144" s="17" t="s">
        <v>447</v>
      </c>
      <c r="B144" s="217">
        <v>923.423</v>
      </c>
      <c r="C144" s="217">
        <v>1050.125</v>
      </c>
      <c r="D144" s="217">
        <v>128.45699999999999</v>
      </c>
      <c r="E144" s="217">
        <v>921.66899999999998</v>
      </c>
      <c r="F144" s="217">
        <v>695.71</v>
      </c>
      <c r="G144" s="217">
        <v>225.36199999999999</v>
      </c>
      <c r="H144" s="290">
        <v>598.404</v>
      </c>
      <c r="I144" s="83">
        <v>667.02</v>
      </c>
      <c r="J144" s="83">
        <v>87.283000000000001</v>
      </c>
      <c r="K144" s="83">
        <v>579.73699999999997</v>
      </c>
      <c r="L144" s="83">
        <v>396.495</v>
      </c>
      <c r="M144" s="83">
        <v>182.64500000000001</v>
      </c>
    </row>
    <row r="145" spans="1:13" x14ac:dyDescent="0.25">
      <c r="A145" s="17" t="s">
        <v>442</v>
      </c>
      <c r="B145" s="217">
        <v>1023.742</v>
      </c>
      <c r="C145" s="217">
        <v>1096.4259999999999</v>
      </c>
      <c r="D145" s="217">
        <v>113.631</v>
      </c>
      <c r="E145" s="217">
        <v>982.79499999999996</v>
      </c>
      <c r="F145" s="217">
        <v>740.73</v>
      </c>
      <c r="G145" s="217">
        <v>242.065</v>
      </c>
      <c r="H145" s="290">
        <v>678.71699999999998</v>
      </c>
      <c r="I145" s="83">
        <v>687.88800000000003</v>
      </c>
      <c r="J145" s="83">
        <v>78.13</v>
      </c>
      <c r="K145" s="83">
        <v>609.75800000000004</v>
      </c>
      <c r="L145" s="83">
        <v>417.87</v>
      </c>
      <c r="M145" s="83">
        <v>191.88800000000001</v>
      </c>
    </row>
    <row r="146" spans="1:13" x14ac:dyDescent="0.25">
      <c r="A146" s="17" t="s">
        <v>443</v>
      </c>
      <c r="B146" s="217">
        <v>1068.7360000000001</v>
      </c>
      <c r="C146" s="217">
        <v>1169.7180000000001</v>
      </c>
      <c r="D146" s="217">
        <v>91.933000000000007</v>
      </c>
      <c r="E146" s="217">
        <v>1077.7850000000001</v>
      </c>
      <c r="F146" s="217">
        <v>739.86599999999999</v>
      </c>
      <c r="G146" s="217">
        <v>337.91899999999998</v>
      </c>
      <c r="H146" s="290">
        <v>713.88199999999995</v>
      </c>
      <c r="I146" s="83">
        <v>742.29100000000005</v>
      </c>
      <c r="J146" s="83">
        <v>60.088999999999999</v>
      </c>
      <c r="K146" s="83">
        <v>682.202</v>
      </c>
      <c r="L146" s="83">
        <v>403.21699999999998</v>
      </c>
      <c r="M146" s="83">
        <v>278.98599999999999</v>
      </c>
    </row>
    <row r="147" spans="1:13" x14ac:dyDescent="0.25">
      <c r="A147" s="17" t="s">
        <v>444</v>
      </c>
      <c r="B147" s="217">
        <v>1125.81</v>
      </c>
      <c r="C147" s="217">
        <v>1267.626</v>
      </c>
      <c r="D147" s="217">
        <v>74.191000000000003</v>
      </c>
      <c r="E147" s="217">
        <v>1193.4349999999999</v>
      </c>
      <c r="F147" s="217">
        <v>706.00900000000001</v>
      </c>
      <c r="G147" s="217">
        <v>487.42599999999999</v>
      </c>
      <c r="H147" s="290">
        <v>727.40800000000002</v>
      </c>
      <c r="I147" s="83">
        <v>796.69500000000005</v>
      </c>
      <c r="J147" s="83">
        <v>49.390999999999998</v>
      </c>
      <c r="K147" s="83">
        <v>747.30399999999997</v>
      </c>
      <c r="L147" s="83">
        <v>356.61099999999999</v>
      </c>
      <c r="M147" s="83">
        <v>390.69299999999998</v>
      </c>
    </row>
    <row r="148" spans="1:13" x14ac:dyDescent="0.25">
      <c r="A148" s="17" t="s">
        <v>445</v>
      </c>
      <c r="B148" s="217">
        <v>1637.0740000000001</v>
      </c>
      <c r="C148" s="217">
        <v>1522.694</v>
      </c>
      <c r="D148" s="217">
        <v>52.944000000000003</v>
      </c>
      <c r="E148" s="217">
        <v>1469.751</v>
      </c>
      <c r="F148" s="217">
        <v>643.96299999999997</v>
      </c>
      <c r="G148" s="217">
        <v>825.774</v>
      </c>
      <c r="H148" s="290">
        <v>1133.627</v>
      </c>
      <c r="I148" s="83">
        <v>1010.486</v>
      </c>
      <c r="J148" s="83">
        <v>38.280999999999999</v>
      </c>
      <c r="K148" s="83">
        <v>972.20500000000004</v>
      </c>
      <c r="L148" s="83">
        <v>292.46100000000001</v>
      </c>
      <c r="M148" s="83">
        <v>679.73</v>
      </c>
    </row>
    <row r="149" spans="1:13" x14ac:dyDescent="0.25">
      <c r="A149" s="17" t="s">
        <v>229</v>
      </c>
      <c r="G149" s="83"/>
      <c r="H149" s="290"/>
    </row>
    <row r="150" spans="1:13" x14ac:dyDescent="0.25">
      <c r="A150" s="21" t="s">
        <v>448</v>
      </c>
      <c r="G150" s="352"/>
      <c r="H150" s="20"/>
    </row>
    <row r="151" spans="1:13" x14ac:dyDescent="0.25">
      <c r="A151" s="17" t="s">
        <v>467</v>
      </c>
      <c r="B151" s="83">
        <v>960.57299999999998</v>
      </c>
      <c r="C151" s="83">
        <v>1072.6590000000001</v>
      </c>
      <c r="D151" s="83">
        <v>86.566000000000003</v>
      </c>
      <c r="E151" s="83">
        <v>986.09299999999996</v>
      </c>
      <c r="F151" s="83">
        <v>633.529</v>
      </c>
      <c r="G151" s="353">
        <v>351.65</v>
      </c>
      <c r="H151" s="83">
        <v>624.38800000000003</v>
      </c>
      <c r="I151" s="83">
        <v>674.52700000000004</v>
      </c>
      <c r="J151" s="83">
        <v>58.237000000000002</v>
      </c>
      <c r="K151" s="83">
        <v>616.28899999999999</v>
      </c>
      <c r="L151" s="83">
        <v>327.834</v>
      </c>
      <c r="M151" s="83">
        <v>287.80399999999997</v>
      </c>
    </row>
    <row r="152" spans="1:13" x14ac:dyDescent="0.25">
      <c r="A152" s="17" t="s">
        <v>449</v>
      </c>
      <c r="B152" s="83">
        <v>820.26199999999994</v>
      </c>
      <c r="C152" s="83">
        <v>981.20799999999997</v>
      </c>
      <c r="D152" s="83">
        <v>107.401</v>
      </c>
      <c r="E152" s="83">
        <v>873.80700000000002</v>
      </c>
      <c r="F152" s="83">
        <v>689.44600000000003</v>
      </c>
      <c r="G152" s="319">
        <v>179.596</v>
      </c>
      <c r="H152" s="83">
        <v>502.72399999999999</v>
      </c>
      <c r="I152" s="83">
        <v>594.13499999999999</v>
      </c>
      <c r="J152" s="83">
        <v>69.757000000000005</v>
      </c>
      <c r="K152" s="83">
        <v>524.37800000000004</v>
      </c>
      <c r="L152" s="83">
        <v>378.75799999999998</v>
      </c>
      <c r="M152" s="83">
        <v>142.18</v>
      </c>
    </row>
    <row r="153" spans="1:13" x14ac:dyDescent="0.25">
      <c r="A153" s="17" t="s">
        <v>450</v>
      </c>
      <c r="B153" s="83">
        <v>785.65599999999995</v>
      </c>
      <c r="C153" s="83">
        <v>963.31299999999999</v>
      </c>
      <c r="D153" s="83">
        <v>83.4</v>
      </c>
      <c r="E153" s="83">
        <v>879.91300000000001</v>
      </c>
      <c r="F153" s="83">
        <v>669.04899999999998</v>
      </c>
      <c r="G153" s="319">
        <v>205.46899999999999</v>
      </c>
      <c r="H153" s="83">
        <v>483.89699999999999</v>
      </c>
      <c r="I153" s="83">
        <v>586.48599999999999</v>
      </c>
      <c r="J153" s="83">
        <v>55.389000000000003</v>
      </c>
      <c r="K153" s="83">
        <v>531.09799999999996</v>
      </c>
      <c r="L153" s="83">
        <v>358.839</v>
      </c>
      <c r="M153" s="83">
        <v>167.654</v>
      </c>
    </row>
    <row r="154" spans="1:13" x14ac:dyDescent="0.25">
      <c r="A154" s="17" t="s">
        <v>451</v>
      </c>
      <c r="B154" s="83">
        <v>790.72199999999998</v>
      </c>
      <c r="C154" s="83">
        <v>985.90300000000002</v>
      </c>
      <c r="D154" s="83">
        <v>46.015999999999998</v>
      </c>
      <c r="E154" s="83">
        <v>939.88800000000003</v>
      </c>
      <c r="F154" s="83">
        <v>612.34100000000001</v>
      </c>
      <c r="G154" s="319">
        <v>318.89400000000001</v>
      </c>
      <c r="H154" s="83">
        <v>482.262</v>
      </c>
      <c r="I154" s="83">
        <v>593.572</v>
      </c>
      <c r="J154" s="83">
        <v>31.013000000000002</v>
      </c>
      <c r="K154" s="83">
        <v>562.55999999999995</v>
      </c>
      <c r="L154" s="83">
        <v>296.96899999999999</v>
      </c>
      <c r="M154" s="83">
        <v>260.46199999999999</v>
      </c>
    </row>
    <row r="155" spans="1:13" x14ac:dyDescent="0.25">
      <c r="A155" s="17" t="s">
        <v>452</v>
      </c>
      <c r="B155" s="83">
        <v>1001.152</v>
      </c>
      <c r="C155" s="83">
        <v>1011.103</v>
      </c>
      <c r="D155" s="83">
        <v>31.634</v>
      </c>
      <c r="E155" s="83">
        <v>979.46900000000005</v>
      </c>
      <c r="F155" s="83">
        <v>475.86200000000002</v>
      </c>
      <c r="G155" s="319">
        <v>498.98700000000002</v>
      </c>
      <c r="H155" s="83">
        <v>670.4</v>
      </c>
      <c r="I155" s="83">
        <v>613.81200000000001</v>
      </c>
      <c r="J155" s="83">
        <v>19.966999999999999</v>
      </c>
      <c r="K155" s="83">
        <v>593.84500000000003</v>
      </c>
      <c r="L155" s="83">
        <v>179.08699999999999</v>
      </c>
      <c r="M155" s="83">
        <v>410.46499999999997</v>
      </c>
    </row>
    <row r="156" spans="1:13" x14ac:dyDescent="0.25">
      <c r="A156" s="17" t="s">
        <v>229</v>
      </c>
      <c r="G156" s="319"/>
    </row>
    <row r="157" spans="1:13" x14ac:dyDescent="0.25">
      <c r="A157" s="21" t="s">
        <v>453</v>
      </c>
      <c r="G157" s="352"/>
      <c r="H157" s="20"/>
    </row>
    <row r="158" spans="1:13" x14ac:dyDescent="0.25">
      <c r="A158" s="17" t="s">
        <v>454</v>
      </c>
      <c r="B158" s="83">
        <v>936.66800000000001</v>
      </c>
      <c r="C158" s="83">
        <v>1046.992</v>
      </c>
      <c r="D158" s="83">
        <v>97.668999999999997</v>
      </c>
      <c r="E158" s="83">
        <v>949.32299999999998</v>
      </c>
      <c r="F158" s="83">
        <v>695.01300000000003</v>
      </c>
      <c r="G158" s="353">
        <v>251.32400000000001</v>
      </c>
      <c r="H158" s="83">
        <v>605.08699999999999</v>
      </c>
      <c r="I158" s="83">
        <v>651.452</v>
      </c>
      <c r="J158" s="83">
        <v>65.334999999999994</v>
      </c>
      <c r="K158" s="83">
        <v>586.11699999999996</v>
      </c>
      <c r="L158" s="83">
        <v>379.935</v>
      </c>
      <c r="M158" s="83">
        <v>203.96</v>
      </c>
    </row>
    <row r="159" spans="1:13" x14ac:dyDescent="0.25">
      <c r="A159" s="17" t="s">
        <v>455</v>
      </c>
      <c r="B159" s="83">
        <v>597.68799999999999</v>
      </c>
      <c r="C159" s="83">
        <v>816.74800000000005</v>
      </c>
      <c r="D159" s="83">
        <v>88.194000000000003</v>
      </c>
      <c r="E159" s="83">
        <v>728.55399999999997</v>
      </c>
      <c r="F159" s="83">
        <v>401.56700000000001</v>
      </c>
      <c r="G159" s="319">
        <v>326.95999999999998</v>
      </c>
      <c r="H159" s="83">
        <v>352.38</v>
      </c>
      <c r="I159" s="83">
        <v>509.79700000000003</v>
      </c>
      <c r="J159" s="83">
        <v>54.951999999999998</v>
      </c>
      <c r="K159" s="83">
        <v>454.84399999999999</v>
      </c>
      <c r="L159" s="83">
        <v>176.17400000000001</v>
      </c>
      <c r="M159" s="83">
        <v>278.67099999999999</v>
      </c>
    </row>
    <row r="160" spans="1:13" x14ac:dyDescent="0.25">
      <c r="A160" s="17" t="s">
        <v>456</v>
      </c>
      <c r="B160" s="83">
        <v>661.25</v>
      </c>
      <c r="C160" s="83">
        <v>899.61900000000003</v>
      </c>
      <c r="D160" s="83">
        <v>46.917999999999999</v>
      </c>
      <c r="E160" s="83">
        <v>852.70100000000002</v>
      </c>
      <c r="F160" s="83">
        <v>373.38600000000002</v>
      </c>
      <c r="G160" s="319">
        <v>477.89699999999999</v>
      </c>
      <c r="H160" s="83">
        <v>399.18</v>
      </c>
      <c r="I160" s="83">
        <v>567.495</v>
      </c>
      <c r="J160" s="83">
        <v>29.593</v>
      </c>
      <c r="K160" s="83">
        <v>537.90200000000004</v>
      </c>
      <c r="L160" s="83">
        <v>125.069</v>
      </c>
      <c r="M160" s="83">
        <v>412.06400000000002</v>
      </c>
    </row>
    <row r="161" spans="1:13" x14ac:dyDescent="0.25">
      <c r="A161" s="17" t="s">
        <v>457</v>
      </c>
      <c r="B161" s="83">
        <v>746.83</v>
      </c>
      <c r="C161" s="83">
        <v>1007.125</v>
      </c>
      <c r="D161" s="83">
        <v>20.951000000000001</v>
      </c>
      <c r="E161" s="83">
        <v>986.17399999999998</v>
      </c>
      <c r="F161" s="83">
        <v>395.52100000000002</v>
      </c>
      <c r="G161" s="319">
        <v>589.86099999999999</v>
      </c>
      <c r="H161" s="83">
        <v>439.31900000000002</v>
      </c>
      <c r="I161" s="83">
        <v>609.91399999999999</v>
      </c>
      <c r="J161" s="83">
        <v>13.345000000000001</v>
      </c>
      <c r="K161" s="83">
        <v>596.56899999999996</v>
      </c>
      <c r="L161" s="83">
        <v>113.473</v>
      </c>
      <c r="M161" s="83">
        <v>483.072</v>
      </c>
    </row>
    <row r="162" spans="1:13" x14ac:dyDescent="0.25">
      <c r="A162" s="17" t="s">
        <v>458</v>
      </c>
      <c r="B162" s="83">
        <v>988.40099999999995</v>
      </c>
      <c r="C162" s="83">
        <v>1172.1769999999999</v>
      </c>
      <c r="D162" s="83">
        <v>12.938000000000001</v>
      </c>
      <c r="E162" s="83">
        <v>1159.239</v>
      </c>
      <c r="F162" s="83">
        <v>389.238</v>
      </c>
      <c r="G162" s="319">
        <v>769.99400000000003</v>
      </c>
      <c r="H162" s="83">
        <v>598.34</v>
      </c>
      <c r="I162" s="83">
        <v>713.90899999999999</v>
      </c>
      <c r="J162" s="83">
        <v>7.76</v>
      </c>
      <c r="K162" s="83">
        <v>706.149</v>
      </c>
      <c r="L162" s="83">
        <v>95.245000000000005</v>
      </c>
      <c r="M162" s="83">
        <v>610.89599999999996</v>
      </c>
    </row>
    <row r="163" spans="1:13" x14ac:dyDescent="0.25">
      <c r="A163" s="17" t="s">
        <v>229</v>
      </c>
      <c r="G163" s="319"/>
    </row>
    <row r="164" spans="1:13" x14ac:dyDescent="0.25">
      <c r="A164" s="21" t="s">
        <v>459</v>
      </c>
      <c r="G164" s="352"/>
      <c r="H164" s="20"/>
    </row>
    <row r="165" spans="1:13" x14ac:dyDescent="0.25">
      <c r="A165" s="17" t="s">
        <v>460</v>
      </c>
      <c r="B165" s="83">
        <v>708.07600000000002</v>
      </c>
      <c r="C165" s="83">
        <v>961.81200000000001</v>
      </c>
      <c r="D165" s="83">
        <v>0.36099999999999999</v>
      </c>
      <c r="E165" s="83">
        <v>961.452</v>
      </c>
      <c r="F165" s="83">
        <v>677.976</v>
      </c>
      <c r="G165" s="353">
        <v>279.548</v>
      </c>
      <c r="H165" s="20">
        <v>446.26299999999998</v>
      </c>
      <c r="I165" s="83">
        <v>611.51800000000003</v>
      </c>
      <c r="J165" s="83">
        <v>0.11</v>
      </c>
      <c r="K165" s="83">
        <v>611.40800000000002</v>
      </c>
      <c r="L165" s="83">
        <v>375.04500000000002</v>
      </c>
      <c r="M165" s="83">
        <v>233.87700000000001</v>
      </c>
    </row>
    <row r="166" spans="1:13" x14ac:dyDescent="0.25">
      <c r="A166" s="17" t="s">
        <v>461</v>
      </c>
      <c r="B166" s="83">
        <v>1022.4109999999999</v>
      </c>
      <c r="C166" s="83">
        <v>1153.5129999999999</v>
      </c>
      <c r="D166" s="83">
        <v>1.0369999999999999</v>
      </c>
      <c r="E166" s="83">
        <v>1152.4770000000001</v>
      </c>
      <c r="F166" s="83">
        <v>817.63699999999994</v>
      </c>
      <c r="G166" s="83">
        <v>331.62200000000001</v>
      </c>
      <c r="H166" s="290">
        <v>638.39700000000005</v>
      </c>
      <c r="I166" s="83">
        <v>697.65499999999997</v>
      </c>
      <c r="J166" s="83">
        <v>0.316</v>
      </c>
      <c r="K166" s="83">
        <v>697.33900000000006</v>
      </c>
      <c r="L166" s="83">
        <v>428.34399999999999</v>
      </c>
      <c r="M166" s="83">
        <v>266.48500000000001</v>
      </c>
    </row>
    <row r="167" spans="1:13" x14ac:dyDescent="0.25">
      <c r="A167" s="17" t="s">
        <v>462</v>
      </c>
      <c r="B167" s="83">
        <v>1026.8910000000001</v>
      </c>
      <c r="C167" s="83">
        <v>1123.029</v>
      </c>
      <c r="D167" s="83">
        <v>8.2680000000000007</v>
      </c>
      <c r="E167" s="83">
        <v>1114.761</v>
      </c>
      <c r="F167" s="83">
        <v>744.79600000000005</v>
      </c>
      <c r="G167" s="83">
        <v>367.60599999999999</v>
      </c>
      <c r="H167" s="290">
        <v>649.27499999999998</v>
      </c>
      <c r="I167" s="83">
        <v>692.83100000000002</v>
      </c>
      <c r="J167" s="83">
        <v>1.6659999999999999</v>
      </c>
      <c r="K167" s="83">
        <v>691.16399999999999</v>
      </c>
      <c r="L167" s="83">
        <v>391.54500000000002</v>
      </c>
      <c r="M167" s="83">
        <v>297.98899999999998</v>
      </c>
    </row>
    <row r="168" spans="1:13" x14ac:dyDescent="0.25">
      <c r="A168" s="17" t="s">
        <v>463</v>
      </c>
      <c r="B168" s="83">
        <v>897.75</v>
      </c>
      <c r="C168" s="83">
        <v>1018.769</v>
      </c>
      <c r="D168" s="83">
        <v>133.24600000000001</v>
      </c>
      <c r="E168" s="83">
        <v>885.52300000000002</v>
      </c>
      <c r="F168" s="83">
        <v>573.67200000000003</v>
      </c>
      <c r="G168" s="83">
        <v>309.91199999999998</v>
      </c>
      <c r="H168" s="290">
        <v>581.37199999999996</v>
      </c>
      <c r="I168" s="83">
        <v>633.98400000000004</v>
      </c>
      <c r="J168" s="83">
        <v>90.346999999999994</v>
      </c>
      <c r="K168" s="83">
        <v>543.63699999999994</v>
      </c>
      <c r="L168" s="83">
        <v>287.71699999999998</v>
      </c>
      <c r="M168" s="83">
        <v>254.233</v>
      </c>
    </row>
    <row r="169" spans="1:13" x14ac:dyDescent="0.25">
      <c r="A169" s="17" t="s">
        <v>464</v>
      </c>
      <c r="B169" s="83">
        <v>932.27700000000004</v>
      </c>
      <c r="C169" s="83">
        <v>921.01599999999996</v>
      </c>
      <c r="D169" s="83">
        <v>426.077</v>
      </c>
      <c r="E169" s="83">
        <v>494.93900000000002</v>
      </c>
      <c r="F169" s="83">
        <v>266.04500000000002</v>
      </c>
      <c r="G169" s="83">
        <v>227.56299999999999</v>
      </c>
      <c r="H169" s="290">
        <v>651.16499999999996</v>
      </c>
      <c r="I169" s="83">
        <v>590.42399999999998</v>
      </c>
      <c r="J169" s="83">
        <v>304.49900000000002</v>
      </c>
      <c r="K169" s="83">
        <v>285.92500000000001</v>
      </c>
      <c r="L169" s="83">
        <v>97.241</v>
      </c>
      <c r="M169" s="83">
        <v>187.459</v>
      </c>
    </row>
    <row r="170" spans="1:13" ht="15.75" thickBot="1" x14ac:dyDescent="0.3">
      <c r="A170" s="164" t="s">
        <v>465</v>
      </c>
      <c r="B170" s="315">
        <v>618.52499999999998</v>
      </c>
      <c r="C170" s="315">
        <v>699.71299999999997</v>
      </c>
      <c r="D170" s="315">
        <v>507.036</v>
      </c>
      <c r="E170" s="315">
        <v>192.67699999999999</v>
      </c>
      <c r="F170" s="315">
        <v>69.128</v>
      </c>
      <c r="G170" s="315">
        <v>122.922</v>
      </c>
      <c r="H170" s="299">
        <v>426.91399999999999</v>
      </c>
      <c r="I170" s="109">
        <v>455.61900000000003</v>
      </c>
      <c r="J170" s="109">
        <v>335.56099999999998</v>
      </c>
      <c r="K170" s="109">
        <v>120.059</v>
      </c>
      <c r="L170" s="109">
        <v>20.109000000000002</v>
      </c>
      <c r="M170" s="109">
        <v>99.542000000000002</v>
      </c>
    </row>
    <row r="172" spans="1:13" ht="21" x14ac:dyDescent="0.35">
      <c r="A172" s="111" t="s">
        <v>587</v>
      </c>
    </row>
    <row r="173" spans="1:13" ht="21.75" thickBot="1" x14ac:dyDescent="0.4">
      <c r="A173" s="111" t="s">
        <v>468</v>
      </c>
    </row>
    <row r="174" spans="1:13" x14ac:dyDescent="0.25">
      <c r="A174" s="264" t="s">
        <v>229</v>
      </c>
      <c r="B174" s="399" t="s">
        <v>212</v>
      </c>
      <c r="C174" s="399"/>
      <c r="D174" s="399"/>
      <c r="E174" s="399"/>
      <c r="F174" s="399"/>
      <c r="G174" s="399"/>
      <c r="H174" s="400" t="s">
        <v>213</v>
      </c>
      <c r="I174" s="399"/>
      <c r="J174" s="399"/>
      <c r="K174" s="399"/>
      <c r="L174" s="399"/>
      <c r="M174" s="399"/>
    </row>
    <row r="175" spans="1:13" x14ac:dyDescent="0.25">
      <c r="A175" s="18" t="s">
        <v>229</v>
      </c>
      <c r="B175" s="18" t="s">
        <v>410</v>
      </c>
      <c r="C175" s="401" t="s">
        <v>411</v>
      </c>
      <c r="D175" s="401"/>
      <c r="E175" s="401"/>
      <c r="F175" s="401"/>
      <c r="G175" s="401"/>
      <c r="H175" s="261" t="s">
        <v>410</v>
      </c>
      <c r="I175" s="401" t="s">
        <v>411</v>
      </c>
      <c r="J175" s="401"/>
      <c r="K175" s="401"/>
      <c r="L175" s="401"/>
      <c r="M175" s="401"/>
    </row>
    <row r="176" spans="1:13" x14ac:dyDescent="0.25">
      <c r="A176" s="18" t="s">
        <v>229</v>
      </c>
      <c r="B176" s="18" t="s">
        <v>412</v>
      </c>
      <c r="C176" s="18" t="s">
        <v>413</v>
      </c>
      <c r="D176" s="18" t="s">
        <v>469</v>
      </c>
      <c r="E176" s="18" t="s">
        <v>414</v>
      </c>
      <c r="F176" s="18" t="s">
        <v>221</v>
      </c>
      <c r="G176" s="18" t="s">
        <v>415</v>
      </c>
      <c r="H176" s="260" t="s">
        <v>412</v>
      </c>
      <c r="I176" s="18" t="s">
        <v>413</v>
      </c>
      <c r="J176" s="18" t="s">
        <v>469</v>
      </c>
      <c r="K176" s="18" t="s">
        <v>414</v>
      </c>
      <c r="L176" s="18" t="s">
        <v>221</v>
      </c>
      <c r="M176" s="18" t="s">
        <v>415</v>
      </c>
    </row>
    <row r="177" spans="1:15" x14ac:dyDescent="0.25">
      <c r="A177" s="18" t="s">
        <v>229</v>
      </c>
      <c r="B177" s="18" t="s">
        <v>416</v>
      </c>
      <c r="C177" s="18" t="s">
        <v>231</v>
      </c>
      <c r="D177" s="18" t="s">
        <v>417</v>
      </c>
      <c r="E177" s="18" t="s">
        <v>418</v>
      </c>
      <c r="F177" s="18"/>
      <c r="G177" s="18" t="s">
        <v>419</v>
      </c>
      <c r="H177" s="260" t="s">
        <v>416</v>
      </c>
      <c r="I177" s="18" t="s">
        <v>231</v>
      </c>
      <c r="J177" s="18" t="s">
        <v>417</v>
      </c>
      <c r="K177" s="18" t="s">
        <v>418</v>
      </c>
      <c r="L177" s="18"/>
      <c r="M177" s="18" t="s">
        <v>419</v>
      </c>
    </row>
    <row r="178" spans="1:15" ht="15.75" thickBot="1" x14ac:dyDescent="0.3">
      <c r="A178" s="165"/>
      <c r="B178" s="165"/>
      <c r="C178" s="165" t="s">
        <v>231</v>
      </c>
      <c r="D178" s="165" t="s">
        <v>420</v>
      </c>
      <c r="E178" s="165" t="s">
        <v>242</v>
      </c>
      <c r="F178" s="165"/>
      <c r="G178" s="165"/>
      <c r="H178" s="266"/>
      <c r="I178" s="165" t="s">
        <v>231</v>
      </c>
      <c r="J178" s="165" t="s">
        <v>420</v>
      </c>
      <c r="K178" s="165" t="s">
        <v>242</v>
      </c>
      <c r="L178" s="165"/>
      <c r="M178" s="165"/>
    </row>
    <row r="179" spans="1:15" x14ac:dyDescent="0.25">
      <c r="A179" s="17" t="s">
        <v>588</v>
      </c>
      <c r="B179" s="83">
        <v>759</v>
      </c>
      <c r="C179" s="83">
        <v>968</v>
      </c>
      <c r="D179">
        <v>81.400000000000006</v>
      </c>
      <c r="E179">
        <v>886.5</v>
      </c>
      <c r="F179">
        <v>612.4</v>
      </c>
      <c r="G179" s="351">
        <v>271.7</v>
      </c>
      <c r="H179" s="83">
        <v>471.2</v>
      </c>
      <c r="I179" s="83">
        <v>598.5</v>
      </c>
      <c r="J179" s="83">
        <v>54.5</v>
      </c>
      <c r="K179" s="83">
        <v>544</v>
      </c>
      <c r="L179" s="83">
        <v>320.10000000000002</v>
      </c>
      <c r="M179" s="350">
        <v>222.2</v>
      </c>
      <c r="N179" s="83"/>
      <c r="O179" s="83"/>
    </row>
    <row r="180" spans="1:15" x14ac:dyDescent="0.25">
      <c r="A180" s="21" t="s">
        <v>251</v>
      </c>
      <c r="G180" s="318"/>
      <c r="H180" s="83"/>
      <c r="I180" s="83"/>
      <c r="J180" s="83"/>
      <c r="K180" s="83"/>
      <c r="L180" s="83"/>
      <c r="M180" s="83"/>
    </row>
    <row r="181" spans="1:15" x14ac:dyDescent="0.25">
      <c r="A181" s="17" t="s">
        <v>589</v>
      </c>
      <c r="B181" s="83">
        <v>926.4</v>
      </c>
      <c r="C181" s="83">
        <v>1082.0999999999999</v>
      </c>
      <c r="D181" s="83">
        <v>94.4</v>
      </c>
      <c r="E181" s="83">
        <v>987.7</v>
      </c>
      <c r="F181" s="83">
        <v>668.5</v>
      </c>
      <c r="G181" s="319">
        <v>318.89999999999998</v>
      </c>
      <c r="H181" s="83">
        <v>599.29999999999995</v>
      </c>
      <c r="I181" s="83">
        <v>683.4</v>
      </c>
      <c r="J181" s="83">
        <v>64.400000000000006</v>
      </c>
      <c r="K181" s="83">
        <v>618.9</v>
      </c>
      <c r="L181" s="83">
        <v>360.6</v>
      </c>
      <c r="M181" s="83">
        <v>258.10000000000002</v>
      </c>
    </row>
    <row r="182" spans="1:15" x14ac:dyDescent="0.25">
      <c r="A182" s="17" t="s">
        <v>590</v>
      </c>
      <c r="B182" s="83">
        <v>806.5</v>
      </c>
      <c r="C182" s="217">
        <v>972.5</v>
      </c>
      <c r="D182" s="83">
        <v>74.2</v>
      </c>
      <c r="E182" s="83">
        <v>898.4</v>
      </c>
      <c r="F182" s="83">
        <v>600.6</v>
      </c>
      <c r="G182" s="83">
        <v>296</v>
      </c>
      <c r="H182" s="290">
        <v>514.70000000000005</v>
      </c>
      <c r="I182" s="83">
        <v>590.9</v>
      </c>
      <c r="J182" s="83">
        <v>50.4</v>
      </c>
      <c r="K182" s="83">
        <v>540.5</v>
      </c>
      <c r="L182" s="83">
        <v>312.5</v>
      </c>
      <c r="M182" s="83">
        <v>226.3</v>
      </c>
    </row>
    <row r="183" spans="1:15" x14ac:dyDescent="0.25">
      <c r="A183" s="17" t="s">
        <v>591</v>
      </c>
      <c r="B183" s="83">
        <v>707.8</v>
      </c>
      <c r="C183" s="83">
        <v>947.6</v>
      </c>
      <c r="D183" s="83">
        <v>86.2</v>
      </c>
      <c r="E183" s="83">
        <v>861.4</v>
      </c>
      <c r="F183" s="83">
        <v>611.1</v>
      </c>
      <c r="G183" s="83">
        <v>244.1</v>
      </c>
      <c r="H183" s="290">
        <v>432.2</v>
      </c>
      <c r="I183" s="83">
        <v>582.1</v>
      </c>
      <c r="J183" s="83">
        <v>57.3</v>
      </c>
      <c r="K183" s="83">
        <v>524.70000000000005</v>
      </c>
      <c r="L183" s="83">
        <v>314.7</v>
      </c>
      <c r="M183" s="83">
        <v>204.9</v>
      </c>
    </row>
    <row r="184" spans="1:15" x14ac:dyDescent="0.25">
      <c r="A184" s="17" t="s">
        <v>592</v>
      </c>
      <c r="B184" s="83">
        <v>626.1</v>
      </c>
      <c r="C184" s="83">
        <v>880.3</v>
      </c>
      <c r="D184" s="83">
        <v>79.599999999999994</v>
      </c>
      <c r="E184" s="83">
        <v>800.6</v>
      </c>
      <c r="F184" s="83">
        <v>501.2</v>
      </c>
      <c r="G184" s="83">
        <v>290.2</v>
      </c>
      <c r="H184" s="290">
        <v>371.3</v>
      </c>
      <c r="I184" s="83">
        <v>540.4</v>
      </c>
      <c r="J184" s="83">
        <v>53</v>
      </c>
      <c r="K184" s="83">
        <v>487.4</v>
      </c>
      <c r="L184" s="83">
        <v>239.1</v>
      </c>
      <c r="M184" s="83">
        <v>244.1</v>
      </c>
    </row>
    <row r="185" spans="1:15" x14ac:dyDescent="0.25">
      <c r="A185" s="17" t="s">
        <v>593</v>
      </c>
      <c r="B185" s="83">
        <v>742.3</v>
      </c>
      <c r="C185" s="83">
        <v>938.4</v>
      </c>
      <c r="D185" s="83">
        <v>72</v>
      </c>
      <c r="E185" s="83">
        <v>866.4</v>
      </c>
      <c r="F185" s="83">
        <v>567.4</v>
      </c>
      <c r="G185" s="83">
        <v>298.8</v>
      </c>
      <c r="H185" s="290">
        <v>462.2</v>
      </c>
      <c r="I185" s="83">
        <v>583.79999999999995</v>
      </c>
      <c r="J185" s="83">
        <v>47.1</v>
      </c>
      <c r="K185" s="83">
        <v>536.6</v>
      </c>
      <c r="L185" s="83">
        <v>287.60000000000002</v>
      </c>
      <c r="M185" s="83">
        <v>249.1</v>
      </c>
    </row>
    <row r="186" spans="1:15" x14ac:dyDescent="0.25">
      <c r="A186" s="17" t="s">
        <v>594</v>
      </c>
      <c r="B186" s="83">
        <v>848.3</v>
      </c>
      <c r="C186" s="83">
        <v>1041.3</v>
      </c>
      <c r="D186" s="83">
        <v>93.8</v>
      </c>
      <c r="E186" s="83">
        <v>947.5</v>
      </c>
      <c r="F186" s="83">
        <v>683.4</v>
      </c>
      <c r="G186" s="83">
        <v>264</v>
      </c>
      <c r="H186" s="290">
        <v>536.70000000000005</v>
      </c>
      <c r="I186" s="83">
        <v>650.4</v>
      </c>
      <c r="J186" s="83">
        <v>65.400000000000006</v>
      </c>
      <c r="K186" s="83">
        <v>585</v>
      </c>
      <c r="L186" s="83">
        <v>375.7</v>
      </c>
      <c r="M186" s="83">
        <v>209.3</v>
      </c>
    </row>
    <row r="187" spans="1:15" x14ac:dyDescent="0.25">
      <c r="A187" s="17" t="s">
        <v>595</v>
      </c>
      <c r="B187" s="83">
        <v>688.9</v>
      </c>
      <c r="C187" s="83">
        <v>923.9</v>
      </c>
      <c r="D187" s="83">
        <v>82.2</v>
      </c>
      <c r="E187" s="83">
        <v>841.7</v>
      </c>
      <c r="F187" s="83">
        <v>627</v>
      </c>
      <c r="G187" s="83">
        <v>214.3</v>
      </c>
      <c r="H187" s="290">
        <v>417.4</v>
      </c>
      <c r="I187" s="83">
        <v>570.1</v>
      </c>
      <c r="J187" s="83">
        <v>53.3</v>
      </c>
      <c r="K187" s="83">
        <v>516.79999999999995</v>
      </c>
      <c r="L187" s="83">
        <v>341.8</v>
      </c>
      <c r="M187" s="83">
        <v>174.6</v>
      </c>
    </row>
    <row r="188" spans="1:15" x14ac:dyDescent="0.25">
      <c r="A188" s="17" t="s">
        <v>596</v>
      </c>
      <c r="B188" s="83">
        <v>704.1</v>
      </c>
      <c r="C188" s="83">
        <v>931.6</v>
      </c>
      <c r="D188" s="83">
        <v>99.5</v>
      </c>
      <c r="E188" s="83">
        <v>832.1</v>
      </c>
      <c r="F188" s="83">
        <v>642.29999999999995</v>
      </c>
      <c r="G188" s="83">
        <v>185.5</v>
      </c>
      <c r="H188" s="290">
        <v>425.7</v>
      </c>
      <c r="I188" s="83">
        <v>570.70000000000005</v>
      </c>
      <c r="J188" s="83">
        <v>65.099999999999994</v>
      </c>
      <c r="K188" s="83">
        <v>505.7</v>
      </c>
      <c r="L188" s="83">
        <v>349</v>
      </c>
      <c r="M188" s="83">
        <v>152.69999999999999</v>
      </c>
    </row>
    <row r="189" spans="1:15" x14ac:dyDescent="0.25">
      <c r="A189" s="17" t="s">
        <v>597</v>
      </c>
      <c r="B189" s="83">
        <v>693.7</v>
      </c>
      <c r="C189" s="83">
        <v>949.6</v>
      </c>
      <c r="D189" s="83">
        <v>56.7</v>
      </c>
      <c r="E189" s="83">
        <v>892.9</v>
      </c>
      <c r="F189" s="83">
        <v>609.20000000000005</v>
      </c>
      <c r="G189" s="83">
        <v>280.8</v>
      </c>
      <c r="H189" s="290">
        <v>414.5</v>
      </c>
      <c r="I189" s="83">
        <v>579</v>
      </c>
      <c r="J189" s="83">
        <v>38.799999999999997</v>
      </c>
      <c r="K189" s="83">
        <v>540.20000000000005</v>
      </c>
      <c r="L189" s="83">
        <v>304.39999999999998</v>
      </c>
      <c r="M189" s="83">
        <v>234.4</v>
      </c>
    </row>
    <row r="190" spans="1:15" x14ac:dyDescent="0.25">
      <c r="A190" s="17" t="s">
        <v>598</v>
      </c>
      <c r="B190" s="83">
        <v>592</v>
      </c>
      <c r="C190" s="83">
        <v>862</v>
      </c>
      <c r="D190" s="83">
        <v>84</v>
      </c>
      <c r="E190" s="83">
        <v>778</v>
      </c>
      <c r="F190" s="83">
        <v>476.4</v>
      </c>
      <c r="G190" s="83">
        <v>294.3</v>
      </c>
      <c r="H190" s="290">
        <v>352.8</v>
      </c>
      <c r="I190" s="83">
        <v>536.20000000000005</v>
      </c>
      <c r="J190" s="83">
        <v>54.9</v>
      </c>
      <c r="K190" s="83">
        <v>481.3</v>
      </c>
      <c r="L190" s="83">
        <v>230.1</v>
      </c>
      <c r="M190" s="83">
        <v>244.6</v>
      </c>
    </row>
    <row r="191" spans="1:15" x14ac:dyDescent="0.25">
      <c r="A191" s="17"/>
      <c r="H191" s="290"/>
    </row>
    <row r="192" spans="1:15" x14ac:dyDescent="0.25">
      <c r="A192" s="21" t="s">
        <v>440</v>
      </c>
      <c r="G192" s="20"/>
      <c r="H192" s="286"/>
    </row>
    <row r="193" spans="1:13" x14ac:dyDescent="0.25">
      <c r="A193" s="17" t="s">
        <v>441</v>
      </c>
      <c r="B193" s="217">
        <v>740.8</v>
      </c>
      <c r="C193" s="217">
        <v>941.2</v>
      </c>
      <c r="D193" s="217">
        <v>122.5</v>
      </c>
      <c r="E193" s="217">
        <v>818.7</v>
      </c>
      <c r="F193" s="217">
        <v>680.9</v>
      </c>
      <c r="G193" s="83">
        <v>133.69999999999999</v>
      </c>
      <c r="H193" s="290">
        <v>460.2</v>
      </c>
      <c r="I193" s="83">
        <v>584.6</v>
      </c>
      <c r="J193" s="83">
        <v>81.8</v>
      </c>
      <c r="K193" s="83">
        <v>502.8</v>
      </c>
      <c r="L193" s="83">
        <v>393</v>
      </c>
      <c r="M193" s="83">
        <v>106.6</v>
      </c>
    </row>
    <row r="194" spans="1:13" x14ac:dyDescent="0.25">
      <c r="A194" s="17" t="s">
        <v>442</v>
      </c>
      <c r="B194" s="217">
        <v>720.7</v>
      </c>
      <c r="C194" s="217">
        <v>928.7</v>
      </c>
      <c r="D194" s="217">
        <v>91.4</v>
      </c>
      <c r="E194" s="217">
        <v>837.2</v>
      </c>
      <c r="F194" s="217">
        <v>652.70000000000005</v>
      </c>
      <c r="G194" s="83">
        <v>182.6</v>
      </c>
      <c r="H194" s="290">
        <v>445.8</v>
      </c>
      <c r="I194" s="83">
        <v>573.6</v>
      </c>
      <c r="J194" s="83">
        <v>62.4</v>
      </c>
      <c r="K194" s="83">
        <v>511.1</v>
      </c>
      <c r="L194" s="83">
        <v>359.3</v>
      </c>
      <c r="M194" s="83">
        <v>150.5</v>
      </c>
    </row>
    <row r="195" spans="1:13" x14ac:dyDescent="0.25">
      <c r="A195" s="17" t="s">
        <v>443</v>
      </c>
      <c r="B195" s="217">
        <v>719.4</v>
      </c>
      <c r="C195" s="217">
        <v>939.1</v>
      </c>
      <c r="D195" s="217">
        <v>61.8</v>
      </c>
      <c r="E195" s="217">
        <v>877.3</v>
      </c>
      <c r="F195" s="217">
        <v>589.5</v>
      </c>
      <c r="G195" s="83">
        <v>286</v>
      </c>
      <c r="H195" s="290">
        <v>438.7</v>
      </c>
      <c r="I195" s="83">
        <v>577</v>
      </c>
      <c r="J195" s="83">
        <v>40.4</v>
      </c>
      <c r="K195" s="83">
        <v>536.5</v>
      </c>
      <c r="L195" s="83">
        <v>297.5</v>
      </c>
      <c r="M195" s="83">
        <v>238.1</v>
      </c>
    </row>
    <row r="196" spans="1:13" x14ac:dyDescent="0.25">
      <c r="A196" s="17" t="s">
        <v>444</v>
      </c>
      <c r="B196" s="217">
        <v>743.3</v>
      </c>
      <c r="C196" s="217">
        <v>981.9</v>
      </c>
      <c r="D196" s="217">
        <v>45.1</v>
      </c>
      <c r="E196" s="217">
        <v>936.9</v>
      </c>
      <c r="F196" s="217">
        <v>537.20000000000005</v>
      </c>
      <c r="G196" s="83">
        <v>397.9</v>
      </c>
      <c r="H196" s="290">
        <v>449.6</v>
      </c>
      <c r="I196" s="83">
        <v>598.1</v>
      </c>
      <c r="J196" s="83">
        <v>28.7</v>
      </c>
      <c r="K196" s="83">
        <v>569.4</v>
      </c>
      <c r="L196" s="83">
        <v>240.1</v>
      </c>
      <c r="M196" s="83">
        <v>327.9</v>
      </c>
    </row>
    <row r="197" spans="1:13" x14ac:dyDescent="0.25">
      <c r="A197" s="17" t="s">
        <v>445</v>
      </c>
      <c r="B197" s="217">
        <v>962.7</v>
      </c>
      <c r="C197" s="217">
        <v>1142.2</v>
      </c>
      <c r="D197" s="217">
        <v>30.2</v>
      </c>
      <c r="E197" s="217">
        <v>1112</v>
      </c>
      <c r="F197" s="217">
        <v>481.1</v>
      </c>
      <c r="G197" s="83">
        <v>630</v>
      </c>
      <c r="H197" s="290">
        <v>627.6</v>
      </c>
      <c r="I197">
        <v>717.6</v>
      </c>
      <c r="J197">
        <v>20.9</v>
      </c>
      <c r="K197">
        <v>696.7</v>
      </c>
      <c r="L197">
        <v>186</v>
      </c>
      <c r="M197">
        <v>509.9</v>
      </c>
    </row>
    <row r="198" spans="1:13" x14ac:dyDescent="0.25">
      <c r="A198" s="17"/>
      <c r="G198" s="319"/>
    </row>
    <row r="199" spans="1:13" x14ac:dyDescent="0.25">
      <c r="A199" s="21" t="s">
        <v>446</v>
      </c>
      <c r="G199" s="20"/>
      <c r="H199" s="286"/>
    </row>
    <row r="200" spans="1:13" x14ac:dyDescent="0.25">
      <c r="A200" s="17" t="s">
        <v>466</v>
      </c>
      <c r="B200" s="217">
        <v>699.3</v>
      </c>
      <c r="C200" s="217">
        <v>918.5</v>
      </c>
      <c r="D200" s="217">
        <v>77.3</v>
      </c>
      <c r="E200" s="217">
        <v>841.2</v>
      </c>
      <c r="F200" s="217">
        <v>589.4</v>
      </c>
      <c r="G200" s="313">
        <v>248.6</v>
      </c>
      <c r="H200" s="286">
        <v>425.1</v>
      </c>
      <c r="I200" s="83">
        <v>561.6</v>
      </c>
      <c r="J200" s="83">
        <v>51.2</v>
      </c>
      <c r="K200" s="83">
        <v>510.4</v>
      </c>
      <c r="L200" s="83">
        <v>304.5</v>
      </c>
      <c r="M200" s="83">
        <v>203.6</v>
      </c>
    </row>
    <row r="201" spans="1:13" x14ac:dyDescent="0.25">
      <c r="A201" s="17" t="s">
        <v>447</v>
      </c>
      <c r="B201" s="217">
        <v>814</v>
      </c>
      <c r="C201" s="217">
        <v>978.9</v>
      </c>
      <c r="D201" s="217">
        <v>123.9</v>
      </c>
      <c r="E201" s="217">
        <v>855</v>
      </c>
      <c r="F201" s="217">
        <v>661</v>
      </c>
      <c r="G201" s="217">
        <v>193.4</v>
      </c>
      <c r="H201" s="290">
        <v>518.79999999999995</v>
      </c>
      <c r="I201" s="83">
        <v>614.4</v>
      </c>
      <c r="J201" s="83">
        <v>84.4</v>
      </c>
      <c r="K201" s="83">
        <v>530</v>
      </c>
      <c r="L201" s="83">
        <v>371.7</v>
      </c>
      <c r="M201" s="83">
        <v>157.6</v>
      </c>
    </row>
    <row r="202" spans="1:13" x14ac:dyDescent="0.25">
      <c r="A202" s="17" t="s">
        <v>442</v>
      </c>
      <c r="B202" s="217">
        <v>849.7</v>
      </c>
      <c r="C202" s="217">
        <v>1030.8</v>
      </c>
      <c r="D202" s="217">
        <v>104.7</v>
      </c>
      <c r="E202" s="217">
        <v>926.1</v>
      </c>
      <c r="F202" s="217">
        <v>703.9</v>
      </c>
      <c r="G202" s="217">
        <v>222.1</v>
      </c>
      <c r="H202" s="290">
        <v>549</v>
      </c>
      <c r="I202" s="83">
        <v>648.1</v>
      </c>
      <c r="J202" s="83">
        <v>73.2</v>
      </c>
      <c r="K202" s="83">
        <v>574.9</v>
      </c>
      <c r="L202" s="83">
        <v>396.1</v>
      </c>
      <c r="M202" s="83">
        <v>178.7</v>
      </c>
    </row>
    <row r="203" spans="1:13" x14ac:dyDescent="0.25">
      <c r="A203" s="17" t="s">
        <v>443</v>
      </c>
      <c r="B203" s="217">
        <v>899.2</v>
      </c>
      <c r="C203" s="217">
        <v>1096.8</v>
      </c>
      <c r="D203" s="217">
        <v>84.9</v>
      </c>
      <c r="E203" s="217">
        <v>1012</v>
      </c>
      <c r="F203" s="217">
        <v>711</v>
      </c>
      <c r="G203" s="217">
        <v>301</v>
      </c>
      <c r="H203" s="290">
        <v>585</v>
      </c>
      <c r="I203" s="83">
        <v>697</v>
      </c>
      <c r="J203" s="83">
        <v>56.1</v>
      </c>
      <c r="K203" s="83">
        <v>641</v>
      </c>
      <c r="L203" s="83">
        <v>389</v>
      </c>
      <c r="M203" s="83">
        <v>252</v>
      </c>
    </row>
    <row r="204" spans="1:13" x14ac:dyDescent="0.25">
      <c r="A204" s="17" t="s">
        <v>444</v>
      </c>
      <c r="B204" s="217">
        <v>989.2</v>
      </c>
      <c r="C204" s="217">
        <v>1184.5</v>
      </c>
      <c r="D204" s="217">
        <v>72.7</v>
      </c>
      <c r="E204" s="217">
        <v>1111.8</v>
      </c>
      <c r="F204" s="217">
        <v>669.3</v>
      </c>
      <c r="G204" s="217">
        <v>442.4</v>
      </c>
      <c r="H204" s="290">
        <v>628.4</v>
      </c>
      <c r="I204" s="83">
        <v>738.2</v>
      </c>
      <c r="J204" s="83">
        <v>47.8</v>
      </c>
      <c r="K204" s="83">
        <v>690.4</v>
      </c>
      <c r="L204" s="83">
        <v>336.3</v>
      </c>
      <c r="M204" s="83">
        <v>354.1</v>
      </c>
    </row>
    <row r="205" spans="1:13" x14ac:dyDescent="0.25">
      <c r="A205" s="17" t="s">
        <v>445</v>
      </c>
      <c r="B205" s="217">
        <v>1219.9000000000001</v>
      </c>
      <c r="C205" s="217">
        <v>1391.2</v>
      </c>
      <c r="D205" s="217">
        <v>47.6</v>
      </c>
      <c r="E205" s="217">
        <v>1343.6</v>
      </c>
      <c r="F205" s="217">
        <v>608.20000000000005</v>
      </c>
      <c r="G205" s="217">
        <v>735.4</v>
      </c>
      <c r="H205" s="290">
        <v>822.3</v>
      </c>
      <c r="I205" s="83">
        <v>918.6</v>
      </c>
      <c r="J205" s="83">
        <v>35.4</v>
      </c>
      <c r="K205" s="83">
        <v>883.2</v>
      </c>
      <c r="L205" s="83">
        <v>279.5</v>
      </c>
      <c r="M205" s="83">
        <v>603.70000000000005</v>
      </c>
    </row>
    <row r="206" spans="1:13" x14ac:dyDescent="0.25">
      <c r="A206" s="17" t="s">
        <v>229</v>
      </c>
      <c r="G206" s="83"/>
      <c r="H206" s="290"/>
    </row>
    <row r="207" spans="1:13" x14ac:dyDescent="0.25">
      <c r="A207" s="21" t="s">
        <v>448</v>
      </c>
      <c r="G207" s="352"/>
      <c r="H207" s="20"/>
    </row>
    <row r="208" spans="1:13" x14ac:dyDescent="0.25">
      <c r="A208" s="17" t="s">
        <v>467</v>
      </c>
      <c r="B208" s="83">
        <v>793.6</v>
      </c>
      <c r="C208" s="83">
        <v>999.4</v>
      </c>
      <c r="D208" s="83">
        <v>81.7</v>
      </c>
      <c r="E208" s="83">
        <v>917.7</v>
      </c>
      <c r="F208" s="83">
        <v>602.20000000000005</v>
      </c>
      <c r="G208" s="353">
        <v>314.5</v>
      </c>
      <c r="H208" s="83">
        <v>499.6</v>
      </c>
      <c r="I208" s="83">
        <v>625.70000000000005</v>
      </c>
      <c r="J208" s="83">
        <v>55.3</v>
      </c>
      <c r="K208" s="83">
        <v>570.4</v>
      </c>
      <c r="L208" s="83">
        <v>311.5</v>
      </c>
      <c r="M208" s="83">
        <v>258.2</v>
      </c>
    </row>
    <row r="209" spans="1:13" x14ac:dyDescent="0.25">
      <c r="A209" s="17" t="s">
        <v>449</v>
      </c>
      <c r="B209" s="83">
        <v>715.3</v>
      </c>
      <c r="C209" s="83">
        <v>918.3</v>
      </c>
      <c r="D209" s="83">
        <v>100.5</v>
      </c>
      <c r="E209" s="83">
        <v>817.8</v>
      </c>
      <c r="F209" s="83">
        <v>659.6</v>
      </c>
      <c r="G209" s="319">
        <v>154.19999999999999</v>
      </c>
      <c r="H209" s="83">
        <v>432.8</v>
      </c>
      <c r="I209" s="83">
        <v>553.29999999999995</v>
      </c>
      <c r="J209" s="83">
        <v>65.3</v>
      </c>
      <c r="K209" s="83">
        <v>488</v>
      </c>
      <c r="L209" s="83">
        <v>362.5</v>
      </c>
      <c r="M209" s="83">
        <v>122.7</v>
      </c>
    </row>
    <row r="210" spans="1:13" x14ac:dyDescent="0.25">
      <c r="A210" s="17" t="s">
        <v>450</v>
      </c>
      <c r="B210" s="83">
        <v>678.3</v>
      </c>
      <c r="C210" s="83">
        <v>909.8</v>
      </c>
      <c r="D210" s="83">
        <v>74.900000000000006</v>
      </c>
      <c r="E210" s="83">
        <v>834.9</v>
      </c>
      <c r="F210" s="83">
        <v>637</v>
      </c>
      <c r="G210" s="319">
        <v>193.3</v>
      </c>
      <c r="H210" s="83">
        <v>401.8</v>
      </c>
      <c r="I210" s="83">
        <v>548.9</v>
      </c>
      <c r="J210" s="83">
        <v>49.5</v>
      </c>
      <c r="K210" s="83">
        <v>499.4</v>
      </c>
      <c r="L210" s="83">
        <v>338.6</v>
      </c>
      <c r="M210" s="83">
        <v>156.80000000000001</v>
      </c>
    </row>
    <row r="211" spans="1:13" x14ac:dyDescent="0.25">
      <c r="A211" s="17" t="s">
        <v>451</v>
      </c>
      <c r="B211" s="83">
        <v>640.29999999999995</v>
      </c>
      <c r="C211" s="83">
        <v>898.8</v>
      </c>
      <c r="D211" s="83">
        <v>39.700000000000003</v>
      </c>
      <c r="E211" s="83">
        <v>859.1</v>
      </c>
      <c r="F211" s="83">
        <v>565.79999999999995</v>
      </c>
      <c r="G211" s="319">
        <v>285.10000000000002</v>
      </c>
      <c r="H211" s="83">
        <v>382.8</v>
      </c>
      <c r="I211" s="83">
        <v>545.20000000000005</v>
      </c>
      <c r="J211" s="83">
        <v>26.9</v>
      </c>
      <c r="K211" s="83">
        <v>518.29999999999995</v>
      </c>
      <c r="L211" s="83">
        <v>279.10000000000002</v>
      </c>
      <c r="M211" s="83">
        <v>234.2</v>
      </c>
    </row>
    <row r="212" spans="1:13" x14ac:dyDescent="0.25">
      <c r="A212" s="17" t="s">
        <v>452</v>
      </c>
      <c r="B212" s="83">
        <v>836.6</v>
      </c>
      <c r="C212" s="83">
        <v>923.6</v>
      </c>
      <c r="D212" s="83">
        <v>29.9</v>
      </c>
      <c r="E212" s="83">
        <v>893.6</v>
      </c>
      <c r="F212" s="83">
        <v>460</v>
      </c>
      <c r="G212" s="319">
        <v>427</v>
      </c>
      <c r="H212" s="83">
        <v>557.6</v>
      </c>
      <c r="I212">
        <v>558.1</v>
      </c>
      <c r="J212">
        <v>20.399999999999999</v>
      </c>
      <c r="K212">
        <v>537.79999999999995</v>
      </c>
      <c r="L212">
        <v>182.3</v>
      </c>
      <c r="M212">
        <v>349</v>
      </c>
    </row>
    <row r="213" spans="1:13" x14ac:dyDescent="0.25">
      <c r="A213" s="17" t="s">
        <v>229</v>
      </c>
      <c r="G213" s="319"/>
    </row>
    <row r="214" spans="1:13" x14ac:dyDescent="0.25">
      <c r="A214" s="21" t="s">
        <v>453</v>
      </c>
      <c r="G214" s="352"/>
      <c r="H214" s="20"/>
    </row>
    <row r="215" spans="1:13" x14ac:dyDescent="0.25">
      <c r="A215" s="17" t="s">
        <v>454</v>
      </c>
      <c r="B215" s="83">
        <v>787.5</v>
      </c>
      <c r="C215" s="83">
        <v>986.5</v>
      </c>
      <c r="D215" s="83">
        <v>92.2</v>
      </c>
      <c r="E215" s="83">
        <v>894.3</v>
      </c>
      <c r="F215" s="83">
        <v>663.4</v>
      </c>
      <c r="G215" s="353">
        <v>228.1</v>
      </c>
      <c r="H215" s="83">
        <v>494.8</v>
      </c>
      <c r="I215" s="83">
        <v>613.29999999999995</v>
      </c>
      <c r="J215" s="83">
        <v>62</v>
      </c>
      <c r="K215" s="83">
        <v>551.29999999999995</v>
      </c>
      <c r="L215" s="83">
        <v>363.8</v>
      </c>
      <c r="M215" s="83">
        <v>185.5</v>
      </c>
    </row>
    <row r="216" spans="1:13" x14ac:dyDescent="0.25">
      <c r="A216" s="17" t="s">
        <v>455</v>
      </c>
      <c r="B216" s="83">
        <v>538.79999999999995</v>
      </c>
      <c r="C216" s="83">
        <v>774.4</v>
      </c>
      <c r="D216" s="83">
        <v>72.599999999999994</v>
      </c>
      <c r="E216" s="83">
        <v>701.9</v>
      </c>
      <c r="F216" s="83">
        <v>378.5</v>
      </c>
      <c r="G216" s="319">
        <v>323.2</v>
      </c>
      <c r="H216" s="83">
        <v>321.10000000000002</v>
      </c>
      <c r="I216" s="83">
        <v>487.6</v>
      </c>
      <c r="J216" s="83">
        <v>48.3</v>
      </c>
      <c r="K216" s="83">
        <v>439.3</v>
      </c>
      <c r="L216" s="83">
        <v>154.5</v>
      </c>
      <c r="M216" s="83">
        <v>284.7</v>
      </c>
    </row>
    <row r="217" spans="1:13" x14ac:dyDescent="0.25">
      <c r="A217" s="17" t="s">
        <v>456</v>
      </c>
      <c r="B217" s="83">
        <v>583.70000000000005</v>
      </c>
      <c r="C217" s="83">
        <v>832.1</v>
      </c>
      <c r="D217" s="83">
        <v>41.9</v>
      </c>
      <c r="E217" s="83">
        <v>790.2</v>
      </c>
      <c r="F217" s="83">
        <v>359.3</v>
      </c>
      <c r="G217" s="319">
        <v>429.3</v>
      </c>
      <c r="H217" s="83">
        <v>344.8</v>
      </c>
      <c r="I217" s="83">
        <v>510.4</v>
      </c>
      <c r="J217" s="83">
        <v>25.5</v>
      </c>
      <c r="K217" s="83">
        <v>484.9</v>
      </c>
      <c r="L217" s="83">
        <v>118.2</v>
      </c>
      <c r="M217" s="83">
        <v>366</v>
      </c>
    </row>
    <row r="218" spans="1:13" x14ac:dyDescent="0.25">
      <c r="A218" s="17" t="s">
        <v>457</v>
      </c>
      <c r="B218" s="83">
        <v>628.5</v>
      </c>
      <c r="C218" s="83">
        <v>893.3</v>
      </c>
      <c r="D218" s="83">
        <v>19.8</v>
      </c>
      <c r="E218" s="83">
        <v>873.4</v>
      </c>
      <c r="F218" s="83">
        <v>375</v>
      </c>
      <c r="G218" s="319">
        <v>498.3</v>
      </c>
      <c r="H218" s="83">
        <v>360.3</v>
      </c>
      <c r="I218" s="83">
        <v>531.1</v>
      </c>
      <c r="J218" s="83">
        <v>12.6</v>
      </c>
      <c r="K218" s="83">
        <v>518.5</v>
      </c>
      <c r="L218" s="83">
        <v>106.9</v>
      </c>
      <c r="M218" s="83">
        <v>411.6</v>
      </c>
    </row>
    <row r="219" spans="1:13" x14ac:dyDescent="0.25">
      <c r="A219" s="17" t="s">
        <v>458</v>
      </c>
      <c r="B219" s="83">
        <v>703.2</v>
      </c>
      <c r="C219" s="83">
        <v>966.2</v>
      </c>
      <c r="D219" s="83">
        <v>11.5</v>
      </c>
      <c r="E219" s="83">
        <v>954.7</v>
      </c>
      <c r="F219" s="83">
        <v>361.2</v>
      </c>
      <c r="G219" s="319">
        <v>593.5</v>
      </c>
      <c r="H219" s="83">
        <v>388.5</v>
      </c>
      <c r="I219">
        <v>562.20000000000005</v>
      </c>
      <c r="J219">
        <v>7.7</v>
      </c>
      <c r="K219">
        <v>554.6</v>
      </c>
      <c r="L219">
        <v>87.8</v>
      </c>
      <c r="M219">
        <v>466.8</v>
      </c>
    </row>
    <row r="220" spans="1:13" x14ac:dyDescent="0.25">
      <c r="A220" s="17" t="s">
        <v>229</v>
      </c>
      <c r="G220" s="319"/>
    </row>
    <row r="221" spans="1:13" x14ac:dyDescent="0.25">
      <c r="A221" s="21" t="s">
        <v>459</v>
      </c>
      <c r="G221" s="352"/>
      <c r="H221" s="20"/>
    </row>
    <row r="222" spans="1:13" x14ac:dyDescent="0.25">
      <c r="A222" s="17" t="s">
        <v>460</v>
      </c>
      <c r="B222" s="83">
        <v>585.79999999999995</v>
      </c>
      <c r="C222" s="83">
        <v>874.9</v>
      </c>
      <c r="D222" s="83">
        <v>0.4</v>
      </c>
      <c r="E222" s="83">
        <v>874.6</v>
      </c>
      <c r="F222" s="83">
        <v>628.1</v>
      </c>
      <c r="G222" s="353">
        <v>243.3</v>
      </c>
      <c r="H222" s="20">
        <v>364.6</v>
      </c>
      <c r="I222" s="83">
        <v>563.6</v>
      </c>
      <c r="J222" s="83">
        <v>0.2</v>
      </c>
      <c r="K222" s="83">
        <v>563.4</v>
      </c>
      <c r="L222" s="83">
        <v>355.6</v>
      </c>
      <c r="M222" s="83">
        <v>205.6</v>
      </c>
    </row>
    <row r="223" spans="1:13" x14ac:dyDescent="0.25">
      <c r="A223" s="17" t="s">
        <v>461</v>
      </c>
      <c r="B223" s="83">
        <v>834.5</v>
      </c>
      <c r="C223" s="83">
        <v>1067.4000000000001</v>
      </c>
      <c r="D223" s="83">
        <v>0.8</v>
      </c>
      <c r="E223" s="83">
        <v>1066.5999999999999</v>
      </c>
      <c r="F223" s="83">
        <v>772.1</v>
      </c>
      <c r="G223" s="83">
        <v>291.2</v>
      </c>
      <c r="H223" s="290">
        <v>504.7</v>
      </c>
      <c r="I223" s="83">
        <v>646</v>
      </c>
      <c r="J223" s="83">
        <v>0.3</v>
      </c>
      <c r="K223" s="83">
        <v>645.70000000000005</v>
      </c>
      <c r="L223" s="83">
        <v>407.4</v>
      </c>
      <c r="M223" s="83">
        <v>235.8</v>
      </c>
    </row>
    <row r="224" spans="1:13" x14ac:dyDescent="0.25">
      <c r="A224" s="17" t="s">
        <v>462</v>
      </c>
      <c r="B224" s="83">
        <v>857.9</v>
      </c>
      <c r="C224" s="83">
        <v>1049.7</v>
      </c>
      <c r="D224" s="83">
        <v>5.6</v>
      </c>
      <c r="E224" s="83">
        <v>1044</v>
      </c>
      <c r="F224" s="83">
        <v>716.5</v>
      </c>
      <c r="G224" s="83">
        <v>325.2</v>
      </c>
      <c r="H224" s="290">
        <v>529.1</v>
      </c>
      <c r="I224" s="83">
        <v>639.79999999999995</v>
      </c>
      <c r="J224" s="83">
        <v>1</v>
      </c>
      <c r="K224" s="83">
        <v>638.70000000000005</v>
      </c>
      <c r="L224" s="83">
        <v>374.1</v>
      </c>
      <c r="M224" s="83">
        <v>263.10000000000002</v>
      </c>
    </row>
    <row r="225" spans="1:13" x14ac:dyDescent="0.25">
      <c r="A225" s="17" t="s">
        <v>463</v>
      </c>
      <c r="B225" s="83">
        <v>773.9</v>
      </c>
      <c r="C225" s="83">
        <v>963.3</v>
      </c>
      <c r="D225" s="83">
        <v>95</v>
      </c>
      <c r="E225" s="83">
        <v>868.3</v>
      </c>
      <c r="F225" s="83">
        <v>581.6</v>
      </c>
      <c r="G225" s="83">
        <v>285.10000000000002</v>
      </c>
      <c r="H225" s="290">
        <v>481.3</v>
      </c>
      <c r="I225" s="83">
        <v>592.4</v>
      </c>
      <c r="J225" s="83">
        <v>62.8</v>
      </c>
      <c r="K225" s="83">
        <v>529.70000000000005</v>
      </c>
      <c r="L225" s="83">
        <v>293.89999999999998</v>
      </c>
      <c r="M225" s="83">
        <v>234.4</v>
      </c>
    </row>
    <row r="226" spans="1:13" x14ac:dyDescent="0.25">
      <c r="A226" s="17" t="s">
        <v>464</v>
      </c>
      <c r="B226" s="83">
        <v>756.9</v>
      </c>
      <c r="C226" s="83">
        <v>888.5</v>
      </c>
      <c r="D226" s="83">
        <v>356.8</v>
      </c>
      <c r="E226" s="83">
        <v>531.70000000000005</v>
      </c>
      <c r="F226" s="83">
        <v>317.3</v>
      </c>
      <c r="G226" s="83">
        <v>213.4</v>
      </c>
      <c r="H226" s="290">
        <v>499.3</v>
      </c>
      <c r="I226" s="83">
        <v>560.29999999999995</v>
      </c>
      <c r="J226" s="83">
        <v>256.39999999999998</v>
      </c>
      <c r="K226" s="83">
        <v>303.8</v>
      </c>
      <c r="L226" s="83">
        <v>128.69999999999999</v>
      </c>
      <c r="M226" s="83">
        <v>174.2</v>
      </c>
    </row>
    <row r="227" spans="1:13" ht="15.75" thickBot="1" x14ac:dyDescent="0.3">
      <c r="A227" s="164" t="s">
        <v>465</v>
      </c>
      <c r="B227" s="315">
        <v>549.79999999999995</v>
      </c>
      <c r="C227" s="315">
        <v>685.5</v>
      </c>
      <c r="D227" s="315">
        <v>480.8</v>
      </c>
      <c r="E227" s="315">
        <v>204.7</v>
      </c>
      <c r="F227" s="315">
        <v>84</v>
      </c>
      <c r="G227" s="315">
        <v>119.3</v>
      </c>
      <c r="H227" s="299">
        <v>363.9</v>
      </c>
      <c r="I227" s="109">
        <v>443.4</v>
      </c>
      <c r="J227" s="109">
        <v>320</v>
      </c>
      <c r="K227" s="109">
        <v>123.4</v>
      </c>
      <c r="L227" s="109">
        <v>25.1</v>
      </c>
      <c r="M227" s="109">
        <v>97.4</v>
      </c>
    </row>
    <row r="228" spans="1:13" x14ac:dyDescent="0.25">
      <c r="A228" s="349"/>
      <c r="B228" s="314"/>
      <c r="C228" s="314"/>
      <c r="D228" s="314"/>
      <c r="E228" s="314"/>
      <c r="F228" s="314"/>
      <c r="G228" s="314"/>
      <c r="H228" s="83"/>
      <c r="I228" s="83"/>
      <c r="J228" s="83"/>
      <c r="K228" s="83"/>
      <c r="L228" s="83"/>
      <c r="M228" s="83"/>
    </row>
    <row r="229" spans="1:13" ht="21" x14ac:dyDescent="0.35">
      <c r="A229" s="111" t="s">
        <v>565</v>
      </c>
    </row>
    <row r="230" spans="1:13" ht="21.75" thickBot="1" x14ac:dyDescent="0.4">
      <c r="A230" s="111" t="s">
        <v>468</v>
      </c>
    </row>
    <row r="231" spans="1:13" x14ac:dyDescent="0.25">
      <c r="A231" s="264" t="s">
        <v>229</v>
      </c>
      <c r="B231" s="399" t="s">
        <v>212</v>
      </c>
      <c r="C231" s="399"/>
      <c r="D231" s="399"/>
      <c r="E231" s="399"/>
      <c r="F231" s="399"/>
      <c r="G231" s="399"/>
      <c r="H231" s="400" t="s">
        <v>213</v>
      </c>
      <c r="I231" s="399"/>
      <c r="J231" s="399"/>
      <c r="K231" s="399"/>
      <c r="L231" s="399"/>
      <c r="M231" s="399"/>
    </row>
    <row r="232" spans="1:13" x14ac:dyDescent="0.25">
      <c r="A232" s="18" t="s">
        <v>229</v>
      </c>
      <c r="B232" s="18" t="s">
        <v>410</v>
      </c>
      <c r="C232" s="401" t="s">
        <v>411</v>
      </c>
      <c r="D232" s="401"/>
      <c r="E232" s="401"/>
      <c r="F232" s="401"/>
      <c r="G232" s="401"/>
      <c r="H232" s="261" t="s">
        <v>410</v>
      </c>
      <c r="I232" s="401" t="s">
        <v>411</v>
      </c>
      <c r="J232" s="401"/>
      <c r="K232" s="401"/>
      <c r="L232" s="401"/>
      <c r="M232" s="401"/>
    </row>
    <row r="233" spans="1:13" x14ac:dyDescent="0.25">
      <c r="A233" s="18" t="s">
        <v>229</v>
      </c>
      <c r="B233" s="18" t="s">
        <v>412</v>
      </c>
      <c r="C233" s="18" t="s">
        <v>413</v>
      </c>
      <c r="D233" s="18" t="s">
        <v>469</v>
      </c>
      <c r="E233" s="18" t="s">
        <v>414</v>
      </c>
      <c r="F233" s="18" t="s">
        <v>221</v>
      </c>
      <c r="G233" s="18" t="s">
        <v>415</v>
      </c>
      <c r="H233" s="260" t="s">
        <v>412</v>
      </c>
      <c r="I233" s="18" t="s">
        <v>413</v>
      </c>
      <c r="J233" s="18" t="s">
        <v>469</v>
      </c>
      <c r="K233" s="18" t="s">
        <v>414</v>
      </c>
      <c r="L233" s="18" t="s">
        <v>221</v>
      </c>
      <c r="M233" s="18" t="s">
        <v>415</v>
      </c>
    </row>
    <row r="234" spans="1:13" x14ac:dyDescent="0.25">
      <c r="A234" s="18" t="s">
        <v>229</v>
      </c>
      <c r="B234" s="18" t="s">
        <v>416</v>
      </c>
      <c r="C234" s="18" t="s">
        <v>231</v>
      </c>
      <c r="D234" s="18" t="s">
        <v>417</v>
      </c>
      <c r="E234" s="18" t="s">
        <v>418</v>
      </c>
      <c r="F234" s="18"/>
      <c r="G234" s="18" t="s">
        <v>419</v>
      </c>
      <c r="H234" s="260" t="s">
        <v>416</v>
      </c>
      <c r="I234" s="18" t="s">
        <v>231</v>
      </c>
      <c r="J234" s="18" t="s">
        <v>417</v>
      </c>
      <c r="K234" s="18" t="s">
        <v>418</v>
      </c>
      <c r="L234" s="18"/>
      <c r="M234" s="18" t="s">
        <v>419</v>
      </c>
    </row>
    <row r="235" spans="1:13" ht="15.75" thickBot="1" x14ac:dyDescent="0.3">
      <c r="A235" s="165"/>
      <c r="B235" s="165"/>
      <c r="C235" s="165" t="s">
        <v>231</v>
      </c>
      <c r="D235" s="165" t="s">
        <v>420</v>
      </c>
      <c r="E235" s="165" t="s">
        <v>242</v>
      </c>
      <c r="F235" s="165"/>
      <c r="G235" s="165"/>
      <c r="H235" s="266"/>
      <c r="I235" s="165" t="s">
        <v>231</v>
      </c>
      <c r="J235" s="165" t="s">
        <v>420</v>
      </c>
      <c r="K235" s="165" t="s">
        <v>242</v>
      </c>
      <c r="L235" s="165"/>
      <c r="M235" s="165"/>
    </row>
    <row r="236" spans="1:13" x14ac:dyDescent="0.25">
      <c r="A236" s="17" t="s">
        <v>566</v>
      </c>
      <c r="B236" s="83">
        <v>729.73800000000006</v>
      </c>
      <c r="C236" s="83">
        <v>926.00800000000004</v>
      </c>
      <c r="D236" s="83">
        <v>77.95</v>
      </c>
      <c r="E236" s="83">
        <v>816.21699999999998</v>
      </c>
      <c r="F236" s="83">
        <v>593.59799999999996</v>
      </c>
      <c r="G236" s="327">
        <v>252.184</v>
      </c>
      <c r="H236" s="83">
        <v>453.4</v>
      </c>
      <c r="I236" s="83">
        <v>570.4</v>
      </c>
      <c r="J236" s="83">
        <v>52.4</v>
      </c>
      <c r="K236" s="83">
        <v>506.6</v>
      </c>
      <c r="L236" s="83">
        <v>310.2</v>
      </c>
      <c r="M236" s="83">
        <v>206.1</v>
      </c>
    </row>
    <row r="237" spans="1:13" x14ac:dyDescent="0.25">
      <c r="A237" s="21" t="s">
        <v>251</v>
      </c>
      <c r="G237" s="318"/>
      <c r="H237" s="83"/>
      <c r="I237" s="83"/>
      <c r="J237" s="83"/>
      <c r="K237" s="83"/>
      <c r="L237" s="83"/>
      <c r="M237" s="83"/>
    </row>
    <row r="238" spans="1:13" x14ac:dyDescent="0.25">
      <c r="A238" s="17" t="s">
        <v>422</v>
      </c>
      <c r="B238" s="83">
        <v>913.71799999999996</v>
      </c>
      <c r="C238" s="83">
        <v>1041.751</v>
      </c>
      <c r="D238" s="83">
        <v>86.007999999999996</v>
      </c>
      <c r="E238" s="83">
        <v>924.25900000000001</v>
      </c>
      <c r="F238" s="83">
        <v>644.971</v>
      </c>
      <c r="G238" s="319">
        <v>310.17399999999998</v>
      </c>
      <c r="H238" s="83">
        <v>607.79999999999995</v>
      </c>
      <c r="I238" s="83">
        <v>658.4</v>
      </c>
      <c r="J238" s="83">
        <v>59</v>
      </c>
      <c r="K238" s="83">
        <v>587.6</v>
      </c>
      <c r="L238" s="83">
        <v>347.3</v>
      </c>
      <c r="M238" s="83">
        <v>251.8</v>
      </c>
    </row>
    <row r="239" spans="1:13" x14ac:dyDescent="0.25">
      <c r="A239" s="17" t="s">
        <v>423</v>
      </c>
      <c r="B239" s="83">
        <v>1039.549</v>
      </c>
      <c r="C239" s="217">
        <v>1135.4690000000001</v>
      </c>
      <c r="D239" s="83">
        <v>103.27200000000001</v>
      </c>
      <c r="E239" s="83">
        <v>1006.326</v>
      </c>
      <c r="F239" s="83">
        <v>685.98</v>
      </c>
      <c r="G239" s="83">
        <v>346.12</v>
      </c>
      <c r="H239" s="290">
        <v>686.8</v>
      </c>
      <c r="I239" s="83">
        <v>725.4</v>
      </c>
      <c r="J239" s="83">
        <v>73.8</v>
      </c>
      <c r="K239" s="83">
        <v>643.4</v>
      </c>
      <c r="L239" s="83">
        <v>371.2</v>
      </c>
      <c r="M239" s="83">
        <v>280.39999999999998</v>
      </c>
    </row>
    <row r="240" spans="1:13" x14ac:dyDescent="0.25">
      <c r="A240" s="17" t="s">
        <v>424</v>
      </c>
      <c r="B240" s="83">
        <v>725.73199999999997</v>
      </c>
      <c r="C240" s="83">
        <v>922.15899999999999</v>
      </c>
      <c r="D240" s="83">
        <v>82.694999999999993</v>
      </c>
      <c r="E240" s="83">
        <v>809.971</v>
      </c>
      <c r="F240" s="83">
        <v>553.03300000000002</v>
      </c>
      <c r="G240" s="83">
        <v>286.43099999999998</v>
      </c>
      <c r="H240" s="290">
        <v>442.9</v>
      </c>
      <c r="I240" s="83">
        <v>571.70000000000005</v>
      </c>
      <c r="J240" s="83">
        <v>53.9</v>
      </c>
      <c r="K240" s="83">
        <v>506.9</v>
      </c>
      <c r="L240" s="83">
        <v>280.5</v>
      </c>
      <c r="M240" s="83">
        <v>237.3</v>
      </c>
    </row>
    <row r="241" spans="1:13" x14ac:dyDescent="0.25">
      <c r="A241" s="17" t="s">
        <v>425</v>
      </c>
      <c r="B241" s="83">
        <v>661.02700000000004</v>
      </c>
      <c r="C241" s="83">
        <v>863.19500000000005</v>
      </c>
      <c r="D241" s="83">
        <v>60.984000000000002</v>
      </c>
      <c r="E241" s="83">
        <v>772.38499999999999</v>
      </c>
      <c r="F241" s="83">
        <v>552.072</v>
      </c>
      <c r="G241" s="83">
        <v>249.715</v>
      </c>
      <c r="H241" s="290">
        <v>402.6</v>
      </c>
      <c r="I241" s="83">
        <v>527</v>
      </c>
      <c r="J241" s="83">
        <v>40.5</v>
      </c>
      <c r="K241" s="83">
        <v>474.5</v>
      </c>
      <c r="L241" s="83">
        <v>280.7</v>
      </c>
      <c r="M241" s="83">
        <v>205.8</v>
      </c>
    </row>
    <row r="242" spans="1:13" x14ac:dyDescent="0.25">
      <c r="A242" s="17" t="s">
        <v>426</v>
      </c>
      <c r="B242" s="83">
        <v>859.53700000000003</v>
      </c>
      <c r="C242" s="83">
        <v>963.91700000000003</v>
      </c>
      <c r="D242" s="83">
        <v>85.052999999999997</v>
      </c>
      <c r="E242" s="83">
        <v>854.02</v>
      </c>
      <c r="F242" s="83">
        <v>619.01700000000005</v>
      </c>
      <c r="G242" s="83">
        <v>259.84300000000002</v>
      </c>
      <c r="H242" s="290">
        <v>575.5</v>
      </c>
      <c r="I242" s="83">
        <v>605.4</v>
      </c>
      <c r="J242" s="83">
        <v>57.9</v>
      </c>
      <c r="K242" s="83">
        <v>538.9</v>
      </c>
      <c r="L242" s="83">
        <v>334.7</v>
      </c>
      <c r="M242" s="83">
        <v>212.9</v>
      </c>
    </row>
    <row r="243" spans="1:13" x14ac:dyDescent="0.25">
      <c r="A243" s="17" t="s">
        <v>427</v>
      </c>
      <c r="B243" s="83">
        <v>959.08100000000002</v>
      </c>
      <c r="C243" s="83">
        <v>1059.7950000000001</v>
      </c>
      <c r="D243" s="83">
        <v>86.072000000000003</v>
      </c>
      <c r="E243" s="83">
        <v>942.66099999999994</v>
      </c>
      <c r="F243" s="83">
        <v>668.73599999999999</v>
      </c>
      <c r="G243" s="83">
        <v>304.98700000000002</v>
      </c>
      <c r="H243" s="290">
        <v>627.70000000000005</v>
      </c>
      <c r="I243" s="83">
        <v>662.3</v>
      </c>
      <c r="J243" s="83">
        <v>61.7</v>
      </c>
      <c r="K243" s="83">
        <v>589.79999999999995</v>
      </c>
      <c r="L243" s="83">
        <v>360.4</v>
      </c>
      <c r="M243" s="83">
        <v>240.2</v>
      </c>
    </row>
    <row r="244" spans="1:13" x14ac:dyDescent="0.25">
      <c r="A244" s="17" t="s">
        <v>428</v>
      </c>
      <c r="B244" s="83">
        <v>711.86900000000003</v>
      </c>
      <c r="C244" s="83">
        <v>947.80899999999997</v>
      </c>
      <c r="D244" s="83">
        <v>89.287000000000006</v>
      </c>
      <c r="E244" s="83">
        <v>817.25</v>
      </c>
      <c r="F244" s="83">
        <v>670.68100000000004</v>
      </c>
      <c r="G244" s="83">
        <v>187.81200000000001</v>
      </c>
      <c r="H244" s="290">
        <v>438.2</v>
      </c>
      <c r="I244" s="83">
        <v>591.5</v>
      </c>
      <c r="J244" s="83">
        <v>61.2</v>
      </c>
      <c r="K244" s="83">
        <v>513.29999999999995</v>
      </c>
      <c r="L244" s="83">
        <v>379.6</v>
      </c>
      <c r="M244" s="83">
        <v>150.69999999999999</v>
      </c>
    </row>
    <row r="245" spans="1:13" x14ac:dyDescent="0.25">
      <c r="A245" s="17" t="s">
        <v>429</v>
      </c>
      <c r="B245" s="83">
        <v>672.47400000000005</v>
      </c>
      <c r="C245" s="83">
        <v>903.01</v>
      </c>
      <c r="D245" s="83">
        <v>74.046999999999997</v>
      </c>
      <c r="E245" s="83">
        <v>779.26599999999996</v>
      </c>
      <c r="F245" s="83">
        <v>595.79999999999995</v>
      </c>
      <c r="G245" s="83">
        <v>230.32900000000001</v>
      </c>
      <c r="H245" s="290">
        <v>399.9</v>
      </c>
      <c r="I245" s="83">
        <v>546</v>
      </c>
      <c r="J245" s="83">
        <v>51.1</v>
      </c>
      <c r="K245" s="83">
        <v>472.7</v>
      </c>
      <c r="L245" s="83">
        <v>310.7</v>
      </c>
      <c r="M245" s="83">
        <v>181.5</v>
      </c>
    </row>
    <row r="246" spans="1:13" x14ac:dyDescent="0.25">
      <c r="A246" s="17" t="s">
        <v>430</v>
      </c>
      <c r="B246" s="83">
        <v>629.447</v>
      </c>
      <c r="C246" s="83">
        <v>863.17</v>
      </c>
      <c r="D246" s="83">
        <v>75.516999999999996</v>
      </c>
      <c r="E246" s="83">
        <v>740.00900000000001</v>
      </c>
      <c r="F246" s="83">
        <v>608.14099999999996</v>
      </c>
      <c r="G246" s="83">
        <v>178.577</v>
      </c>
      <c r="H246" s="290">
        <v>384.2</v>
      </c>
      <c r="I246" s="83">
        <v>539.29999999999995</v>
      </c>
      <c r="J246" s="83">
        <v>47.6</v>
      </c>
      <c r="K246" s="83">
        <v>474.2</v>
      </c>
      <c r="L246" s="83">
        <v>339.9</v>
      </c>
      <c r="M246" s="83">
        <v>150.80000000000001</v>
      </c>
    </row>
    <row r="247" spans="1:13" x14ac:dyDescent="0.25">
      <c r="A247" s="17" t="s">
        <v>431</v>
      </c>
      <c r="B247" s="83">
        <v>735.01599999999996</v>
      </c>
      <c r="C247" s="83">
        <v>901.50900000000001</v>
      </c>
      <c r="D247" s="83">
        <v>72.334000000000003</v>
      </c>
      <c r="E247" s="83">
        <v>801.11900000000003</v>
      </c>
      <c r="F247" s="83">
        <v>582.57500000000005</v>
      </c>
      <c r="G247" s="83">
        <v>244.79300000000001</v>
      </c>
      <c r="H247" s="290">
        <v>452.4</v>
      </c>
      <c r="I247" s="83">
        <v>539.9</v>
      </c>
      <c r="J247" s="83">
        <v>48.9</v>
      </c>
      <c r="K247" s="83">
        <v>481.4</v>
      </c>
      <c r="L247" s="83">
        <v>300.7</v>
      </c>
      <c r="M247" s="83">
        <v>188.6</v>
      </c>
    </row>
    <row r="248" spans="1:13" x14ac:dyDescent="0.25">
      <c r="A248" s="17" t="s">
        <v>432</v>
      </c>
      <c r="B248" s="83">
        <v>722.45100000000002</v>
      </c>
      <c r="C248" s="83">
        <v>948.67499999999995</v>
      </c>
      <c r="D248" s="83">
        <v>95.245999999999995</v>
      </c>
      <c r="E248" s="83">
        <v>823.48800000000006</v>
      </c>
      <c r="F248" s="83">
        <v>686.84</v>
      </c>
      <c r="G248" s="83">
        <v>161.08500000000001</v>
      </c>
      <c r="H248" s="290">
        <v>439.3</v>
      </c>
      <c r="I248" s="83">
        <v>583.29999999999995</v>
      </c>
      <c r="J248" s="83">
        <v>62.8</v>
      </c>
      <c r="K248" s="83">
        <v>509.1</v>
      </c>
      <c r="L248" s="83">
        <v>384.5</v>
      </c>
      <c r="M248" s="83">
        <v>131.19999999999999</v>
      </c>
    </row>
    <row r="249" spans="1:13" x14ac:dyDescent="0.25">
      <c r="A249" s="17" t="s">
        <v>433</v>
      </c>
      <c r="B249" s="83">
        <v>662.322</v>
      </c>
      <c r="C249" s="83">
        <v>862.80600000000004</v>
      </c>
      <c r="D249" s="83">
        <v>93.861000000000004</v>
      </c>
      <c r="E249" s="83">
        <v>745.55200000000002</v>
      </c>
      <c r="F249" s="83">
        <v>560.66399999999999</v>
      </c>
      <c r="G249" s="83">
        <v>206.452</v>
      </c>
      <c r="H249" s="290">
        <v>406</v>
      </c>
      <c r="I249" s="83">
        <v>524.4</v>
      </c>
      <c r="J249" s="83">
        <v>61.3</v>
      </c>
      <c r="K249" s="83">
        <v>454</v>
      </c>
      <c r="L249" s="83">
        <v>290.10000000000002</v>
      </c>
      <c r="M249" s="83">
        <v>171.2</v>
      </c>
    </row>
    <row r="250" spans="1:13" x14ac:dyDescent="0.25">
      <c r="A250" s="17" t="s">
        <v>434</v>
      </c>
      <c r="B250" s="83">
        <v>656.47199999999998</v>
      </c>
      <c r="C250" s="83">
        <v>903.01499999999999</v>
      </c>
      <c r="D250" s="83">
        <v>81.498000000000005</v>
      </c>
      <c r="E250" s="83">
        <v>788.87699999999995</v>
      </c>
      <c r="F250" s="83">
        <v>584.125</v>
      </c>
      <c r="G250" s="83">
        <v>231.99600000000001</v>
      </c>
      <c r="H250" s="290">
        <v>395.4</v>
      </c>
      <c r="I250" s="83">
        <v>554.20000000000005</v>
      </c>
      <c r="J250" s="83">
        <v>54.3</v>
      </c>
      <c r="K250" s="83">
        <v>489.5</v>
      </c>
      <c r="L250" s="83">
        <v>300.7</v>
      </c>
      <c r="M250" s="83">
        <v>194.9</v>
      </c>
    </row>
    <row r="251" spans="1:13" x14ac:dyDescent="0.25">
      <c r="A251" s="17" t="s">
        <v>545</v>
      </c>
      <c r="B251" s="83">
        <v>599.59299999999996</v>
      </c>
      <c r="C251" s="83">
        <v>838.85599999999999</v>
      </c>
      <c r="D251" s="83">
        <v>76.536000000000001</v>
      </c>
      <c r="E251" s="83">
        <v>714.31899999999996</v>
      </c>
      <c r="F251" s="83">
        <v>476.71100000000001</v>
      </c>
      <c r="G251" s="83">
        <v>276.86</v>
      </c>
      <c r="H251" s="290">
        <v>409.7</v>
      </c>
      <c r="I251" s="83">
        <v>563</v>
      </c>
      <c r="J251" s="83">
        <v>37.299999999999997</v>
      </c>
      <c r="K251" s="83">
        <v>514.9</v>
      </c>
      <c r="L251" s="83">
        <v>296.3</v>
      </c>
      <c r="M251" s="83">
        <v>227.8</v>
      </c>
    </row>
    <row r="252" spans="1:13" x14ac:dyDescent="0.25">
      <c r="A252" s="17" t="s">
        <v>437</v>
      </c>
      <c r="B252" s="83">
        <v>549.08199999999999</v>
      </c>
      <c r="C252" s="83">
        <v>807.52200000000005</v>
      </c>
      <c r="D252" s="83">
        <v>82.856999999999999</v>
      </c>
      <c r="E252" s="83">
        <v>687.41800000000001</v>
      </c>
      <c r="F252" s="83">
        <v>454.11700000000002</v>
      </c>
      <c r="G252" s="83">
        <v>266.06799999999998</v>
      </c>
      <c r="H252" s="290">
        <v>357.3</v>
      </c>
      <c r="I252" s="83">
        <v>512.5</v>
      </c>
      <c r="J252" s="83">
        <v>50.8</v>
      </c>
      <c r="K252" s="83">
        <v>445.8</v>
      </c>
      <c r="L252" s="83">
        <v>226.6</v>
      </c>
      <c r="M252" s="83">
        <v>230.3</v>
      </c>
    </row>
    <row r="253" spans="1:13" x14ac:dyDescent="0.25">
      <c r="A253" s="17" t="s">
        <v>438</v>
      </c>
      <c r="B253" s="83">
        <v>588.38400000000001</v>
      </c>
      <c r="C253" s="83">
        <v>839.02599999999995</v>
      </c>
      <c r="D253" s="83">
        <v>69.578000000000003</v>
      </c>
      <c r="E253" s="83">
        <v>729.37599999999998</v>
      </c>
      <c r="F253" s="83">
        <v>489.04300000000001</v>
      </c>
      <c r="G253" s="83">
        <v>264.64299999999997</v>
      </c>
      <c r="H253" s="290">
        <v>323.3</v>
      </c>
      <c r="I253" s="83">
        <v>496.1</v>
      </c>
      <c r="J253" s="83">
        <v>54.6</v>
      </c>
      <c r="K253" s="83">
        <v>429.2</v>
      </c>
      <c r="L253" s="83">
        <v>218</v>
      </c>
      <c r="M253" s="83">
        <v>219.4</v>
      </c>
    </row>
    <row r="254" spans="1:13" x14ac:dyDescent="0.25">
      <c r="A254" s="17" t="s">
        <v>439</v>
      </c>
      <c r="B254" s="83">
        <v>678.05799999999999</v>
      </c>
      <c r="C254" s="83">
        <v>921.11900000000003</v>
      </c>
      <c r="D254" s="83">
        <v>55.238999999999997</v>
      </c>
      <c r="E254" s="83">
        <v>832.822</v>
      </c>
      <c r="F254" s="83">
        <v>589.64599999999996</v>
      </c>
      <c r="G254" s="83">
        <v>273.53100000000001</v>
      </c>
      <c r="H254" s="290">
        <v>327.5</v>
      </c>
      <c r="I254" s="83">
        <v>503.2</v>
      </c>
      <c r="J254" s="83">
        <v>45</v>
      </c>
      <c r="K254" s="83">
        <v>446.2</v>
      </c>
      <c r="L254" s="83">
        <v>226.1</v>
      </c>
      <c r="M254" s="83">
        <v>219.5</v>
      </c>
    </row>
    <row r="255" spans="1:13" x14ac:dyDescent="0.25">
      <c r="A255" s="17"/>
      <c r="H255" s="290"/>
    </row>
    <row r="256" spans="1:13" x14ac:dyDescent="0.25">
      <c r="A256" s="21" t="s">
        <v>440</v>
      </c>
      <c r="G256" s="20"/>
      <c r="H256" s="286"/>
    </row>
    <row r="257" spans="1:13" x14ac:dyDescent="0.25">
      <c r="A257" s="17" t="s">
        <v>441</v>
      </c>
      <c r="B257" s="217">
        <v>708.34900000000005</v>
      </c>
      <c r="C257" s="217">
        <v>907.04899999999998</v>
      </c>
      <c r="D257" s="217">
        <v>117.319</v>
      </c>
      <c r="E257" s="217">
        <v>752.18499999999995</v>
      </c>
      <c r="F257" s="217">
        <v>662.22299999999996</v>
      </c>
      <c r="G257" s="83">
        <v>123.861</v>
      </c>
      <c r="H257" s="290">
        <v>440.4</v>
      </c>
      <c r="I257">
        <v>562.4</v>
      </c>
      <c r="J257">
        <v>78.8</v>
      </c>
      <c r="K257">
        <v>468.1</v>
      </c>
      <c r="L257">
        <v>381.6</v>
      </c>
      <c r="M257">
        <v>99.1</v>
      </c>
    </row>
    <row r="258" spans="1:13" x14ac:dyDescent="0.25">
      <c r="A258" s="17" t="s">
        <v>442</v>
      </c>
      <c r="B258" s="217">
        <v>695.596</v>
      </c>
      <c r="C258" s="217">
        <v>899.87099999999998</v>
      </c>
      <c r="D258" s="217">
        <v>86.712000000000003</v>
      </c>
      <c r="E258" s="217">
        <v>778.30499999999995</v>
      </c>
      <c r="F258" s="217">
        <v>637.24099999999999</v>
      </c>
      <c r="G258" s="83">
        <v>173.80500000000001</v>
      </c>
      <c r="H258" s="290">
        <v>432.1</v>
      </c>
      <c r="I258" s="83">
        <v>554.5</v>
      </c>
      <c r="J258" s="83">
        <v>59.2</v>
      </c>
      <c r="K258" s="83">
        <v>482.3</v>
      </c>
      <c r="L258" s="83">
        <v>351</v>
      </c>
      <c r="M258" s="83">
        <v>142.69999999999999</v>
      </c>
    </row>
    <row r="259" spans="1:13" x14ac:dyDescent="0.25">
      <c r="A259" s="17" t="s">
        <v>443</v>
      </c>
      <c r="B259" s="217">
        <v>694.92200000000003</v>
      </c>
      <c r="C259" s="217">
        <v>900.06299999999999</v>
      </c>
      <c r="D259" s="217">
        <v>58.938000000000002</v>
      </c>
      <c r="E259" s="217">
        <v>810.84699999999998</v>
      </c>
      <c r="F259" s="217">
        <v>566.46199999999999</v>
      </c>
      <c r="G259" s="83">
        <v>273.137</v>
      </c>
      <c r="H259" s="290">
        <v>426.9</v>
      </c>
      <c r="I259" s="83">
        <v>553.1</v>
      </c>
      <c r="J259" s="83">
        <v>38.700000000000003</v>
      </c>
      <c r="K259" s="83">
        <v>503.7</v>
      </c>
      <c r="L259" s="83">
        <v>286.10000000000002</v>
      </c>
      <c r="M259" s="83">
        <v>227.6</v>
      </c>
    </row>
    <row r="260" spans="1:13" x14ac:dyDescent="0.25">
      <c r="A260" s="17" t="s">
        <v>444</v>
      </c>
      <c r="B260" s="217">
        <v>717.49599999999998</v>
      </c>
      <c r="C260" s="217">
        <v>926.63</v>
      </c>
      <c r="D260" s="217">
        <v>42.95</v>
      </c>
      <c r="E260" s="217">
        <v>857.64300000000003</v>
      </c>
      <c r="F260" s="217">
        <v>513.79</v>
      </c>
      <c r="G260" s="83">
        <v>368.36</v>
      </c>
      <c r="H260" s="290">
        <v>435.1</v>
      </c>
      <c r="I260" s="83">
        <v>561.5</v>
      </c>
      <c r="J260" s="83">
        <v>27.4</v>
      </c>
      <c r="K260" s="83">
        <v>527.29999999999995</v>
      </c>
      <c r="L260" s="83">
        <v>228.9</v>
      </c>
      <c r="M260" s="83">
        <v>303.89999999999998</v>
      </c>
    </row>
    <row r="261" spans="1:13" x14ac:dyDescent="0.25">
      <c r="A261" s="17" t="s">
        <v>445</v>
      </c>
      <c r="B261" s="217">
        <v>933.16499999999996</v>
      </c>
      <c r="C261" s="217">
        <v>1073.4280000000001</v>
      </c>
      <c r="D261" s="217">
        <v>31.164999999999999</v>
      </c>
      <c r="E261" s="217">
        <v>1021.937</v>
      </c>
      <c r="F261" s="217">
        <v>464.20400000000001</v>
      </c>
      <c r="G261" s="83">
        <v>576.86099999999999</v>
      </c>
      <c r="H261" s="290">
        <v>601.1</v>
      </c>
      <c r="I261" s="83">
        <v>665.8</v>
      </c>
      <c r="J261" s="83">
        <v>22</v>
      </c>
      <c r="K261" s="83">
        <v>639.1</v>
      </c>
      <c r="L261" s="83">
        <v>177.7</v>
      </c>
      <c r="M261" s="83">
        <v>465.4</v>
      </c>
    </row>
    <row r="262" spans="1:13" x14ac:dyDescent="0.25">
      <c r="A262" s="17"/>
      <c r="G262" s="83"/>
      <c r="H262" s="290"/>
    </row>
    <row r="263" spans="1:13" x14ac:dyDescent="0.25">
      <c r="A263" s="21" t="s">
        <v>446</v>
      </c>
      <c r="G263" s="20"/>
      <c r="H263" s="286"/>
    </row>
    <row r="264" spans="1:13" x14ac:dyDescent="0.25">
      <c r="A264" s="17" t="s">
        <v>466</v>
      </c>
      <c r="B264" s="217">
        <v>664.03399999999999</v>
      </c>
      <c r="C264" s="217">
        <v>878.601</v>
      </c>
      <c r="D264" s="217">
        <v>73.216999999999999</v>
      </c>
      <c r="E264" s="217">
        <v>771.83100000000002</v>
      </c>
      <c r="F264" s="217">
        <v>568.30399999999997</v>
      </c>
      <c r="G264" s="313">
        <v>234.035</v>
      </c>
      <c r="H264" s="286">
        <v>401.9</v>
      </c>
      <c r="I264" s="83">
        <v>534.9</v>
      </c>
      <c r="J264" s="83">
        <v>48.6</v>
      </c>
      <c r="K264" s="83">
        <v>473.9</v>
      </c>
      <c r="L264" s="83">
        <v>292.10000000000002</v>
      </c>
      <c r="M264" s="83">
        <v>192</v>
      </c>
    </row>
    <row r="265" spans="1:13" x14ac:dyDescent="0.25">
      <c r="A265" s="17" t="s">
        <v>447</v>
      </c>
      <c r="B265" s="217">
        <v>785.07799999999997</v>
      </c>
      <c r="C265" s="217">
        <v>943.18899999999996</v>
      </c>
      <c r="D265" s="217">
        <v>116.893</v>
      </c>
      <c r="E265" s="217">
        <v>795.3</v>
      </c>
      <c r="F265" s="217">
        <v>653.88599999999997</v>
      </c>
      <c r="G265" s="217">
        <v>171.89500000000001</v>
      </c>
      <c r="H265" s="290">
        <v>512.6</v>
      </c>
      <c r="I265" s="83">
        <v>592.9</v>
      </c>
      <c r="J265" s="83">
        <v>80.2</v>
      </c>
      <c r="K265" s="83">
        <v>502.7</v>
      </c>
      <c r="L265" s="83">
        <v>374.1</v>
      </c>
      <c r="M265" s="83">
        <v>138.1</v>
      </c>
    </row>
    <row r="266" spans="1:13" x14ac:dyDescent="0.25">
      <c r="A266" s="17" t="s">
        <v>442</v>
      </c>
      <c r="B266" s="217">
        <v>822.76300000000003</v>
      </c>
      <c r="C266" s="217">
        <v>993.94299999999998</v>
      </c>
      <c r="D266" s="217">
        <v>102.471</v>
      </c>
      <c r="E266" s="217">
        <v>861.27</v>
      </c>
      <c r="F266" s="217">
        <v>692.29399999999998</v>
      </c>
      <c r="G266" s="217">
        <v>199.11199999999999</v>
      </c>
      <c r="H266" s="290">
        <v>533.5</v>
      </c>
      <c r="I266" s="83">
        <v>624.20000000000005</v>
      </c>
      <c r="J266" s="83">
        <v>71.099999999999994</v>
      </c>
      <c r="K266" s="83">
        <v>542.6</v>
      </c>
      <c r="L266" s="83">
        <v>393.1</v>
      </c>
      <c r="M266" s="83">
        <v>160</v>
      </c>
    </row>
    <row r="267" spans="1:13" x14ac:dyDescent="0.25">
      <c r="A267" s="17" t="s">
        <v>443</v>
      </c>
      <c r="B267" s="217">
        <v>912.851</v>
      </c>
      <c r="C267" s="217">
        <v>1072.4739999999999</v>
      </c>
      <c r="D267" s="217">
        <v>81.352999999999994</v>
      </c>
      <c r="E267" s="217">
        <v>964.41300000000001</v>
      </c>
      <c r="F267" s="217">
        <v>703.91800000000001</v>
      </c>
      <c r="G267" s="217">
        <v>287.19900000000001</v>
      </c>
      <c r="H267" s="290">
        <v>607.6</v>
      </c>
      <c r="I267" s="83">
        <v>686.5</v>
      </c>
      <c r="J267" s="83">
        <v>54.2</v>
      </c>
      <c r="K267" s="83">
        <v>622.70000000000005</v>
      </c>
      <c r="L267" s="83">
        <v>389.6</v>
      </c>
      <c r="M267" s="83">
        <v>242.7</v>
      </c>
    </row>
    <row r="268" spans="1:13" x14ac:dyDescent="0.25">
      <c r="A268" s="17" t="s">
        <v>444</v>
      </c>
      <c r="B268" s="217">
        <v>981.673</v>
      </c>
      <c r="C268" s="217">
        <v>1113.4269999999999</v>
      </c>
      <c r="D268" s="217">
        <v>73.510999999999996</v>
      </c>
      <c r="E268" s="217">
        <v>1016.047</v>
      </c>
      <c r="F268" s="217">
        <v>647.49400000000003</v>
      </c>
      <c r="G268" s="217">
        <v>392.42200000000003</v>
      </c>
      <c r="H268" s="290">
        <v>621.20000000000005</v>
      </c>
      <c r="I268" s="83">
        <v>686.1</v>
      </c>
      <c r="J268" s="83">
        <v>49.3</v>
      </c>
      <c r="K268" s="83">
        <v>630.9</v>
      </c>
      <c r="L268" s="83">
        <v>322.89999999999998</v>
      </c>
      <c r="M268" s="83">
        <v>313.89999999999998</v>
      </c>
    </row>
    <row r="269" spans="1:13" x14ac:dyDescent="0.25">
      <c r="A269" s="17" t="s">
        <v>445</v>
      </c>
      <c r="B269" s="217">
        <v>1255.627</v>
      </c>
      <c r="C269" s="217">
        <v>1321.931</v>
      </c>
      <c r="D269" s="217">
        <v>51.347000000000001</v>
      </c>
      <c r="E269" s="217">
        <v>1253.07</v>
      </c>
      <c r="F269" s="217">
        <v>590.72199999999998</v>
      </c>
      <c r="G269" s="217">
        <v>679.86099999999999</v>
      </c>
      <c r="H269" s="290">
        <v>843.7</v>
      </c>
      <c r="I269" s="83">
        <v>862.8</v>
      </c>
      <c r="J269" s="83">
        <v>38.6</v>
      </c>
      <c r="K269" s="83">
        <v>818.6</v>
      </c>
      <c r="L269" s="83">
        <v>273.2</v>
      </c>
      <c r="M269" s="83">
        <v>551</v>
      </c>
    </row>
    <row r="270" spans="1:13" x14ac:dyDescent="0.25">
      <c r="A270" s="17" t="s">
        <v>229</v>
      </c>
      <c r="G270" s="83"/>
      <c r="H270" s="290"/>
    </row>
    <row r="271" spans="1:13" x14ac:dyDescent="0.25">
      <c r="A271" s="21" t="s">
        <v>448</v>
      </c>
      <c r="G271" s="20"/>
      <c r="H271" s="286"/>
    </row>
    <row r="272" spans="1:13" x14ac:dyDescent="0.25">
      <c r="A272" s="17" t="s">
        <v>467</v>
      </c>
      <c r="B272" s="83">
        <v>768.53300000000002</v>
      </c>
      <c r="C272" s="83">
        <v>953.85299999999995</v>
      </c>
      <c r="D272" s="83">
        <v>77.762</v>
      </c>
      <c r="E272" s="83">
        <v>845.77700000000004</v>
      </c>
      <c r="F272" s="83">
        <v>585.65499999999997</v>
      </c>
      <c r="G272" s="314">
        <v>289.428</v>
      </c>
      <c r="H272" s="286">
        <v>485.5</v>
      </c>
      <c r="I272" s="83">
        <v>594.29999999999995</v>
      </c>
      <c r="J272" s="83">
        <v>52.8</v>
      </c>
      <c r="K272" s="83">
        <v>531</v>
      </c>
      <c r="L272" s="83">
        <v>303.39999999999998</v>
      </c>
      <c r="M272" s="83">
        <v>237.4</v>
      </c>
    </row>
    <row r="273" spans="1:13" x14ac:dyDescent="0.25">
      <c r="A273" s="17" t="s">
        <v>449</v>
      </c>
      <c r="B273" s="83">
        <v>670.91099999999994</v>
      </c>
      <c r="C273" s="83">
        <v>885.28399999999999</v>
      </c>
      <c r="D273" s="83">
        <v>97.623000000000005</v>
      </c>
      <c r="E273" s="83">
        <v>751.42499999999995</v>
      </c>
      <c r="F273" s="83">
        <v>631.54200000000003</v>
      </c>
      <c r="G273" s="83">
        <v>152.851</v>
      </c>
      <c r="H273" s="290">
        <v>403.6</v>
      </c>
      <c r="I273" s="83">
        <v>534.70000000000005</v>
      </c>
      <c r="J273" s="83">
        <v>64.099999999999994</v>
      </c>
      <c r="K273" s="83">
        <v>456.3</v>
      </c>
      <c r="L273" s="83">
        <v>345.2</v>
      </c>
      <c r="M273" s="83">
        <v>123.1</v>
      </c>
    </row>
    <row r="274" spans="1:13" x14ac:dyDescent="0.25">
      <c r="A274" s="17" t="s">
        <v>450</v>
      </c>
      <c r="B274" s="83">
        <v>650.30899999999997</v>
      </c>
      <c r="C274" s="83">
        <v>872.91200000000003</v>
      </c>
      <c r="D274" s="83">
        <v>69.010999999999996</v>
      </c>
      <c r="E274" s="83">
        <v>770.55</v>
      </c>
      <c r="F274" s="83">
        <v>616.17499999999995</v>
      </c>
      <c r="G274" s="83">
        <v>182.49700000000001</v>
      </c>
      <c r="H274" s="290">
        <v>384.8</v>
      </c>
      <c r="I274" s="83">
        <v>525.9</v>
      </c>
      <c r="J274" s="83">
        <v>46.1</v>
      </c>
      <c r="K274" s="83">
        <v>467</v>
      </c>
      <c r="L274" s="83">
        <v>327.7</v>
      </c>
      <c r="M274" s="83">
        <v>147.6</v>
      </c>
    </row>
    <row r="275" spans="1:13" x14ac:dyDescent="0.25">
      <c r="A275" s="17" t="s">
        <v>451</v>
      </c>
      <c r="B275" s="83">
        <v>638.09199999999998</v>
      </c>
      <c r="C275" s="83">
        <v>860.76499999999999</v>
      </c>
      <c r="D275" s="83">
        <v>39.994</v>
      </c>
      <c r="E275" s="83">
        <v>789.17499999999995</v>
      </c>
      <c r="F275" s="83">
        <v>551.49400000000003</v>
      </c>
      <c r="G275" s="83">
        <v>262.303</v>
      </c>
      <c r="H275" s="290">
        <v>383.8</v>
      </c>
      <c r="I275" s="83">
        <v>516.4</v>
      </c>
      <c r="J275" s="83">
        <v>26.6</v>
      </c>
      <c r="K275" s="83">
        <v>479</v>
      </c>
      <c r="L275" s="83">
        <v>269.8</v>
      </c>
      <c r="M275" s="83">
        <v>215.6</v>
      </c>
    </row>
    <row r="276" spans="1:13" x14ac:dyDescent="0.25">
      <c r="A276" s="17" t="s">
        <v>452</v>
      </c>
      <c r="B276" s="83">
        <v>720.07600000000002</v>
      </c>
      <c r="C276" s="83">
        <v>872.28200000000004</v>
      </c>
      <c r="D276" s="83">
        <v>26.684000000000001</v>
      </c>
      <c r="E276" s="83">
        <v>815.92600000000004</v>
      </c>
      <c r="F276" s="83">
        <v>444.53800000000001</v>
      </c>
      <c r="G276" s="83">
        <v>394.84699999999998</v>
      </c>
      <c r="H276" s="290">
        <v>453.7</v>
      </c>
      <c r="I276" s="83">
        <v>516</v>
      </c>
      <c r="J276" s="83">
        <v>16.100000000000001</v>
      </c>
      <c r="K276" s="83">
        <v>493.6</v>
      </c>
      <c r="L276" s="83">
        <v>175.8</v>
      </c>
      <c r="M276" s="83">
        <v>318</v>
      </c>
    </row>
    <row r="277" spans="1:13" x14ac:dyDescent="0.25">
      <c r="A277" s="17" t="s">
        <v>229</v>
      </c>
      <c r="G277" s="83"/>
      <c r="H277" s="290"/>
    </row>
    <row r="278" spans="1:13" x14ac:dyDescent="0.25">
      <c r="A278" s="21" t="s">
        <v>453</v>
      </c>
      <c r="G278" s="20"/>
      <c r="H278" s="286"/>
    </row>
    <row r="279" spans="1:13" x14ac:dyDescent="0.25">
      <c r="A279" s="17" t="s">
        <v>454</v>
      </c>
      <c r="B279" s="83">
        <v>760.32899999999995</v>
      </c>
      <c r="C279" s="83">
        <v>947.45299999999997</v>
      </c>
      <c r="D279" s="83">
        <v>88.391000000000005</v>
      </c>
      <c r="E279" s="83">
        <v>825.11400000000003</v>
      </c>
      <c r="F279" s="83">
        <v>645.34199999999998</v>
      </c>
      <c r="G279" s="314">
        <v>211.083</v>
      </c>
      <c r="H279" s="286">
        <v>478.1</v>
      </c>
      <c r="I279" s="83">
        <v>587.29999999999995</v>
      </c>
      <c r="J279" s="83">
        <v>59.6</v>
      </c>
      <c r="K279" s="83">
        <v>514.6</v>
      </c>
      <c r="L279" s="83">
        <v>354.2</v>
      </c>
      <c r="M279" s="83">
        <v>171.5</v>
      </c>
    </row>
    <row r="280" spans="1:13" x14ac:dyDescent="0.25">
      <c r="A280" s="17" t="s">
        <v>455</v>
      </c>
      <c r="B280" s="83">
        <v>523.50199999999995</v>
      </c>
      <c r="C280" s="83">
        <v>736.89099999999996</v>
      </c>
      <c r="D280" s="83">
        <v>69.427999999999997</v>
      </c>
      <c r="E280" s="83">
        <v>638.74800000000005</v>
      </c>
      <c r="F280" s="83">
        <v>365.21499999999997</v>
      </c>
      <c r="G280" s="83">
        <v>301.97800000000001</v>
      </c>
      <c r="H280" s="290">
        <v>314.39999999999998</v>
      </c>
      <c r="I280" s="83">
        <v>459.5</v>
      </c>
      <c r="J280" s="83">
        <v>47.3</v>
      </c>
      <c r="K280" s="83">
        <v>402.4</v>
      </c>
      <c r="L280" s="83">
        <v>151.69999999999999</v>
      </c>
      <c r="M280" s="83">
        <v>260.60000000000002</v>
      </c>
    </row>
    <row r="281" spans="1:13" x14ac:dyDescent="0.25">
      <c r="A281" s="17" t="s">
        <v>456</v>
      </c>
      <c r="B281" s="83">
        <v>582.23299999999995</v>
      </c>
      <c r="C281" s="83">
        <v>807.899</v>
      </c>
      <c r="D281" s="83">
        <v>40.159999999999997</v>
      </c>
      <c r="E281" s="83">
        <v>742.654</v>
      </c>
      <c r="F281" s="83">
        <v>358.755</v>
      </c>
      <c r="G281" s="83">
        <v>407.94099999999997</v>
      </c>
      <c r="H281" s="290">
        <v>349.3</v>
      </c>
      <c r="I281" s="83">
        <v>494.2</v>
      </c>
      <c r="J281" s="83">
        <v>25.8</v>
      </c>
      <c r="K281" s="83">
        <v>463.7</v>
      </c>
      <c r="L281" s="83">
        <v>118</v>
      </c>
      <c r="M281" s="83">
        <v>349.6</v>
      </c>
    </row>
    <row r="282" spans="1:13" x14ac:dyDescent="0.25">
      <c r="A282" s="17" t="s">
        <v>457</v>
      </c>
      <c r="B282" s="83">
        <v>587.80899999999997</v>
      </c>
      <c r="C282" s="83">
        <v>839.69799999999998</v>
      </c>
      <c r="D282" s="83">
        <v>19.742000000000001</v>
      </c>
      <c r="E282" s="83">
        <v>800.83500000000004</v>
      </c>
      <c r="F282" s="83">
        <v>358.87099999999998</v>
      </c>
      <c r="G282" s="83">
        <v>460.58800000000002</v>
      </c>
      <c r="H282" s="290">
        <v>331.2</v>
      </c>
      <c r="I282" s="83">
        <v>491.9</v>
      </c>
      <c r="J282" s="83">
        <v>11.2</v>
      </c>
      <c r="K282" s="83">
        <v>477.3</v>
      </c>
      <c r="L282" s="83">
        <v>101</v>
      </c>
      <c r="M282" s="83">
        <v>379.2</v>
      </c>
    </row>
    <row r="283" spans="1:13" x14ac:dyDescent="0.25">
      <c r="A283" s="17" t="s">
        <v>458</v>
      </c>
      <c r="B283" s="83">
        <v>643.79100000000005</v>
      </c>
      <c r="C283" s="83">
        <v>890.97500000000002</v>
      </c>
      <c r="D283" s="83">
        <v>11.500999999999999</v>
      </c>
      <c r="E283" s="83">
        <v>859.99099999999999</v>
      </c>
      <c r="F283" s="83">
        <v>343.779</v>
      </c>
      <c r="G283" s="83">
        <v>535.46900000000005</v>
      </c>
      <c r="H283" s="290">
        <v>354.5</v>
      </c>
      <c r="I283" s="83">
        <v>510.7</v>
      </c>
      <c r="J283" s="83">
        <v>8</v>
      </c>
      <c r="K283" s="83">
        <v>500.7</v>
      </c>
      <c r="L283" s="83">
        <v>84.3</v>
      </c>
      <c r="M283" s="83">
        <v>418.4</v>
      </c>
    </row>
    <row r="284" spans="1:13" x14ac:dyDescent="0.25">
      <c r="A284" s="17" t="s">
        <v>229</v>
      </c>
      <c r="G284" s="83"/>
      <c r="H284" s="290"/>
    </row>
    <row r="285" spans="1:13" x14ac:dyDescent="0.25">
      <c r="A285" s="21" t="s">
        <v>459</v>
      </c>
      <c r="G285" s="20"/>
      <c r="H285" s="286"/>
    </row>
    <row r="286" spans="1:13" x14ac:dyDescent="0.25">
      <c r="A286" s="17" t="s">
        <v>460</v>
      </c>
      <c r="B286" s="83">
        <v>541.125</v>
      </c>
      <c r="C286" s="83">
        <v>822.97699999999998</v>
      </c>
      <c r="D286" s="83">
        <v>0.30299999999999999</v>
      </c>
      <c r="E286" s="83">
        <v>815.22699999999998</v>
      </c>
      <c r="F286" s="83">
        <v>598.90099999999995</v>
      </c>
      <c r="G286" s="314">
        <v>221.047</v>
      </c>
      <c r="H286" s="286">
        <v>340.2</v>
      </c>
      <c r="I286" s="83">
        <v>533.5</v>
      </c>
      <c r="J286" s="83">
        <v>0.2</v>
      </c>
      <c r="K286" s="83">
        <v>531.4</v>
      </c>
      <c r="L286" s="83">
        <v>341.4</v>
      </c>
      <c r="M286" s="83">
        <v>190</v>
      </c>
    </row>
    <row r="287" spans="1:13" x14ac:dyDescent="0.25">
      <c r="A287" s="17" t="s">
        <v>461</v>
      </c>
      <c r="B287" s="83">
        <v>781.56399999999996</v>
      </c>
      <c r="C287" s="83">
        <v>1009.186</v>
      </c>
      <c r="D287" s="83">
        <v>0.54500000000000004</v>
      </c>
      <c r="E287" s="83">
        <v>987.64300000000003</v>
      </c>
      <c r="F287" s="83">
        <v>742.798</v>
      </c>
      <c r="G287" s="83">
        <v>262.548</v>
      </c>
      <c r="H287" s="290">
        <v>470.5</v>
      </c>
      <c r="I287" s="83">
        <v>609</v>
      </c>
      <c r="J287" s="83">
        <v>0.2</v>
      </c>
      <c r="K287" s="83">
        <v>602.70000000000005</v>
      </c>
      <c r="L287" s="83">
        <v>393.8</v>
      </c>
      <c r="M287" s="83">
        <v>212.6</v>
      </c>
    </row>
    <row r="288" spans="1:13" x14ac:dyDescent="0.25">
      <c r="A288" s="17" t="s">
        <v>462</v>
      </c>
      <c r="B288" s="83">
        <v>814.77200000000005</v>
      </c>
      <c r="C288" s="83">
        <v>1006.013</v>
      </c>
      <c r="D288" s="83">
        <v>4.3920000000000003</v>
      </c>
      <c r="E288" s="83">
        <v>965.36800000000005</v>
      </c>
      <c r="F288" s="83">
        <v>696.11699999999996</v>
      </c>
      <c r="G288" s="83">
        <v>303.387</v>
      </c>
      <c r="H288" s="290">
        <v>501</v>
      </c>
      <c r="I288" s="83">
        <v>612.4</v>
      </c>
      <c r="J288" s="83">
        <v>0.8</v>
      </c>
      <c r="K288" s="83">
        <v>598.20000000000005</v>
      </c>
      <c r="L288" s="83">
        <v>364.7</v>
      </c>
      <c r="M288" s="83">
        <v>245.5</v>
      </c>
    </row>
    <row r="289" spans="1:13" x14ac:dyDescent="0.25">
      <c r="A289" s="17" t="s">
        <v>463</v>
      </c>
      <c r="B289" s="83">
        <v>759.71900000000005</v>
      </c>
      <c r="C289" s="83">
        <v>924.25099999999998</v>
      </c>
      <c r="D289" s="83">
        <v>64.718000000000004</v>
      </c>
      <c r="E289" s="83">
        <v>797</v>
      </c>
      <c r="F289" s="83">
        <v>584.97199999999998</v>
      </c>
      <c r="G289" s="83">
        <v>272.77499999999998</v>
      </c>
      <c r="H289" s="290">
        <v>471.9</v>
      </c>
      <c r="I289" s="83">
        <v>561.6</v>
      </c>
      <c r="J289" s="83">
        <v>40.799999999999997</v>
      </c>
      <c r="K289" s="83">
        <v>494.1</v>
      </c>
      <c r="L289" s="83">
        <v>295.60000000000002</v>
      </c>
      <c r="M289" s="83">
        <v>223.8</v>
      </c>
    </row>
    <row r="290" spans="1:13" x14ac:dyDescent="0.25">
      <c r="A290" s="17" t="s">
        <v>464</v>
      </c>
      <c r="B290" s="83">
        <v>780.37199999999996</v>
      </c>
      <c r="C290" s="83">
        <v>882.57899999999995</v>
      </c>
      <c r="D290" s="83">
        <v>288.67899999999997</v>
      </c>
      <c r="E290" s="83">
        <v>533.24900000000002</v>
      </c>
      <c r="F290" s="83">
        <v>377.245</v>
      </c>
      <c r="G290" s="83">
        <v>215.20500000000001</v>
      </c>
      <c r="H290" s="290">
        <v>513.6</v>
      </c>
      <c r="I290" s="83">
        <v>548.4</v>
      </c>
      <c r="J290" s="83">
        <v>208.7</v>
      </c>
      <c r="K290" s="83">
        <v>316.3</v>
      </c>
      <c r="L290" s="83">
        <v>165.9</v>
      </c>
      <c r="M290" s="83">
        <v>172.5</v>
      </c>
    </row>
    <row r="291" spans="1:13" ht="15.75" thickBot="1" x14ac:dyDescent="0.3">
      <c r="A291" s="164" t="s">
        <v>465</v>
      </c>
      <c r="B291" s="315">
        <v>567.94899999999996</v>
      </c>
      <c r="C291" s="315">
        <v>690.03899999999999</v>
      </c>
      <c r="D291" s="315">
        <v>468.31</v>
      </c>
      <c r="E291" s="315">
        <v>208.22800000000001</v>
      </c>
      <c r="F291" s="315">
        <v>103.486</v>
      </c>
      <c r="G291" s="315">
        <v>117.15900000000001</v>
      </c>
      <c r="H291" s="299">
        <v>376.3</v>
      </c>
      <c r="I291" s="109">
        <v>442.3</v>
      </c>
      <c r="J291" s="109">
        <v>315.2</v>
      </c>
      <c r="K291" s="109">
        <v>127.1</v>
      </c>
      <c r="L291" s="109">
        <v>31.8</v>
      </c>
      <c r="M291" s="109">
        <v>94.5</v>
      </c>
    </row>
    <row r="293" spans="1:13" ht="21" x14ac:dyDescent="0.35">
      <c r="A293" s="111" t="s">
        <v>543</v>
      </c>
    </row>
    <row r="294" spans="1:13" ht="21" x14ac:dyDescent="0.35">
      <c r="A294" s="111" t="s">
        <v>468</v>
      </c>
    </row>
    <row r="295" spans="1:13" ht="15.75" thickBot="1" x14ac:dyDescent="0.3"/>
    <row r="296" spans="1:13" x14ac:dyDescent="0.25">
      <c r="A296" s="264" t="s">
        <v>229</v>
      </c>
      <c r="B296" s="399" t="s">
        <v>212</v>
      </c>
      <c r="C296" s="399"/>
      <c r="D296" s="399"/>
      <c r="E296" s="399"/>
      <c r="F296" s="399"/>
      <c r="G296" s="399"/>
      <c r="H296" s="400" t="s">
        <v>213</v>
      </c>
      <c r="I296" s="399"/>
      <c r="J296" s="399"/>
      <c r="K296" s="399"/>
      <c r="L296" s="399"/>
      <c r="M296" s="399"/>
    </row>
    <row r="297" spans="1:13" x14ac:dyDescent="0.25">
      <c r="A297" s="18" t="s">
        <v>229</v>
      </c>
      <c r="B297" s="18" t="s">
        <v>410</v>
      </c>
      <c r="C297" s="401" t="s">
        <v>411</v>
      </c>
      <c r="D297" s="401"/>
      <c r="E297" s="401"/>
      <c r="F297" s="401"/>
      <c r="G297" s="401"/>
      <c r="H297" s="261" t="s">
        <v>410</v>
      </c>
      <c r="I297" s="401" t="s">
        <v>411</v>
      </c>
      <c r="J297" s="401"/>
      <c r="K297" s="401"/>
      <c r="L297" s="401"/>
      <c r="M297" s="401"/>
    </row>
    <row r="298" spans="1:13" x14ac:dyDescent="0.25">
      <c r="A298" s="18" t="s">
        <v>229</v>
      </c>
      <c r="B298" s="18" t="s">
        <v>412</v>
      </c>
      <c r="C298" s="18" t="s">
        <v>413</v>
      </c>
      <c r="D298" s="18" t="s">
        <v>469</v>
      </c>
      <c r="E298" s="18" t="s">
        <v>414</v>
      </c>
      <c r="F298" s="18" t="s">
        <v>221</v>
      </c>
      <c r="G298" s="18" t="s">
        <v>415</v>
      </c>
      <c r="H298" s="260" t="s">
        <v>412</v>
      </c>
      <c r="I298" s="18" t="s">
        <v>413</v>
      </c>
      <c r="J298" s="18" t="s">
        <v>469</v>
      </c>
      <c r="K298" s="18" t="s">
        <v>414</v>
      </c>
      <c r="L298" s="18" t="s">
        <v>221</v>
      </c>
      <c r="M298" s="18" t="s">
        <v>415</v>
      </c>
    </row>
    <row r="299" spans="1:13" x14ac:dyDescent="0.25">
      <c r="A299" s="18" t="s">
        <v>229</v>
      </c>
      <c r="B299" s="18" t="s">
        <v>416</v>
      </c>
      <c r="C299" s="18" t="s">
        <v>231</v>
      </c>
      <c r="D299" s="18" t="s">
        <v>417</v>
      </c>
      <c r="E299" s="18" t="s">
        <v>418</v>
      </c>
      <c r="F299" s="18"/>
      <c r="G299" s="18" t="s">
        <v>419</v>
      </c>
      <c r="H299" s="260" t="s">
        <v>416</v>
      </c>
      <c r="I299" s="18" t="s">
        <v>231</v>
      </c>
      <c r="J299" s="18" t="s">
        <v>417</v>
      </c>
      <c r="K299" s="18" t="s">
        <v>418</v>
      </c>
      <c r="L299" s="18"/>
      <c r="M299" s="18" t="s">
        <v>419</v>
      </c>
    </row>
    <row r="300" spans="1:13" ht="15.75" thickBot="1" x14ac:dyDescent="0.3">
      <c r="A300" s="165"/>
      <c r="B300" s="165"/>
      <c r="C300" s="165" t="s">
        <v>231</v>
      </c>
      <c r="D300" s="165" t="s">
        <v>420</v>
      </c>
      <c r="E300" s="165" t="s">
        <v>242</v>
      </c>
      <c r="F300" s="165"/>
      <c r="G300" s="165"/>
      <c r="H300" s="266"/>
      <c r="I300" s="165" t="s">
        <v>231</v>
      </c>
      <c r="J300" s="165" t="s">
        <v>420</v>
      </c>
      <c r="K300" s="165" t="s">
        <v>242</v>
      </c>
      <c r="L300" s="165"/>
      <c r="M300" s="165"/>
    </row>
    <row r="301" spans="1:13" x14ac:dyDescent="0.25">
      <c r="A301" s="17" t="s">
        <v>544</v>
      </c>
      <c r="B301">
        <v>710.8</v>
      </c>
      <c r="C301">
        <v>904</v>
      </c>
      <c r="D301">
        <v>72.8</v>
      </c>
      <c r="E301">
        <v>831.2</v>
      </c>
      <c r="F301">
        <v>570.5</v>
      </c>
      <c r="G301" s="317">
        <v>258.5</v>
      </c>
      <c r="H301" s="83">
        <v>442.2</v>
      </c>
      <c r="I301" s="83">
        <v>558.20000000000005</v>
      </c>
      <c r="J301" s="83">
        <v>49.1</v>
      </c>
      <c r="K301" s="83">
        <v>509.1</v>
      </c>
      <c r="L301" s="83">
        <v>296.89999999999998</v>
      </c>
      <c r="M301" s="83">
        <v>210.7</v>
      </c>
    </row>
    <row r="302" spans="1:13" x14ac:dyDescent="0.25">
      <c r="A302" s="21" t="s">
        <v>251</v>
      </c>
      <c r="G302" s="318"/>
      <c r="H302" s="83"/>
      <c r="I302" s="83"/>
      <c r="J302" s="83"/>
      <c r="K302" s="83"/>
      <c r="L302" s="83"/>
      <c r="M302" s="83"/>
    </row>
    <row r="303" spans="1:13" x14ac:dyDescent="0.25">
      <c r="A303" s="17" t="s">
        <v>422</v>
      </c>
      <c r="B303" s="83">
        <v>918.3</v>
      </c>
      <c r="C303" s="83">
        <v>997.7</v>
      </c>
      <c r="D303" s="83">
        <v>79.3</v>
      </c>
      <c r="E303" s="83">
        <v>918.3</v>
      </c>
      <c r="F303" s="83">
        <v>628.79999999999995</v>
      </c>
      <c r="G303" s="319">
        <v>289</v>
      </c>
      <c r="H303" s="83">
        <v>615.6</v>
      </c>
      <c r="I303" s="83">
        <v>624.70000000000005</v>
      </c>
      <c r="J303" s="83">
        <v>54.4</v>
      </c>
      <c r="K303" s="83">
        <v>570.20000000000005</v>
      </c>
      <c r="L303" s="83">
        <v>338.8</v>
      </c>
      <c r="M303" s="83">
        <v>231.2</v>
      </c>
    </row>
    <row r="304" spans="1:13" x14ac:dyDescent="0.25">
      <c r="A304" s="17" t="s">
        <v>423</v>
      </c>
      <c r="B304" s="83">
        <v>953.7</v>
      </c>
      <c r="C304" s="217">
        <v>1075.2</v>
      </c>
      <c r="D304" s="83">
        <v>95.9</v>
      </c>
      <c r="E304" s="83">
        <v>979.3</v>
      </c>
      <c r="F304" s="83">
        <v>670.5</v>
      </c>
      <c r="G304" s="83">
        <v>308.60000000000002</v>
      </c>
      <c r="H304" s="290">
        <v>621.5</v>
      </c>
      <c r="I304" s="83">
        <v>684.1</v>
      </c>
      <c r="J304" s="83">
        <v>68.8</v>
      </c>
      <c r="K304" s="83">
        <v>615.29999999999995</v>
      </c>
      <c r="L304" s="83">
        <v>365.4</v>
      </c>
      <c r="M304" s="83">
        <v>249.9</v>
      </c>
    </row>
    <row r="305" spans="1:13" x14ac:dyDescent="0.25">
      <c r="A305" s="17" t="s">
        <v>424</v>
      </c>
      <c r="B305" s="83">
        <v>718.9</v>
      </c>
      <c r="C305" s="83">
        <v>907.8</v>
      </c>
      <c r="D305" s="83">
        <v>77.2</v>
      </c>
      <c r="E305" s="83">
        <v>830.6</v>
      </c>
      <c r="F305" s="83">
        <v>535</v>
      </c>
      <c r="G305" s="83">
        <v>295.5</v>
      </c>
      <c r="H305" s="290">
        <v>444.7</v>
      </c>
      <c r="I305" s="83">
        <v>566.1</v>
      </c>
      <c r="J305" s="83">
        <v>51.1</v>
      </c>
      <c r="K305" s="83">
        <v>515</v>
      </c>
      <c r="L305" s="83">
        <v>270.3</v>
      </c>
      <c r="M305" s="83">
        <v>244.7</v>
      </c>
    </row>
    <row r="306" spans="1:13" x14ac:dyDescent="0.25">
      <c r="A306" s="17" t="s">
        <v>425</v>
      </c>
      <c r="B306" s="83">
        <v>666.6</v>
      </c>
      <c r="C306" s="83">
        <v>870.8</v>
      </c>
      <c r="D306" s="83">
        <v>57.4</v>
      </c>
      <c r="E306" s="83">
        <v>813.5</v>
      </c>
      <c r="F306" s="83">
        <v>526.20000000000005</v>
      </c>
      <c r="G306" s="83">
        <v>286.8</v>
      </c>
      <c r="H306" s="290">
        <v>413</v>
      </c>
      <c r="I306" s="83">
        <v>541.79999999999995</v>
      </c>
      <c r="J306" s="83">
        <v>38.299999999999997</v>
      </c>
      <c r="K306" s="83">
        <v>503.5</v>
      </c>
      <c r="L306" s="83">
        <v>268.3</v>
      </c>
      <c r="M306" s="83">
        <v>235.2</v>
      </c>
    </row>
    <row r="307" spans="1:13" x14ac:dyDescent="0.25">
      <c r="A307" s="17" t="s">
        <v>426</v>
      </c>
      <c r="B307" s="83">
        <v>849.2</v>
      </c>
      <c r="C307" s="83">
        <v>953.8</v>
      </c>
      <c r="D307" s="83">
        <v>80.7</v>
      </c>
      <c r="E307" s="83">
        <v>873.1</v>
      </c>
      <c r="F307" s="83">
        <v>592.6</v>
      </c>
      <c r="G307" s="83">
        <v>280.5</v>
      </c>
      <c r="H307" s="290">
        <v>568</v>
      </c>
      <c r="I307" s="83">
        <v>605.70000000000005</v>
      </c>
      <c r="J307" s="83">
        <v>53.9</v>
      </c>
      <c r="K307" s="83">
        <v>551.79999999999995</v>
      </c>
      <c r="L307" s="83">
        <v>319.8</v>
      </c>
      <c r="M307" s="83">
        <v>232</v>
      </c>
    </row>
    <row r="308" spans="1:13" x14ac:dyDescent="0.25">
      <c r="A308" s="17" t="s">
        <v>427</v>
      </c>
      <c r="B308" s="83">
        <v>926.9</v>
      </c>
      <c r="C308" s="83">
        <v>1033.4000000000001</v>
      </c>
      <c r="D308" s="83">
        <v>80.8</v>
      </c>
      <c r="E308" s="83">
        <v>952.6</v>
      </c>
      <c r="F308" s="83">
        <v>649.70000000000005</v>
      </c>
      <c r="G308" s="83">
        <v>302.8</v>
      </c>
      <c r="H308" s="290">
        <v>596.20000000000005</v>
      </c>
      <c r="I308" s="83">
        <v>646.20000000000005</v>
      </c>
      <c r="J308" s="83">
        <v>57.6</v>
      </c>
      <c r="K308" s="83">
        <v>588.70000000000005</v>
      </c>
      <c r="L308" s="83">
        <v>352.6</v>
      </c>
      <c r="M308" s="83">
        <v>236</v>
      </c>
    </row>
    <row r="309" spans="1:13" x14ac:dyDescent="0.25">
      <c r="A309" s="17" t="s">
        <v>428</v>
      </c>
      <c r="B309" s="83">
        <v>703.4</v>
      </c>
      <c r="C309" s="83">
        <v>920.1</v>
      </c>
      <c r="D309" s="83">
        <v>83.9</v>
      </c>
      <c r="E309" s="83">
        <v>836.1</v>
      </c>
      <c r="F309" s="83">
        <v>643.4</v>
      </c>
      <c r="G309" s="83">
        <v>192.7</v>
      </c>
      <c r="H309" s="290">
        <v>440</v>
      </c>
      <c r="I309" s="83">
        <v>577</v>
      </c>
      <c r="J309" s="83">
        <v>58.4</v>
      </c>
      <c r="K309" s="83">
        <v>518.6</v>
      </c>
      <c r="L309" s="83">
        <v>364.6</v>
      </c>
      <c r="M309" s="83">
        <v>154</v>
      </c>
    </row>
    <row r="310" spans="1:13" x14ac:dyDescent="0.25">
      <c r="A310" s="17" t="s">
        <v>429</v>
      </c>
      <c r="B310" s="83">
        <v>670.6</v>
      </c>
      <c r="C310" s="83">
        <v>905.5</v>
      </c>
      <c r="D310" s="83">
        <v>68.099999999999994</v>
      </c>
      <c r="E310" s="83">
        <v>837.4</v>
      </c>
      <c r="F310" s="83">
        <v>576.70000000000005</v>
      </c>
      <c r="G310" s="83">
        <v>259.2</v>
      </c>
      <c r="H310" s="290">
        <v>407.3</v>
      </c>
      <c r="I310" s="83">
        <v>555.6</v>
      </c>
      <c r="J310" s="83">
        <v>47.8</v>
      </c>
      <c r="K310" s="83">
        <v>507.8</v>
      </c>
      <c r="L310" s="83">
        <v>302.2</v>
      </c>
      <c r="M310" s="83">
        <v>204.1</v>
      </c>
    </row>
    <row r="311" spans="1:13" x14ac:dyDescent="0.25">
      <c r="A311" s="17" t="s">
        <v>430</v>
      </c>
      <c r="B311" s="83">
        <v>666.6</v>
      </c>
      <c r="C311" s="83">
        <v>879.1</v>
      </c>
      <c r="D311" s="83">
        <v>67.8</v>
      </c>
      <c r="E311" s="83">
        <v>811.4</v>
      </c>
      <c r="F311" s="83">
        <v>583.70000000000005</v>
      </c>
      <c r="G311" s="83">
        <v>226</v>
      </c>
      <c r="H311" s="290">
        <v>422.5</v>
      </c>
      <c r="I311" s="83">
        <v>549.4</v>
      </c>
      <c r="J311" s="83">
        <v>43.2</v>
      </c>
      <c r="K311" s="83">
        <v>506.1</v>
      </c>
      <c r="L311" s="83">
        <v>318.60000000000002</v>
      </c>
      <c r="M311" s="83">
        <v>185.8</v>
      </c>
    </row>
    <row r="312" spans="1:13" x14ac:dyDescent="0.25">
      <c r="A312" s="17" t="s">
        <v>431</v>
      </c>
      <c r="B312" s="83">
        <v>694.6</v>
      </c>
      <c r="C312" s="83">
        <v>882.6</v>
      </c>
      <c r="D312" s="83">
        <v>69.900000000000006</v>
      </c>
      <c r="E312" s="83">
        <v>812.6</v>
      </c>
      <c r="F312" s="83">
        <v>554.20000000000005</v>
      </c>
      <c r="G312" s="83">
        <v>255.9</v>
      </c>
      <c r="H312" s="290">
        <v>427.9</v>
      </c>
      <c r="I312" s="83">
        <v>530.5</v>
      </c>
      <c r="J312" s="83">
        <v>47.5</v>
      </c>
      <c r="K312" s="83">
        <v>483</v>
      </c>
      <c r="L312" s="83">
        <v>283.7</v>
      </c>
      <c r="M312" s="83">
        <v>197.6</v>
      </c>
    </row>
    <row r="313" spans="1:13" x14ac:dyDescent="0.25">
      <c r="A313" s="17" t="s">
        <v>432</v>
      </c>
      <c r="B313" s="83">
        <v>692.3</v>
      </c>
      <c r="C313" s="83">
        <v>912.8</v>
      </c>
      <c r="D313" s="83">
        <v>88.7</v>
      </c>
      <c r="E313" s="83">
        <v>824.1</v>
      </c>
      <c r="F313" s="83">
        <v>660.2</v>
      </c>
      <c r="G313" s="83">
        <v>159.30000000000001</v>
      </c>
      <c r="H313" s="290">
        <v>419.6</v>
      </c>
      <c r="I313" s="83">
        <v>560</v>
      </c>
      <c r="J313" s="83">
        <v>58</v>
      </c>
      <c r="K313" s="83">
        <v>501.9</v>
      </c>
      <c r="L313" s="83">
        <v>369</v>
      </c>
      <c r="M313" s="83">
        <v>129.1</v>
      </c>
    </row>
    <row r="314" spans="1:13" x14ac:dyDescent="0.25">
      <c r="A314" s="17" t="s">
        <v>433</v>
      </c>
      <c r="B314" s="83">
        <v>617.70000000000005</v>
      </c>
      <c r="C314" s="83">
        <v>827.4</v>
      </c>
      <c r="D314" s="83">
        <v>85.3</v>
      </c>
      <c r="E314" s="83">
        <v>742.2</v>
      </c>
      <c r="F314" s="83">
        <v>536.4</v>
      </c>
      <c r="G314" s="83">
        <v>203.8</v>
      </c>
      <c r="H314" s="290">
        <v>372.5</v>
      </c>
      <c r="I314" s="83">
        <v>502.7</v>
      </c>
      <c r="J314" s="83">
        <v>55.5</v>
      </c>
      <c r="K314" s="83">
        <v>447.3</v>
      </c>
      <c r="L314" s="83">
        <v>277.89999999999998</v>
      </c>
      <c r="M314" s="83">
        <v>167.7</v>
      </c>
    </row>
    <row r="315" spans="1:13" x14ac:dyDescent="0.25">
      <c r="A315" s="17" t="s">
        <v>434</v>
      </c>
      <c r="B315" s="83">
        <v>632.9</v>
      </c>
      <c r="C315" s="83">
        <v>873.9</v>
      </c>
      <c r="D315" s="83">
        <v>74.7</v>
      </c>
      <c r="E315" s="83">
        <v>799.2</v>
      </c>
      <c r="F315" s="83">
        <v>552.5</v>
      </c>
      <c r="G315" s="83">
        <v>241.4</v>
      </c>
      <c r="H315" s="290">
        <v>380.8</v>
      </c>
      <c r="I315" s="83">
        <v>534.1</v>
      </c>
      <c r="J315" s="83">
        <v>50.1</v>
      </c>
      <c r="K315" s="83">
        <v>484</v>
      </c>
      <c r="L315" s="83">
        <v>280.2</v>
      </c>
      <c r="M315" s="83">
        <v>200.3</v>
      </c>
    </row>
    <row r="316" spans="1:13" x14ac:dyDescent="0.25">
      <c r="A316" s="17" t="s">
        <v>545</v>
      </c>
      <c r="B316">
        <v>657.4</v>
      </c>
      <c r="C316" s="83">
        <v>888.9</v>
      </c>
      <c r="D316" s="83">
        <v>51.8</v>
      </c>
      <c r="E316" s="83">
        <v>837.1</v>
      </c>
      <c r="F316" s="83">
        <v>565</v>
      </c>
      <c r="G316" s="83">
        <v>269.89999999999998</v>
      </c>
      <c r="H316" s="290">
        <v>397.6</v>
      </c>
      <c r="I316" s="83">
        <v>542.79999999999995</v>
      </c>
      <c r="J316" s="83">
        <v>35</v>
      </c>
      <c r="K316" s="83">
        <v>507.8</v>
      </c>
      <c r="L316" s="83">
        <v>282.10000000000002</v>
      </c>
      <c r="M316" s="83">
        <v>224.4</v>
      </c>
    </row>
    <row r="317" spans="1:13" x14ac:dyDescent="0.25">
      <c r="A317" s="17" t="s">
        <v>437</v>
      </c>
      <c r="B317" s="83">
        <v>597.1</v>
      </c>
      <c r="C317" s="83">
        <v>822.9</v>
      </c>
      <c r="D317" s="83">
        <v>70.8</v>
      </c>
      <c r="E317" s="83">
        <v>752.1</v>
      </c>
      <c r="F317" s="83">
        <v>462.8</v>
      </c>
      <c r="G317" s="83">
        <v>281.8</v>
      </c>
      <c r="H317" s="290">
        <v>349.6</v>
      </c>
      <c r="I317" s="83">
        <v>503</v>
      </c>
      <c r="J317" s="83">
        <v>47</v>
      </c>
      <c r="K317" s="83">
        <v>456</v>
      </c>
      <c r="L317" s="83">
        <v>216.1</v>
      </c>
      <c r="M317" s="83">
        <v>235.2</v>
      </c>
    </row>
    <row r="318" spans="1:13" x14ac:dyDescent="0.25">
      <c r="A318" s="17" t="s">
        <v>438</v>
      </c>
      <c r="B318" s="83">
        <v>559.70000000000005</v>
      </c>
      <c r="C318" s="83">
        <v>811.5</v>
      </c>
      <c r="D318" s="83">
        <v>79.599999999999994</v>
      </c>
      <c r="E318" s="83">
        <v>731.9</v>
      </c>
      <c r="F318" s="83">
        <v>449.2</v>
      </c>
      <c r="G318" s="83">
        <v>276.60000000000002</v>
      </c>
      <c r="H318" s="290">
        <v>324.7</v>
      </c>
      <c r="I318" s="83">
        <v>495.9</v>
      </c>
      <c r="J318" s="83">
        <v>54.7</v>
      </c>
      <c r="K318" s="83">
        <v>441.2</v>
      </c>
      <c r="L318" s="83">
        <v>206.8</v>
      </c>
      <c r="M318" s="83">
        <v>229.3</v>
      </c>
    </row>
    <row r="319" spans="1:13" x14ac:dyDescent="0.25">
      <c r="A319" s="17" t="s">
        <v>439</v>
      </c>
      <c r="B319" s="83">
        <v>576</v>
      </c>
      <c r="C319" s="83">
        <v>847.5</v>
      </c>
      <c r="D319" s="83">
        <v>62.9</v>
      </c>
      <c r="E319" s="83">
        <v>784.6</v>
      </c>
      <c r="F319" s="83">
        <v>487.8</v>
      </c>
      <c r="G319" s="83">
        <v>276.5</v>
      </c>
      <c r="H319" s="290">
        <v>331.9</v>
      </c>
      <c r="I319" s="83">
        <v>514.1</v>
      </c>
      <c r="J319" s="83">
        <v>42.8</v>
      </c>
      <c r="K319" s="83">
        <v>471.3</v>
      </c>
      <c r="L319" s="83">
        <v>222.2</v>
      </c>
      <c r="M319" s="83">
        <v>232</v>
      </c>
    </row>
    <row r="320" spans="1:13" x14ac:dyDescent="0.25">
      <c r="A320" s="17"/>
      <c r="H320" s="290"/>
    </row>
    <row r="321" spans="1:13" x14ac:dyDescent="0.25">
      <c r="A321" s="21" t="s">
        <v>440</v>
      </c>
      <c r="G321" s="20"/>
      <c r="H321" s="286"/>
    </row>
    <row r="322" spans="1:13" x14ac:dyDescent="0.25">
      <c r="A322" s="17" t="s">
        <v>441</v>
      </c>
      <c r="B322" s="217">
        <v>680.5</v>
      </c>
      <c r="C322" s="217">
        <v>873.2</v>
      </c>
      <c r="D322" s="217">
        <v>109.5</v>
      </c>
      <c r="E322" s="217">
        <v>763.7</v>
      </c>
      <c r="F322" s="217">
        <v>638.20000000000005</v>
      </c>
      <c r="G322" s="20">
        <v>121.6</v>
      </c>
      <c r="H322" s="286">
        <v>425.7</v>
      </c>
      <c r="I322" s="83">
        <v>541.9</v>
      </c>
      <c r="J322" s="83">
        <v>74.3</v>
      </c>
      <c r="K322" s="83">
        <v>467.6</v>
      </c>
      <c r="L322" s="83">
        <v>367.1</v>
      </c>
      <c r="M322" s="83">
        <v>97.4</v>
      </c>
    </row>
    <row r="323" spans="1:13" x14ac:dyDescent="0.25">
      <c r="A323" s="17" t="s">
        <v>442</v>
      </c>
      <c r="B323" s="217">
        <v>672.9</v>
      </c>
      <c r="C323" s="217">
        <v>873.2</v>
      </c>
      <c r="D323" s="217">
        <v>80.3</v>
      </c>
      <c r="E323" s="217">
        <v>792.9</v>
      </c>
      <c r="F323" s="217">
        <v>611.1</v>
      </c>
      <c r="G323" s="83">
        <v>180.1</v>
      </c>
      <c r="H323" s="290">
        <v>417.7</v>
      </c>
      <c r="I323" s="83">
        <v>540.5</v>
      </c>
      <c r="J323" s="83">
        <v>53.8</v>
      </c>
      <c r="K323" s="83">
        <v>486.6</v>
      </c>
      <c r="L323" s="83">
        <v>336.4</v>
      </c>
      <c r="M323" s="83">
        <v>149.1</v>
      </c>
    </row>
    <row r="324" spans="1:13" x14ac:dyDescent="0.25">
      <c r="A324" s="17" t="s">
        <v>443</v>
      </c>
      <c r="B324" s="217">
        <v>680.9</v>
      </c>
      <c r="C324" s="217">
        <v>880.9</v>
      </c>
      <c r="D324" s="217">
        <v>54.6</v>
      </c>
      <c r="E324" s="217">
        <v>826.3</v>
      </c>
      <c r="F324" s="217">
        <v>543.9</v>
      </c>
      <c r="G324" s="83">
        <v>281.2</v>
      </c>
      <c r="H324" s="290">
        <v>418</v>
      </c>
      <c r="I324" s="83">
        <v>539.6</v>
      </c>
      <c r="J324" s="83">
        <v>36.9</v>
      </c>
      <c r="K324" s="83">
        <v>502.7</v>
      </c>
      <c r="L324" s="83">
        <v>270.2</v>
      </c>
      <c r="M324" s="83">
        <v>232.1</v>
      </c>
    </row>
    <row r="325" spans="1:13" x14ac:dyDescent="0.25">
      <c r="A325" s="17" t="s">
        <v>444</v>
      </c>
      <c r="B325" s="217">
        <v>739.6</v>
      </c>
      <c r="C325" s="217">
        <v>924.8</v>
      </c>
      <c r="D325" s="217">
        <v>40.1</v>
      </c>
      <c r="E325" s="217">
        <v>884.7</v>
      </c>
      <c r="F325" s="217">
        <v>489.7</v>
      </c>
      <c r="G325" s="83">
        <v>393.5</v>
      </c>
      <c r="H325" s="290">
        <v>457.4</v>
      </c>
      <c r="I325" s="83">
        <v>563.20000000000005</v>
      </c>
      <c r="J325" s="83">
        <v>25.7</v>
      </c>
      <c r="K325" s="83">
        <v>537.5</v>
      </c>
      <c r="L325" s="83">
        <v>214.9</v>
      </c>
      <c r="M325" s="83">
        <v>321.5</v>
      </c>
    </row>
    <row r="326" spans="1:13" x14ac:dyDescent="0.25">
      <c r="A326" s="17" t="s">
        <v>445</v>
      </c>
      <c r="B326" s="217">
        <v>891.8</v>
      </c>
      <c r="C326" s="217">
        <v>1070.0999999999999</v>
      </c>
      <c r="D326" s="217">
        <v>29.7</v>
      </c>
      <c r="E326" s="217">
        <v>1040.4000000000001</v>
      </c>
      <c r="F326" s="217">
        <v>443.6</v>
      </c>
      <c r="G326" s="83">
        <v>595.5</v>
      </c>
      <c r="H326" s="290">
        <v>563.70000000000005</v>
      </c>
      <c r="I326" s="83">
        <v>668.3</v>
      </c>
      <c r="J326" s="83">
        <v>21.2</v>
      </c>
      <c r="K326" s="83">
        <v>647.20000000000005</v>
      </c>
      <c r="L326" s="83">
        <v>168.1</v>
      </c>
      <c r="M326" s="83">
        <v>478.2</v>
      </c>
    </row>
    <row r="327" spans="1:13" x14ac:dyDescent="0.25">
      <c r="A327" s="17"/>
      <c r="G327" s="83"/>
      <c r="H327" s="290"/>
    </row>
    <row r="328" spans="1:13" x14ac:dyDescent="0.25">
      <c r="A328" s="21" t="s">
        <v>446</v>
      </c>
      <c r="G328" s="20"/>
      <c r="H328" s="286"/>
    </row>
    <row r="329" spans="1:13" x14ac:dyDescent="0.25">
      <c r="A329" s="17" t="s">
        <v>466</v>
      </c>
      <c r="B329" s="217">
        <v>651.4</v>
      </c>
      <c r="C329" s="217">
        <v>863.6</v>
      </c>
      <c r="D329" s="217">
        <v>68.2</v>
      </c>
      <c r="E329" s="217">
        <v>795.4</v>
      </c>
      <c r="F329" s="217">
        <v>544.70000000000005</v>
      </c>
      <c r="G329" s="313">
        <v>247.7</v>
      </c>
      <c r="H329" s="286">
        <v>396.7</v>
      </c>
      <c r="I329" s="83">
        <v>528.6</v>
      </c>
      <c r="J329" s="83">
        <v>45.5</v>
      </c>
      <c r="K329" s="83">
        <v>483.1</v>
      </c>
      <c r="L329" s="83">
        <v>278.5</v>
      </c>
      <c r="M329" s="83">
        <v>202.6</v>
      </c>
    </row>
    <row r="330" spans="1:13" x14ac:dyDescent="0.25">
      <c r="A330" s="17" t="s">
        <v>447</v>
      </c>
      <c r="B330" s="217">
        <v>737.2</v>
      </c>
      <c r="C330" s="217">
        <v>917.7</v>
      </c>
      <c r="D330" s="217">
        <v>110.5</v>
      </c>
      <c r="E330" s="217">
        <v>807.2</v>
      </c>
      <c r="F330" s="217">
        <v>625.20000000000005</v>
      </c>
      <c r="G330" s="217">
        <v>181.5</v>
      </c>
      <c r="H330" s="290">
        <v>470.7</v>
      </c>
      <c r="I330" s="83">
        <v>580.9</v>
      </c>
      <c r="J330" s="83">
        <v>76.099999999999994</v>
      </c>
      <c r="K330" s="83">
        <v>504.8</v>
      </c>
      <c r="L330" s="83">
        <v>355.7</v>
      </c>
      <c r="M330" s="83">
        <v>148.69999999999999</v>
      </c>
    </row>
    <row r="331" spans="1:13" x14ac:dyDescent="0.25">
      <c r="A331" s="17" t="s">
        <v>442</v>
      </c>
      <c r="B331" s="217">
        <v>800.6</v>
      </c>
      <c r="C331" s="217">
        <v>973.2</v>
      </c>
      <c r="D331" s="217">
        <v>92.3</v>
      </c>
      <c r="E331" s="217">
        <v>880.9</v>
      </c>
      <c r="F331" s="217">
        <v>679.6</v>
      </c>
      <c r="G331" s="217">
        <v>201.2</v>
      </c>
      <c r="H331" s="290">
        <v>516.79999999999995</v>
      </c>
      <c r="I331" s="83">
        <v>614.29999999999995</v>
      </c>
      <c r="J331" s="83">
        <v>64</v>
      </c>
      <c r="K331" s="83">
        <v>550.29999999999995</v>
      </c>
      <c r="L331" s="83">
        <v>389.5</v>
      </c>
      <c r="M331" s="83">
        <v>160.80000000000001</v>
      </c>
    </row>
    <row r="332" spans="1:13" x14ac:dyDescent="0.25">
      <c r="A332" s="17" t="s">
        <v>443</v>
      </c>
      <c r="B332" s="217">
        <v>857.6</v>
      </c>
      <c r="C332" s="217">
        <v>1015.7</v>
      </c>
      <c r="D332" s="217">
        <v>79.900000000000006</v>
      </c>
      <c r="E332" s="217">
        <v>935.8</v>
      </c>
      <c r="F332" s="217">
        <v>668.5</v>
      </c>
      <c r="G332" s="217">
        <v>267.2</v>
      </c>
      <c r="H332" s="290">
        <v>556.70000000000005</v>
      </c>
      <c r="I332" s="83">
        <v>636.20000000000005</v>
      </c>
      <c r="J332" s="83">
        <v>54.1</v>
      </c>
      <c r="K332" s="83">
        <v>582.1</v>
      </c>
      <c r="L332" s="83">
        <v>362.7</v>
      </c>
      <c r="M332" s="83">
        <v>219.3</v>
      </c>
    </row>
    <row r="333" spans="1:13" x14ac:dyDescent="0.25">
      <c r="A333" s="17" t="s">
        <v>444</v>
      </c>
      <c r="B333" s="217">
        <v>1006.8</v>
      </c>
      <c r="C333" s="217">
        <v>1068.4000000000001</v>
      </c>
      <c r="D333" s="217">
        <v>67.8</v>
      </c>
      <c r="E333" s="217">
        <v>1000.6</v>
      </c>
      <c r="F333" s="217">
        <v>624.6</v>
      </c>
      <c r="G333" s="217">
        <v>376</v>
      </c>
      <c r="H333" s="290">
        <v>672.2</v>
      </c>
      <c r="I333" s="83">
        <v>661</v>
      </c>
      <c r="J333" s="83">
        <v>45.6</v>
      </c>
      <c r="K333" s="83">
        <v>615.29999999999995</v>
      </c>
      <c r="L333" s="83">
        <v>314.10000000000002</v>
      </c>
      <c r="M333" s="83">
        <v>301.2</v>
      </c>
    </row>
    <row r="334" spans="1:13" x14ac:dyDescent="0.25">
      <c r="A334" s="17" t="s">
        <v>445</v>
      </c>
      <c r="B334" s="217">
        <v>1148</v>
      </c>
      <c r="C334" s="217">
        <v>1221.3</v>
      </c>
      <c r="D334" s="217">
        <v>47.9</v>
      </c>
      <c r="E334" s="217">
        <v>1173.5</v>
      </c>
      <c r="F334" s="217">
        <v>560.9</v>
      </c>
      <c r="G334" s="217">
        <v>612.29999999999995</v>
      </c>
      <c r="H334" s="290">
        <v>742.1</v>
      </c>
      <c r="I334" s="83">
        <v>779.8</v>
      </c>
      <c r="J334" s="83">
        <v>35.9</v>
      </c>
      <c r="K334" s="83">
        <v>743.9</v>
      </c>
      <c r="L334" s="83">
        <v>250.9</v>
      </c>
      <c r="M334" s="83">
        <v>493</v>
      </c>
    </row>
    <row r="335" spans="1:13" x14ac:dyDescent="0.25">
      <c r="A335" s="17" t="s">
        <v>229</v>
      </c>
      <c r="G335" s="83"/>
      <c r="H335" s="290"/>
    </row>
    <row r="336" spans="1:13" x14ac:dyDescent="0.25">
      <c r="A336" s="21" t="s">
        <v>448</v>
      </c>
      <c r="G336" s="20"/>
      <c r="H336" s="286"/>
    </row>
    <row r="337" spans="1:13" x14ac:dyDescent="0.25">
      <c r="A337" s="17" t="s">
        <v>467</v>
      </c>
      <c r="B337" s="83">
        <v>749.1</v>
      </c>
      <c r="C337" s="83">
        <v>931.2</v>
      </c>
      <c r="D337" s="83">
        <v>73.2</v>
      </c>
      <c r="E337" s="83">
        <v>858.1</v>
      </c>
      <c r="F337" s="83">
        <v>563</v>
      </c>
      <c r="G337" s="314">
        <v>294.2</v>
      </c>
      <c r="H337" s="286">
        <v>473.1</v>
      </c>
      <c r="I337" s="83">
        <v>580.9</v>
      </c>
      <c r="J337" s="83">
        <v>49.9</v>
      </c>
      <c r="K337" s="83">
        <v>531</v>
      </c>
      <c r="L337" s="83">
        <v>290.5</v>
      </c>
      <c r="M337" s="83">
        <v>240.1</v>
      </c>
    </row>
    <row r="338" spans="1:13" x14ac:dyDescent="0.25">
      <c r="A338" s="17" t="s">
        <v>449</v>
      </c>
      <c r="B338" s="83">
        <v>657.2</v>
      </c>
      <c r="C338" s="83">
        <v>858.2</v>
      </c>
      <c r="D338" s="83">
        <v>90</v>
      </c>
      <c r="E338" s="83">
        <v>768.2</v>
      </c>
      <c r="F338" s="83">
        <v>606.70000000000005</v>
      </c>
      <c r="G338" s="83">
        <v>158</v>
      </c>
      <c r="H338" s="290">
        <v>400.6</v>
      </c>
      <c r="I338" s="83">
        <v>521.20000000000005</v>
      </c>
      <c r="J338" s="83">
        <v>59.2</v>
      </c>
      <c r="K338" s="83">
        <v>462.1</v>
      </c>
      <c r="L338" s="83">
        <v>332.4</v>
      </c>
      <c r="M338" s="83">
        <v>127.1</v>
      </c>
    </row>
    <row r="339" spans="1:13" x14ac:dyDescent="0.25">
      <c r="A339" s="17" t="s">
        <v>450</v>
      </c>
      <c r="B339" s="83">
        <v>637.70000000000005</v>
      </c>
      <c r="C339" s="83">
        <v>859.1</v>
      </c>
      <c r="D339" s="83">
        <v>66.400000000000006</v>
      </c>
      <c r="E339" s="83">
        <v>792.7</v>
      </c>
      <c r="F339" s="83">
        <v>593.4</v>
      </c>
      <c r="G339" s="83">
        <v>193.7</v>
      </c>
      <c r="H339" s="290">
        <v>377.4</v>
      </c>
      <c r="I339" s="83">
        <v>516.6</v>
      </c>
      <c r="J339" s="83">
        <v>44.1</v>
      </c>
      <c r="K339" s="83">
        <v>472.5</v>
      </c>
      <c r="L339" s="83">
        <v>310.2</v>
      </c>
      <c r="M339" s="83">
        <v>157.6</v>
      </c>
    </row>
    <row r="340" spans="1:13" x14ac:dyDescent="0.25">
      <c r="A340" s="17" t="s">
        <v>451</v>
      </c>
      <c r="B340" s="83">
        <v>612.5</v>
      </c>
      <c r="C340" s="83">
        <v>849.9</v>
      </c>
      <c r="D340" s="83">
        <v>36.700000000000003</v>
      </c>
      <c r="E340" s="83">
        <v>813.2</v>
      </c>
      <c r="F340" s="83">
        <v>525.29999999999995</v>
      </c>
      <c r="G340" s="83">
        <v>282.10000000000002</v>
      </c>
      <c r="H340" s="290">
        <v>363.9</v>
      </c>
      <c r="I340" s="83">
        <v>516.9</v>
      </c>
      <c r="J340" s="83">
        <v>25.1</v>
      </c>
      <c r="K340" s="83">
        <v>491.9</v>
      </c>
      <c r="L340" s="83">
        <v>257.10000000000002</v>
      </c>
      <c r="M340" s="83">
        <v>231.3</v>
      </c>
    </row>
    <row r="341" spans="1:13" x14ac:dyDescent="0.25">
      <c r="A341" s="17" t="s">
        <v>452</v>
      </c>
      <c r="B341" s="83">
        <v>688.1</v>
      </c>
      <c r="C341" s="83">
        <v>879</v>
      </c>
      <c r="D341" s="83">
        <v>25.2</v>
      </c>
      <c r="E341" s="83">
        <v>853.8</v>
      </c>
      <c r="F341" s="83">
        <v>446.3</v>
      </c>
      <c r="G341" s="83">
        <v>402</v>
      </c>
      <c r="H341" s="290">
        <v>436.2</v>
      </c>
      <c r="I341" s="83">
        <v>533.4</v>
      </c>
      <c r="J341" s="83">
        <v>16.2</v>
      </c>
      <c r="K341" s="83">
        <v>517.20000000000005</v>
      </c>
      <c r="L341" s="83">
        <v>180.7</v>
      </c>
      <c r="M341" s="83">
        <v>331.2</v>
      </c>
    </row>
    <row r="342" spans="1:13" x14ac:dyDescent="0.25">
      <c r="A342" s="17" t="s">
        <v>229</v>
      </c>
      <c r="G342" s="83"/>
      <c r="H342" s="290"/>
    </row>
    <row r="343" spans="1:13" x14ac:dyDescent="0.25">
      <c r="A343" s="21" t="s">
        <v>453</v>
      </c>
      <c r="G343" s="20"/>
      <c r="H343" s="286"/>
    </row>
    <row r="344" spans="1:13" x14ac:dyDescent="0.25">
      <c r="A344" s="17" t="s">
        <v>454</v>
      </c>
      <c r="B344" s="83">
        <v>733.6</v>
      </c>
      <c r="C344" s="83">
        <v>916.5</v>
      </c>
      <c r="D344" s="83">
        <v>82.7</v>
      </c>
      <c r="E344" s="83">
        <v>833.8</v>
      </c>
      <c r="F344" s="83">
        <v>622</v>
      </c>
      <c r="G344" s="314">
        <v>209.2</v>
      </c>
      <c r="H344" s="286">
        <v>461.2</v>
      </c>
      <c r="I344" s="83">
        <v>567.79999999999995</v>
      </c>
      <c r="J344" s="83">
        <v>55.9</v>
      </c>
      <c r="K344" s="83">
        <v>511.9</v>
      </c>
      <c r="L344" s="83">
        <v>340.6</v>
      </c>
      <c r="M344" s="83">
        <v>169.5</v>
      </c>
    </row>
    <row r="345" spans="1:13" x14ac:dyDescent="0.25">
      <c r="A345" s="17" t="s">
        <v>455</v>
      </c>
      <c r="B345" s="83">
        <v>486.6</v>
      </c>
      <c r="C345" s="83">
        <v>708.9</v>
      </c>
      <c r="D345" s="83">
        <v>64</v>
      </c>
      <c r="E345" s="83">
        <v>644.79999999999995</v>
      </c>
      <c r="F345" s="83">
        <v>341.4</v>
      </c>
      <c r="G345" s="83">
        <v>303.2</v>
      </c>
      <c r="H345" s="290">
        <v>294.89999999999998</v>
      </c>
      <c r="I345" s="83">
        <v>447.2</v>
      </c>
      <c r="J345" s="83">
        <v>43.2</v>
      </c>
      <c r="K345" s="83">
        <v>404</v>
      </c>
      <c r="L345" s="83">
        <v>145.19999999999999</v>
      </c>
      <c r="M345" s="83">
        <v>258.8</v>
      </c>
    </row>
    <row r="346" spans="1:13" x14ac:dyDescent="0.25">
      <c r="A346" s="17" t="s">
        <v>456</v>
      </c>
      <c r="B346" s="83">
        <v>579.5</v>
      </c>
      <c r="C346" s="83">
        <v>815.8</v>
      </c>
      <c r="D346" s="83">
        <v>40.4</v>
      </c>
      <c r="E346" s="83">
        <v>775.4</v>
      </c>
      <c r="F346" s="83">
        <v>342.7</v>
      </c>
      <c r="G346" s="83">
        <v>432</v>
      </c>
      <c r="H346" s="290">
        <v>347.5</v>
      </c>
      <c r="I346" s="83">
        <v>502.9</v>
      </c>
      <c r="J346" s="83">
        <v>25.8</v>
      </c>
      <c r="K346" s="83">
        <v>477</v>
      </c>
      <c r="L346" s="83">
        <v>109.6</v>
      </c>
      <c r="M346" s="83">
        <v>367</v>
      </c>
    </row>
    <row r="347" spans="1:13" x14ac:dyDescent="0.25">
      <c r="A347" s="17" t="s">
        <v>457</v>
      </c>
      <c r="B347" s="83">
        <v>624.4</v>
      </c>
      <c r="C347" s="83">
        <v>873.5</v>
      </c>
      <c r="D347" s="83">
        <v>18.100000000000001</v>
      </c>
      <c r="E347" s="83">
        <v>855.3</v>
      </c>
      <c r="F347" s="83">
        <v>346.3</v>
      </c>
      <c r="G347" s="83">
        <v>508.4</v>
      </c>
      <c r="H347" s="290">
        <v>362.1</v>
      </c>
      <c r="I347" s="83">
        <v>522.9</v>
      </c>
      <c r="J347" s="83">
        <v>11.4</v>
      </c>
      <c r="K347" s="83">
        <v>511.5</v>
      </c>
      <c r="L347" s="83">
        <v>96.6</v>
      </c>
      <c r="M347" s="83">
        <v>414.3</v>
      </c>
    </row>
    <row r="348" spans="1:13" x14ac:dyDescent="0.25">
      <c r="A348" s="17" t="s">
        <v>458</v>
      </c>
      <c r="B348" s="83">
        <v>710.3</v>
      </c>
      <c r="C348" s="83">
        <v>941.6</v>
      </c>
      <c r="D348" s="83">
        <v>10</v>
      </c>
      <c r="E348" s="83">
        <v>931.7</v>
      </c>
      <c r="F348" s="83">
        <v>332</v>
      </c>
      <c r="G348" s="83">
        <v>599.1</v>
      </c>
      <c r="H348" s="290">
        <v>408.1</v>
      </c>
      <c r="I348" s="83">
        <v>564.4</v>
      </c>
      <c r="J348" s="83">
        <v>7.1</v>
      </c>
      <c r="K348" s="83">
        <v>557.29999999999995</v>
      </c>
      <c r="L348" s="83">
        <v>82.7</v>
      </c>
      <c r="M348" s="83">
        <v>474.6</v>
      </c>
    </row>
    <row r="349" spans="1:13" x14ac:dyDescent="0.25">
      <c r="A349" s="17" t="s">
        <v>229</v>
      </c>
      <c r="G349" s="83"/>
      <c r="H349" s="290"/>
    </row>
    <row r="350" spans="1:13" x14ac:dyDescent="0.25">
      <c r="A350" s="21" t="s">
        <v>459</v>
      </c>
      <c r="G350" s="20"/>
      <c r="H350" s="286"/>
    </row>
    <row r="351" spans="1:13" x14ac:dyDescent="0.25">
      <c r="A351" s="17" t="s">
        <v>460</v>
      </c>
      <c r="B351" s="83">
        <v>556.1</v>
      </c>
      <c r="C351" s="83">
        <v>818.2</v>
      </c>
      <c r="D351" s="83">
        <v>0.2</v>
      </c>
      <c r="E351" s="83">
        <v>818</v>
      </c>
      <c r="F351" s="83">
        <v>591.20000000000005</v>
      </c>
      <c r="G351" s="314">
        <v>224.2</v>
      </c>
      <c r="H351" s="286">
        <v>351.6</v>
      </c>
      <c r="I351" s="83">
        <v>524.70000000000005</v>
      </c>
      <c r="J351" s="83">
        <v>0.1</v>
      </c>
      <c r="K351" s="83">
        <v>524.5</v>
      </c>
      <c r="L351" s="83">
        <v>333.4</v>
      </c>
      <c r="M351" s="83">
        <v>189.8</v>
      </c>
    </row>
    <row r="352" spans="1:13" x14ac:dyDescent="0.25">
      <c r="A352" s="17" t="s">
        <v>461</v>
      </c>
      <c r="B352" s="83">
        <v>774.4</v>
      </c>
      <c r="C352" s="83">
        <v>997.8</v>
      </c>
      <c r="D352" s="83">
        <v>0.7</v>
      </c>
      <c r="E352" s="83">
        <v>997.2</v>
      </c>
      <c r="F352" s="83">
        <v>703.6</v>
      </c>
      <c r="G352" s="83">
        <v>290.60000000000002</v>
      </c>
      <c r="H352" s="290">
        <v>469.2</v>
      </c>
      <c r="I352" s="83">
        <v>610.1</v>
      </c>
      <c r="J352" s="83">
        <v>0.2</v>
      </c>
      <c r="K352" s="83">
        <v>609.9</v>
      </c>
      <c r="L352" s="83">
        <v>374.2</v>
      </c>
      <c r="M352" s="83">
        <v>233.5</v>
      </c>
    </row>
    <row r="353" spans="1:13" x14ac:dyDescent="0.25">
      <c r="A353" s="17" t="s">
        <v>462</v>
      </c>
      <c r="B353" s="83">
        <v>789.8</v>
      </c>
      <c r="C353" s="83">
        <v>963.5</v>
      </c>
      <c r="D353" s="83">
        <v>5.9</v>
      </c>
      <c r="E353" s="83">
        <v>957.6</v>
      </c>
      <c r="F353" s="83">
        <v>652.70000000000005</v>
      </c>
      <c r="G353" s="83">
        <v>302.39999999999998</v>
      </c>
      <c r="H353" s="290">
        <v>486.9</v>
      </c>
      <c r="I353" s="83">
        <v>584.70000000000005</v>
      </c>
      <c r="J353" s="83">
        <v>1.1000000000000001</v>
      </c>
      <c r="K353" s="83">
        <v>583.6</v>
      </c>
      <c r="L353" s="83">
        <v>336.6</v>
      </c>
      <c r="M353" s="83">
        <v>245.2</v>
      </c>
    </row>
    <row r="354" spans="1:13" x14ac:dyDescent="0.25">
      <c r="A354" s="17" t="s">
        <v>463</v>
      </c>
      <c r="B354" s="83">
        <v>740.9</v>
      </c>
      <c r="C354" s="83">
        <v>902.9</v>
      </c>
      <c r="D354" s="83">
        <v>93.4</v>
      </c>
      <c r="E354" s="83">
        <v>809.4</v>
      </c>
      <c r="F354" s="83">
        <v>537.1</v>
      </c>
      <c r="G354" s="83">
        <v>271.3</v>
      </c>
      <c r="H354" s="290">
        <v>467.8</v>
      </c>
      <c r="I354" s="83">
        <v>553.6</v>
      </c>
      <c r="J354" s="83">
        <v>64.2</v>
      </c>
      <c r="K354" s="83">
        <v>489.3</v>
      </c>
      <c r="L354" s="83">
        <v>267.7</v>
      </c>
      <c r="M354" s="83">
        <v>220.9</v>
      </c>
    </row>
    <row r="355" spans="1:13" x14ac:dyDescent="0.25">
      <c r="A355" s="17" t="s">
        <v>464</v>
      </c>
      <c r="B355" s="83">
        <v>686.2</v>
      </c>
      <c r="C355" s="83">
        <v>822.3</v>
      </c>
      <c r="D355" s="83">
        <v>335.5</v>
      </c>
      <c r="E355" s="83">
        <v>486.8</v>
      </c>
      <c r="F355" s="83">
        <v>300.8</v>
      </c>
      <c r="G355" s="83">
        <v>184.5</v>
      </c>
      <c r="H355" s="290">
        <v>442.1</v>
      </c>
      <c r="I355" s="83">
        <v>510.8</v>
      </c>
      <c r="J355" s="83">
        <v>241.2</v>
      </c>
      <c r="K355" s="83">
        <v>269.5</v>
      </c>
      <c r="L355" s="83">
        <v>119.7</v>
      </c>
      <c r="M355" s="83">
        <v>148.6</v>
      </c>
    </row>
    <row r="356" spans="1:13" ht="15.75" thickBot="1" x14ac:dyDescent="0.3">
      <c r="A356" s="164" t="s">
        <v>465</v>
      </c>
      <c r="B356" s="315">
        <v>521.1</v>
      </c>
      <c r="C356" s="315">
        <v>645.9</v>
      </c>
      <c r="D356" s="315">
        <v>461.9</v>
      </c>
      <c r="E356" s="315">
        <v>183.9</v>
      </c>
      <c r="F356" s="315">
        <v>78.2</v>
      </c>
      <c r="G356" s="315">
        <v>104.8</v>
      </c>
      <c r="H356" s="299">
        <v>343.2</v>
      </c>
      <c r="I356" s="109">
        <v>418.2</v>
      </c>
      <c r="J356" s="109">
        <v>308.7</v>
      </c>
      <c r="K356" s="109">
        <v>109.5</v>
      </c>
      <c r="L356" s="109">
        <v>22.5</v>
      </c>
      <c r="M356" s="109">
        <v>86.3</v>
      </c>
    </row>
    <row r="357" spans="1:13" ht="21" x14ac:dyDescent="0.35">
      <c r="A357" s="111" t="s">
        <v>528</v>
      </c>
    </row>
    <row r="358" spans="1:13" ht="21" x14ac:dyDescent="0.35">
      <c r="A358" s="111" t="s">
        <v>468</v>
      </c>
    </row>
    <row r="359" spans="1:13" ht="15.75" thickBot="1" x14ac:dyDescent="0.3"/>
    <row r="360" spans="1:13" x14ac:dyDescent="0.25">
      <c r="A360" s="264" t="s">
        <v>229</v>
      </c>
      <c r="B360" s="399" t="s">
        <v>212</v>
      </c>
      <c r="C360" s="399"/>
      <c r="D360" s="399"/>
      <c r="E360" s="399"/>
      <c r="F360" s="399"/>
      <c r="G360" s="399"/>
      <c r="H360" s="400" t="s">
        <v>213</v>
      </c>
      <c r="I360" s="399"/>
      <c r="J360" s="399"/>
      <c r="K360" s="399"/>
      <c r="L360" s="399"/>
      <c r="M360" s="399"/>
    </row>
    <row r="361" spans="1:13" x14ac:dyDescent="0.25">
      <c r="A361" s="18" t="s">
        <v>229</v>
      </c>
      <c r="B361" s="18" t="s">
        <v>410</v>
      </c>
      <c r="C361" s="401" t="s">
        <v>411</v>
      </c>
      <c r="D361" s="401"/>
      <c r="E361" s="401"/>
      <c r="F361" s="401"/>
      <c r="G361" s="401"/>
      <c r="H361" s="261" t="s">
        <v>410</v>
      </c>
      <c r="I361" s="401" t="s">
        <v>411</v>
      </c>
      <c r="J361" s="401"/>
      <c r="K361" s="401"/>
      <c r="L361" s="401"/>
      <c r="M361" s="401"/>
    </row>
    <row r="362" spans="1:13" x14ac:dyDescent="0.25">
      <c r="A362" s="18" t="s">
        <v>229</v>
      </c>
      <c r="B362" s="18" t="s">
        <v>412</v>
      </c>
      <c r="C362" s="18" t="s">
        <v>413</v>
      </c>
      <c r="D362" s="18" t="s">
        <v>469</v>
      </c>
      <c r="E362" s="18" t="s">
        <v>414</v>
      </c>
      <c r="F362" s="18" t="s">
        <v>221</v>
      </c>
      <c r="G362" s="18" t="s">
        <v>415</v>
      </c>
      <c r="H362" s="260" t="s">
        <v>412</v>
      </c>
      <c r="I362" s="18" t="s">
        <v>413</v>
      </c>
      <c r="J362" s="18" t="s">
        <v>469</v>
      </c>
      <c r="K362" s="18" t="s">
        <v>414</v>
      </c>
      <c r="L362" s="18" t="s">
        <v>221</v>
      </c>
      <c r="M362" s="18" t="s">
        <v>415</v>
      </c>
    </row>
    <row r="363" spans="1:13" x14ac:dyDescent="0.25">
      <c r="A363" s="18" t="s">
        <v>229</v>
      </c>
      <c r="B363" s="18" t="s">
        <v>416</v>
      </c>
      <c r="C363" s="18" t="s">
        <v>231</v>
      </c>
      <c r="D363" s="18" t="s">
        <v>417</v>
      </c>
      <c r="E363" s="18" t="s">
        <v>418</v>
      </c>
      <c r="F363" s="18"/>
      <c r="G363" s="18" t="s">
        <v>419</v>
      </c>
      <c r="H363" s="260" t="s">
        <v>416</v>
      </c>
      <c r="I363" s="18" t="s">
        <v>231</v>
      </c>
      <c r="J363" s="18" t="s">
        <v>417</v>
      </c>
      <c r="K363" s="18" t="s">
        <v>418</v>
      </c>
      <c r="L363" s="18"/>
      <c r="M363" s="18" t="s">
        <v>419</v>
      </c>
    </row>
    <row r="364" spans="1:13" ht="15.75" thickBot="1" x14ac:dyDescent="0.3">
      <c r="A364" s="165"/>
      <c r="B364" s="165"/>
      <c r="C364" s="165" t="s">
        <v>231</v>
      </c>
      <c r="D364" s="165" t="s">
        <v>420</v>
      </c>
      <c r="E364" s="165" t="s">
        <v>242</v>
      </c>
      <c r="F364" s="165"/>
      <c r="G364" s="165"/>
      <c r="H364" s="266"/>
      <c r="I364" s="165" t="s">
        <v>231</v>
      </c>
      <c r="J364" s="165" t="s">
        <v>420</v>
      </c>
      <c r="K364" s="165" t="s">
        <v>242</v>
      </c>
      <c r="L364" s="165"/>
      <c r="M364" s="165"/>
    </row>
    <row r="365" spans="1:13" x14ac:dyDescent="0.25">
      <c r="A365" s="17" t="s">
        <v>529</v>
      </c>
      <c r="B365">
        <v>683.1</v>
      </c>
      <c r="C365">
        <v>882.4</v>
      </c>
      <c r="D365">
        <v>68.099999999999994</v>
      </c>
      <c r="E365">
        <v>814.3</v>
      </c>
      <c r="F365">
        <v>554</v>
      </c>
      <c r="G365" s="317">
        <v>258.3</v>
      </c>
      <c r="H365" s="83">
        <v>418.8</v>
      </c>
      <c r="I365" s="83">
        <v>544</v>
      </c>
      <c r="J365" s="83">
        <v>46.2</v>
      </c>
      <c r="K365" s="83">
        <v>497.7</v>
      </c>
      <c r="L365" s="83">
        <v>287.2</v>
      </c>
      <c r="M365" s="83">
        <v>209</v>
      </c>
    </row>
    <row r="366" spans="1:13" x14ac:dyDescent="0.25">
      <c r="A366" s="21" t="s">
        <v>251</v>
      </c>
      <c r="G366" s="318"/>
      <c r="H366" s="83"/>
      <c r="I366" s="83"/>
      <c r="J366" s="83"/>
      <c r="K366" s="83"/>
      <c r="L366" s="83"/>
      <c r="M366" s="83"/>
    </row>
    <row r="367" spans="1:13" x14ac:dyDescent="0.25">
      <c r="A367" s="17" t="s">
        <v>422</v>
      </c>
      <c r="B367" s="83">
        <v>864.4</v>
      </c>
      <c r="C367" s="83">
        <v>994.2</v>
      </c>
      <c r="D367" s="83">
        <v>73.2</v>
      </c>
      <c r="E367" s="83">
        <v>921</v>
      </c>
      <c r="F367" s="83">
        <v>617.6</v>
      </c>
      <c r="G367" s="319">
        <v>302.89999999999998</v>
      </c>
      <c r="H367" s="83">
        <v>547.5</v>
      </c>
      <c r="I367" s="83">
        <v>625.5</v>
      </c>
      <c r="J367" s="83">
        <v>50.7</v>
      </c>
      <c r="K367" s="83">
        <v>574.79999999999995</v>
      </c>
      <c r="L367" s="83">
        <v>333.9</v>
      </c>
      <c r="M367" s="83">
        <v>240.7</v>
      </c>
    </row>
    <row r="368" spans="1:13" x14ac:dyDescent="0.25">
      <c r="A368" s="17" t="s">
        <v>423</v>
      </c>
      <c r="B368" s="83">
        <v>951.1</v>
      </c>
      <c r="C368" s="217">
        <v>1058.4000000000001</v>
      </c>
      <c r="D368" s="83">
        <v>91.8</v>
      </c>
      <c r="E368" s="83">
        <v>966.7</v>
      </c>
      <c r="F368" s="83">
        <v>649.4</v>
      </c>
      <c r="G368" s="83">
        <v>316.8</v>
      </c>
      <c r="H368" s="290">
        <v>602.1</v>
      </c>
      <c r="I368" s="83">
        <v>669.3</v>
      </c>
      <c r="J368" s="83">
        <v>66</v>
      </c>
      <c r="K368" s="83">
        <v>603.29999999999995</v>
      </c>
      <c r="L368" s="83">
        <v>351.8</v>
      </c>
      <c r="M368" s="83">
        <v>251.6</v>
      </c>
    </row>
    <row r="369" spans="1:13" x14ac:dyDescent="0.25">
      <c r="A369" s="17" t="s">
        <v>424</v>
      </c>
      <c r="B369" s="83">
        <v>692.1</v>
      </c>
      <c r="C369" s="83">
        <v>892</v>
      </c>
      <c r="D369" s="83">
        <v>72.099999999999994</v>
      </c>
      <c r="E369" s="83">
        <v>819.8</v>
      </c>
      <c r="F369" s="83">
        <v>517.20000000000005</v>
      </c>
      <c r="G369" s="83">
        <v>302.60000000000002</v>
      </c>
      <c r="H369" s="290">
        <v>428.6</v>
      </c>
      <c r="I369" s="83">
        <v>557.29999999999995</v>
      </c>
      <c r="J369" s="83">
        <v>48.2</v>
      </c>
      <c r="K369" s="83">
        <v>509</v>
      </c>
      <c r="L369" s="83">
        <v>260.39999999999998</v>
      </c>
      <c r="M369" s="83">
        <v>248.6</v>
      </c>
    </row>
    <row r="370" spans="1:13" x14ac:dyDescent="0.25">
      <c r="A370" s="17" t="s">
        <v>425</v>
      </c>
      <c r="B370" s="83">
        <v>625.29999999999995</v>
      </c>
      <c r="C370" s="83">
        <v>829.5</v>
      </c>
      <c r="D370" s="83">
        <v>54.4</v>
      </c>
      <c r="E370" s="83">
        <v>775.1</v>
      </c>
      <c r="F370" s="83">
        <v>513.1</v>
      </c>
      <c r="G370" s="83">
        <v>261.5</v>
      </c>
      <c r="H370" s="290">
        <v>381</v>
      </c>
      <c r="I370" s="83">
        <v>511.4</v>
      </c>
      <c r="J370" s="83">
        <v>37.1</v>
      </c>
      <c r="K370" s="83">
        <v>474.3</v>
      </c>
      <c r="L370" s="83">
        <v>261.39999999999998</v>
      </c>
      <c r="M370" s="83">
        <v>212.8</v>
      </c>
    </row>
    <row r="371" spans="1:13" x14ac:dyDescent="0.25">
      <c r="A371" s="17" t="s">
        <v>426</v>
      </c>
      <c r="B371" s="83">
        <v>781.4</v>
      </c>
      <c r="C371" s="83">
        <v>903.1</v>
      </c>
      <c r="D371" s="83">
        <v>75.8</v>
      </c>
      <c r="E371" s="83">
        <v>827.3</v>
      </c>
      <c r="F371" s="83">
        <v>577.4</v>
      </c>
      <c r="G371" s="83">
        <v>249.9</v>
      </c>
      <c r="H371" s="290">
        <v>510</v>
      </c>
      <c r="I371" s="83">
        <v>565.6</v>
      </c>
      <c r="J371" s="83">
        <v>50.7</v>
      </c>
      <c r="K371" s="83">
        <v>514.9</v>
      </c>
      <c r="L371" s="83">
        <v>310.89999999999998</v>
      </c>
      <c r="M371" s="83">
        <v>204</v>
      </c>
    </row>
    <row r="372" spans="1:13" x14ac:dyDescent="0.25">
      <c r="A372" s="17" t="s">
        <v>427</v>
      </c>
      <c r="B372" s="83">
        <v>874.6</v>
      </c>
      <c r="C372" s="83">
        <v>983.9</v>
      </c>
      <c r="D372" s="83">
        <v>74.099999999999994</v>
      </c>
      <c r="E372" s="83">
        <v>909.8</v>
      </c>
      <c r="F372" s="83">
        <v>630.20000000000005</v>
      </c>
      <c r="G372" s="83">
        <v>279.7</v>
      </c>
      <c r="H372" s="290">
        <v>550.5</v>
      </c>
      <c r="I372" s="83">
        <v>611.5</v>
      </c>
      <c r="J372" s="83">
        <v>52.6</v>
      </c>
      <c r="K372" s="83">
        <v>558.79999999999995</v>
      </c>
      <c r="L372" s="83">
        <v>344.4</v>
      </c>
      <c r="M372" s="83">
        <v>214.4</v>
      </c>
    </row>
    <row r="373" spans="1:13" x14ac:dyDescent="0.25">
      <c r="A373" s="17" t="s">
        <v>428</v>
      </c>
      <c r="B373" s="83">
        <v>653.4</v>
      </c>
      <c r="C373" s="83">
        <v>878.6</v>
      </c>
      <c r="D373" s="83">
        <v>82.1</v>
      </c>
      <c r="E373" s="83">
        <v>796.5</v>
      </c>
      <c r="F373" s="83">
        <v>623.4</v>
      </c>
      <c r="G373" s="83">
        <v>173.2</v>
      </c>
      <c r="H373" s="290">
        <v>395.3</v>
      </c>
      <c r="I373" s="83">
        <v>541.4</v>
      </c>
      <c r="J373" s="83">
        <v>56.5</v>
      </c>
      <c r="K373" s="83">
        <v>484.9</v>
      </c>
      <c r="L373" s="83">
        <v>345.9</v>
      </c>
      <c r="M373" s="83">
        <v>139.1</v>
      </c>
    </row>
    <row r="374" spans="1:13" x14ac:dyDescent="0.25">
      <c r="A374" s="17" t="s">
        <v>429</v>
      </c>
      <c r="B374" s="83">
        <v>599.29999999999995</v>
      </c>
      <c r="C374" s="83">
        <v>838.7</v>
      </c>
      <c r="D374" s="83">
        <v>60.7</v>
      </c>
      <c r="E374" s="83">
        <v>778</v>
      </c>
      <c r="F374" s="83">
        <v>560.70000000000005</v>
      </c>
      <c r="G374" s="83">
        <v>215.6</v>
      </c>
      <c r="H374" s="290">
        <v>355.3</v>
      </c>
      <c r="I374" s="83">
        <v>512.1</v>
      </c>
      <c r="J374" s="83">
        <v>42.8</v>
      </c>
      <c r="K374" s="83">
        <v>469.3</v>
      </c>
      <c r="L374" s="83">
        <v>295.3</v>
      </c>
      <c r="M374" s="83">
        <v>172.2</v>
      </c>
    </row>
    <row r="375" spans="1:13" x14ac:dyDescent="0.25">
      <c r="A375" s="17" t="s">
        <v>430</v>
      </c>
      <c r="B375" s="83">
        <v>626.5</v>
      </c>
      <c r="C375" s="83">
        <v>831.7</v>
      </c>
      <c r="D375" s="83">
        <v>61.7</v>
      </c>
      <c r="E375" s="83">
        <v>770</v>
      </c>
      <c r="F375" s="83">
        <v>574.79999999999995</v>
      </c>
      <c r="G375" s="83">
        <v>194.7</v>
      </c>
      <c r="H375" s="290">
        <v>388.3</v>
      </c>
      <c r="I375" s="83">
        <v>512.79999999999995</v>
      </c>
      <c r="J375" s="83">
        <v>39.6</v>
      </c>
      <c r="K375" s="83">
        <v>473.2</v>
      </c>
      <c r="L375" s="83">
        <v>313.3</v>
      </c>
      <c r="M375" s="83">
        <v>159.4</v>
      </c>
    </row>
    <row r="376" spans="1:13" x14ac:dyDescent="0.25">
      <c r="A376" s="17" t="s">
        <v>431</v>
      </c>
      <c r="B376" s="83">
        <v>704.2</v>
      </c>
      <c r="C376" s="83">
        <v>899.2</v>
      </c>
      <c r="D376" s="83">
        <v>66</v>
      </c>
      <c r="E376" s="83">
        <v>833.1</v>
      </c>
      <c r="F376" s="83">
        <v>539</v>
      </c>
      <c r="G376" s="83">
        <v>292.10000000000002</v>
      </c>
      <c r="H376" s="290">
        <v>433.5</v>
      </c>
      <c r="I376" s="83">
        <v>545.5</v>
      </c>
      <c r="J376" s="83">
        <v>45</v>
      </c>
      <c r="K376" s="83">
        <v>500.5</v>
      </c>
      <c r="L376" s="83">
        <v>276.10000000000002</v>
      </c>
      <c r="M376" s="83">
        <v>222.8</v>
      </c>
    </row>
    <row r="377" spans="1:13" x14ac:dyDescent="0.25">
      <c r="A377" s="17" t="s">
        <v>432</v>
      </c>
      <c r="B377" s="83">
        <v>652.5</v>
      </c>
      <c r="C377" s="83">
        <v>881</v>
      </c>
      <c r="D377" s="83">
        <v>82</v>
      </c>
      <c r="E377" s="83">
        <v>799</v>
      </c>
      <c r="F377" s="83">
        <v>634.5</v>
      </c>
      <c r="G377" s="83">
        <v>158.6</v>
      </c>
      <c r="H377" s="290">
        <v>387.6</v>
      </c>
      <c r="I377" s="83">
        <v>538.70000000000005</v>
      </c>
      <c r="J377" s="83">
        <v>54.9</v>
      </c>
      <c r="K377" s="83">
        <v>483.8</v>
      </c>
      <c r="L377" s="83">
        <v>350.5</v>
      </c>
      <c r="M377" s="83">
        <v>128.5</v>
      </c>
    </row>
    <row r="378" spans="1:13" x14ac:dyDescent="0.25">
      <c r="A378" s="17" t="s">
        <v>433</v>
      </c>
      <c r="B378" s="83">
        <v>597</v>
      </c>
      <c r="C378" s="83">
        <v>812</v>
      </c>
      <c r="D378" s="83">
        <v>78.900000000000006</v>
      </c>
      <c r="E378" s="83">
        <v>733.2</v>
      </c>
      <c r="F378" s="83">
        <v>520</v>
      </c>
      <c r="G378" s="83">
        <v>211.4</v>
      </c>
      <c r="H378" s="290">
        <v>360.3</v>
      </c>
      <c r="I378" s="83">
        <v>496.2</v>
      </c>
      <c r="J378" s="83">
        <v>52</v>
      </c>
      <c r="K378" s="83">
        <v>444.2</v>
      </c>
      <c r="L378" s="83">
        <v>268.3</v>
      </c>
      <c r="M378" s="83">
        <v>174.2</v>
      </c>
    </row>
    <row r="379" spans="1:13" x14ac:dyDescent="0.25">
      <c r="A379" s="17" t="s">
        <v>434</v>
      </c>
      <c r="B379" s="83">
        <v>636</v>
      </c>
      <c r="C379" s="83">
        <v>855.7</v>
      </c>
      <c r="D379" s="83">
        <v>71.400000000000006</v>
      </c>
      <c r="E379" s="83">
        <v>784.4</v>
      </c>
      <c r="F379" s="83">
        <v>536.29999999999995</v>
      </c>
      <c r="G379" s="83">
        <v>245.2</v>
      </c>
      <c r="H379" s="290">
        <v>389.1</v>
      </c>
      <c r="I379" s="83">
        <v>524.4</v>
      </c>
      <c r="J379" s="83">
        <v>47.9</v>
      </c>
      <c r="K379" s="83">
        <v>476.6</v>
      </c>
      <c r="L379" s="83">
        <v>269.5</v>
      </c>
      <c r="M379" s="83">
        <v>204.7</v>
      </c>
    </row>
    <row r="380" spans="1:13" x14ac:dyDescent="0.25">
      <c r="A380" s="17" t="s">
        <v>435</v>
      </c>
      <c r="B380" s="83">
        <v>633.1</v>
      </c>
      <c r="C380" s="83">
        <v>861.3</v>
      </c>
      <c r="D380" s="83">
        <v>49.8</v>
      </c>
      <c r="E380" s="83">
        <v>811.6</v>
      </c>
      <c r="F380" s="83">
        <v>548.29999999999995</v>
      </c>
      <c r="G380" s="83">
        <v>260.7</v>
      </c>
      <c r="H380" s="290">
        <v>383.2</v>
      </c>
      <c r="I380" s="83">
        <v>526.79999999999995</v>
      </c>
      <c r="J380" s="83">
        <v>34.200000000000003</v>
      </c>
      <c r="K380" s="83">
        <v>492.6</v>
      </c>
      <c r="L380" s="83">
        <v>278.3</v>
      </c>
      <c r="M380" s="83">
        <v>213</v>
      </c>
    </row>
    <row r="381" spans="1:13" x14ac:dyDescent="0.25">
      <c r="A381" s="17" t="s">
        <v>436</v>
      </c>
      <c r="B381" s="83">
        <v>636.79999999999995</v>
      </c>
      <c r="C381" s="83">
        <v>883.4</v>
      </c>
      <c r="D381" s="83">
        <v>47.1</v>
      </c>
      <c r="E381" s="83">
        <v>836.4</v>
      </c>
      <c r="F381" s="83">
        <v>544.79999999999995</v>
      </c>
      <c r="G381" s="83">
        <v>290.5</v>
      </c>
      <c r="H381" s="290">
        <v>381.9</v>
      </c>
      <c r="I381" s="83">
        <v>539.6</v>
      </c>
      <c r="J381" s="83">
        <v>32.6</v>
      </c>
      <c r="K381" s="83">
        <v>507</v>
      </c>
      <c r="L381" s="83">
        <v>266.10000000000002</v>
      </c>
      <c r="M381" s="83">
        <v>240.2</v>
      </c>
    </row>
    <row r="382" spans="1:13" x14ac:dyDescent="0.25">
      <c r="A382" s="17" t="s">
        <v>437</v>
      </c>
      <c r="B382" s="83">
        <v>569.5</v>
      </c>
      <c r="C382" s="83">
        <v>810.8</v>
      </c>
      <c r="D382" s="83">
        <v>65.599999999999994</v>
      </c>
      <c r="E382" s="83">
        <v>745.2</v>
      </c>
      <c r="F382" s="83">
        <v>453.6</v>
      </c>
      <c r="G382" s="83">
        <v>284.39999999999998</v>
      </c>
      <c r="H382" s="290">
        <v>327</v>
      </c>
      <c r="I382" s="83">
        <v>497.3</v>
      </c>
      <c r="J382" s="83">
        <v>43.5</v>
      </c>
      <c r="K382" s="83">
        <v>453.7</v>
      </c>
      <c r="L382" s="83">
        <v>211.8</v>
      </c>
      <c r="M382" s="83">
        <v>237.3</v>
      </c>
    </row>
    <row r="383" spans="1:13" x14ac:dyDescent="0.25">
      <c r="A383" s="17" t="s">
        <v>438</v>
      </c>
      <c r="B383" s="83">
        <v>543.79999999999995</v>
      </c>
      <c r="C383" s="83">
        <v>799.4</v>
      </c>
      <c r="D383" s="83">
        <v>69.400000000000006</v>
      </c>
      <c r="E383" s="83">
        <v>730</v>
      </c>
      <c r="F383" s="83">
        <v>450.8</v>
      </c>
      <c r="G383" s="83">
        <v>273.3</v>
      </c>
      <c r="H383" s="290">
        <v>315.39999999999998</v>
      </c>
      <c r="I383" s="83">
        <v>488.6</v>
      </c>
      <c r="J383" s="83">
        <v>46</v>
      </c>
      <c r="K383" s="83">
        <v>442.6</v>
      </c>
      <c r="L383" s="83">
        <v>206.4</v>
      </c>
      <c r="M383" s="83">
        <v>230.3</v>
      </c>
    </row>
    <row r="384" spans="1:13" x14ac:dyDescent="0.25">
      <c r="A384" s="17" t="s">
        <v>439</v>
      </c>
      <c r="B384" s="83">
        <v>573.29999999999995</v>
      </c>
      <c r="C384" s="83">
        <v>823.4</v>
      </c>
      <c r="D384" s="83">
        <v>59.6</v>
      </c>
      <c r="E384" s="83">
        <v>763.7</v>
      </c>
      <c r="F384" s="83">
        <v>472.3</v>
      </c>
      <c r="G384" s="83">
        <v>267.39999999999998</v>
      </c>
      <c r="H384" s="290">
        <v>332.6</v>
      </c>
      <c r="I384" s="83">
        <v>499.5</v>
      </c>
      <c r="J384" s="83">
        <v>38.700000000000003</v>
      </c>
      <c r="K384" s="83">
        <v>460.8</v>
      </c>
      <c r="L384" s="83">
        <v>217.4</v>
      </c>
      <c r="M384" s="83">
        <v>221.9</v>
      </c>
    </row>
    <row r="385" spans="1:13" x14ac:dyDescent="0.25">
      <c r="A385" s="17"/>
      <c r="G385" s="83"/>
      <c r="H385" s="290"/>
    </row>
    <row r="386" spans="1:13" x14ac:dyDescent="0.25">
      <c r="A386" s="21" t="s">
        <v>440</v>
      </c>
      <c r="G386" s="20"/>
      <c r="H386" s="286"/>
    </row>
    <row r="387" spans="1:13" x14ac:dyDescent="0.25">
      <c r="A387" s="17" t="s">
        <v>441</v>
      </c>
      <c r="B387" s="217">
        <v>664.3</v>
      </c>
      <c r="C387" s="217">
        <v>847.5</v>
      </c>
      <c r="D387" s="217">
        <v>102.2</v>
      </c>
      <c r="E387" s="217">
        <v>745.3</v>
      </c>
      <c r="F387" s="217">
        <v>618.79999999999995</v>
      </c>
      <c r="G387" s="20">
        <v>123.5</v>
      </c>
      <c r="H387" s="286">
        <v>411</v>
      </c>
      <c r="I387" s="83">
        <v>525.1</v>
      </c>
      <c r="J387" s="83">
        <v>69.400000000000006</v>
      </c>
      <c r="K387" s="83">
        <v>455.8</v>
      </c>
      <c r="L387" s="83">
        <v>355.2</v>
      </c>
      <c r="M387" s="83">
        <v>98.1</v>
      </c>
    </row>
    <row r="388" spans="1:13" x14ac:dyDescent="0.25">
      <c r="A388" s="17" t="s">
        <v>442</v>
      </c>
      <c r="B388" s="217">
        <v>648.29999999999995</v>
      </c>
      <c r="C388" s="217">
        <v>844.7</v>
      </c>
      <c r="D388" s="217">
        <v>74.400000000000006</v>
      </c>
      <c r="E388" s="217">
        <v>770.3</v>
      </c>
      <c r="F388" s="217">
        <v>592.5</v>
      </c>
      <c r="G388" s="83">
        <v>175.7</v>
      </c>
      <c r="H388" s="290">
        <v>393.4</v>
      </c>
      <c r="I388" s="83">
        <v>520.4</v>
      </c>
      <c r="J388" s="83">
        <v>50.4</v>
      </c>
      <c r="K388" s="83">
        <v>470</v>
      </c>
      <c r="L388" s="83">
        <v>324.8</v>
      </c>
      <c r="M388" s="83">
        <v>143.80000000000001</v>
      </c>
    </row>
    <row r="389" spans="1:13" x14ac:dyDescent="0.25">
      <c r="A389" s="17" t="s">
        <v>443</v>
      </c>
      <c r="B389" s="217">
        <v>649.1</v>
      </c>
      <c r="C389" s="217">
        <v>860.3</v>
      </c>
      <c r="D389" s="217">
        <v>51.4</v>
      </c>
      <c r="E389" s="217">
        <v>808.9</v>
      </c>
      <c r="F389" s="217">
        <v>524.79999999999995</v>
      </c>
      <c r="G389" s="83">
        <v>283.10000000000002</v>
      </c>
      <c r="H389" s="290">
        <v>392.9</v>
      </c>
      <c r="I389" s="83">
        <v>523.9</v>
      </c>
      <c r="J389" s="83">
        <v>35</v>
      </c>
      <c r="K389" s="83">
        <v>489</v>
      </c>
      <c r="L389" s="83">
        <v>256.3</v>
      </c>
      <c r="M389" s="83">
        <v>232</v>
      </c>
    </row>
    <row r="390" spans="1:13" x14ac:dyDescent="0.25">
      <c r="A390" s="17" t="s">
        <v>444</v>
      </c>
      <c r="B390" s="217">
        <v>680.3</v>
      </c>
      <c r="C390" s="217">
        <v>909.8</v>
      </c>
      <c r="D390" s="217">
        <v>35.700000000000003</v>
      </c>
      <c r="E390" s="217">
        <v>874.1</v>
      </c>
      <c r="F390" s="217">
        <v>475.8</v>
      </c>
      <c r="G390" s="83">
        <v>396.1</v>
      </c>
      <c r="H390" s="290">
        <v>409.3</v>
      </c>
      <c r="I390" s="83">
        <v>554.1</v>
      </c>
      <c r="J390" s="83">
        <v>23.8</v>
      </c>
      <c r="K390" s="83">
        <v>530.29999999999995</v>
      </c>
      <c r="L390" s="83">
        <v>206.8</v>
      </c>
      <c r="M390" s="83">
        <v>321.60000000000002</v>
      </c>
    </row>
    <row r="391" spans="1:13" x14ac:dyDescent="0.25">
      <c r="A391" s="17" t="s">
        <v>445</v>
      </c>
      <c r="B391" s="217">
        <v>892</v>
      </c>
      <c r="C391" s="217">
        <v>1079.8</v>
      </c>
      <c r="D391" s="217">
        <v>29.3</v>
      </c>
      <c r="E391" s="217">
        <v>1050.4000000000001</v>
      </c>
      <c r="F391" s="217">
        <v>431.7</v>
      </c>
      <c r="G391" s="83">
        <v>618.20000000000005</v>
      </c>
      <c r="H391" s="290">
        <v>567.6</v>
      </c>
      <c r="I391" s="83">
        <v>680.1</v>
      </c>
      <c r="J391" s="83">
        <v>21.1</v>
      </c>
      <c r="K391" s="83">
        <v>659</v>
      </c>
      <c r="L391" s="83">
        <v>164.4</v>
      </c>
      <c r="M391" s="83">
        <v>494.3</v>
      </c>
    </row>
    <row r="392" spans="1:13" x14ac:dyDescent="0.25">
      <c r="A392" s="17"/>
      <c r="G392" s="83"/>
      <c r="H392" s="290"/>
    </row>
    <row r="393" spans="1:13" x14ac:dyDescent="0.25">
      <c r="A393" s="21" t="s">
        <v>446</v>
      </c>
      <c r="G393" s="20"/>
      <c r="H393" s="286"/>
    </row>
    <row r="394" spans="1:13" x14ac:dyDescent="0.25">
      <c r="A394" s="17" t="s">
        <v>466</v>
      </c>
      <c r="B394" s="217">
        <v>626.5</v>
      </c>
      <c r="C394" s="217">
        <v>838.3</v>
      </c>
      <c r="D394" s="217">
        <v>63.8</v>
      </c>
      <c r="E394" s="217">
        <v>774.5</v>
      </c>
      <c r="F394" s="217">
        <v>528.6</v>
      </c>
      <c r="G394" s="313">
        <v>243.1</v>
      </c>
      <c r="H394" s="286">
        <v>377.5</v>
      </c>
      <c r="I394" s="83">
        <v>511.4</v>
      </c>
      <c r="J394" s="83">
        <v>42.7</v>
      </c>
      <c r="K394" s="83">
        <v>468.7</v>
      </c>
      <c r="L394" s="83">
        <v>269.2</v>
      </c>
      <c r="M394" s="83">
        <v>197.4</v>
      </c>
    </row>
    <row r="395" spans="1:13" x14ac:dyDescent="0.25">
      <c r="A395" s="17" t="s">
        <v>447</v>
      </c>
      <c r="B395" s="217">
        <v>723.3</v>
      </c>
      <c r="C395" s="217">
        <v>887.2</v>
      </c>
      <c r="D395" s="217">
        <v>101.2</v>
      </c>
      <c r="E395" s="217">
        <v>786</v>
      </c>
      <c r="F395" s="217">
        <v>602.29999999999995</v>
      </c>
      <c r="G395" s="217">
        <v>183.6</v>
      </c>
      <c r="H395" s="290">
        <v>441</v>
      </c>
      <c r="I395" s="83">
        <v>556.29999999999995</v>
      </c>
      <c r="J395" s="83">
        <v>70.099999999999994</v>
      </c>
      <c r="K395" s="83">
        <v>486.2</v>
      </c>
      <c r="L395" s="83">
        <v>337.9</v>
      </c>
      <c r="M395" s="83">
        <v>148.19999999999999</v>
      </c>
    </row>
    <row r="396" spans="1:13" x14ac:dyDescent="0.25">
      <c r="A396" s="17" t="s">
        <v>442</v>
      </c>
      <c r="B396" s="217">
        <v>770.8</v>
      </c>
      <c r="C396" s="217">
        <v>942.1</v>
      </c>
      <c r="D396" s="217">
        <v>86.4</v>
      </c>
      <c r="E396" s="217">
        <v>855.7</v>
      </c>
      <c r="F396" s="217">
        <v>651.1</v>
      </c>
      <c r="G396" s="217">
        <v>204.6</v>
      </c>
      <c r="H396" s="290">
        <v>490.6</v>
      </c>
      <c r="I396" s="83">
        <v>594</v>
      </c>
      <c r="J396" s="83">
        <v>60.9</v>
      </c>
      <c r="K396" s="83">
        <v>533.1</v>
      </c>
      <c r="L396" s="83">
        <v>372</v>
      </c>
      <c r="M396" s="83">
        <v>161.1</v>
      </c>
    </row>
    <row r="397" spans="1:13" x14ac:dyDescent="0.25">
      <c r="A397" s="17" t="s">
        <v>443</v>
      </c>
      <c r="B397" s="217">
        <v>831.2</v>
      </c>
      <c r="C397" s="217">
        <v>1011.9</v>
      </c>
      <c r="D397" s="217">
        <v>71.3</v>
      </c>
      <c r="E397" s="217">
        <v>940.6</v>
      </c>
      <c r="F397" s="217">
        <v>658.6</v>
      </c>
      <c r="G397" s="217">
        <v>281.7</v>
      </c>
      <c r="H397" s="290">
        <v>533.9</v>
      </c>
      <c r="I397" s="83">
        <v>635.20000000000005</v>
      </c>
      <c r="J397" s="83">
        <v>48.7</v>
      </c>
      <c r="K397" s="83">
        <v>586.5</v>
      </c>
      <c r="L397" s="83">
        <v>357.3</v>
      </c>
      <c r="M397" s="83">
        <v>229.2</v>
      </c>
    </row>
    <row r="398" spans="1:13" x14ac:dyDescent="0.25">
      <c r="A398" s="17" t="s">
        <v>444</v>
      </c>
      <c r="B398" s="217">
        <v>865.3</v>
      </c>
      <c r="C398" s="217">
        <v>1057.4000000000001</v>
      </c>
      <c r="D398" s="217">
        <v>61.7</v>
      </c>
      <c r="E398" s="217">
        <v>995.7</v>
      </c>
      <c r="F398" s="217">
        <v>613.20000000000005</v>
      </c>
      <c r="G398" s="217">
        <v>382.4</v>
      </c>
      <c r="H398" s="290">
        <v>547.79999999999995</v>
      </c>
      <c r="I398" s="83">
        <v>657.7</v>
      </c>
      <c r="J398" s="83">
        <v>42.9</v>
      </c>
      <c r="K398" s="83">
        <v>614.79999999999995</v>
      </c>
      <c r="L398" s="83">
        <v>303.5</v>
      </c>
      <c r="M398" s="83">
        <v>311.3</v>
      </c>
    </row>
    <row r="399" spans="1:13" x14ac:dyDescent="0.25">
      <c r="A399" s="17" t="s">
        <v>445</v>
      </c>
      <c r="B399" s="217">
        <v>1153.3</v>
      </c>
      <c r="C399" s="217">
        <v>1267.8</v>
      </c>
      <c r="D399" s="217">
        <v>47.7</v>
      </c>
      <c r="E399" s="217">
        <v>1220</v>
      </c>
      <c r="F399" s="217">
        <v>544.70000000000005</v>
      </c>
      <c r="G399" s="217">
        <v>675</v>
      </c>
      <c r="H399" s="290">
        <v>756.1</v>
      </c>
      <c r="I399" s="83">
        <v>819.8</v>
      </c>
      <c r="J399" s="83">
        <v>35.4</v>
      </c>
      <c r="K399" s="83">
        <v>784.4</v>
      </c>
      <c r="L399" s="83">
        <v>245.7</v>
      </c>
      <c r="M399" s="83">
        <v>538.70000000000005</v>
      </c>
    </row>
    <row r="400" spans="1:13" x14ac:dyDescent="0.25">
      <c r="A400" s="17" t="s">
        <v>229</v>
      </c>
      <c r="G400" s="83"/>
      <c r="H400" s="290"/>
    </row>
    <row r="401" spans="1:13" x14ac:dyDescent="0.25">
      <c r="A401" s="21" t="s">
        <v>448</v>
      </c>
      <c r="G401" s="20"/>
      <c r="H401" s="286"/>
    </row>
    <row r="402" spans="1:13" x14ac:dyDescent="0.25">
      <c r="A402" s="17" t="s">
        <v>467</v>
      </c>
      <c r="B402" s="83">
        <v>721.5</v>
      </c>
      <c r="C402" s="83">
        <v>911</v>
      </c>
      <c r="D402" s="83">
        <v>68.7</v>
      </c>
      <c r="E402" s="83">
        <v>842.3</v>
      </c>
      <c r="F402" s="83">
        <v>548.5</v>
      </c>
      <c r="G402" s="314">
        <v>293.2</v>
      </c>
      <c r="H402" s="286">
        <v>448.3</v>
      </c>
      <c r="I402" s="83">
        <v>567.79999999999995</v>
      </c>
      <c r="J402" s="83">
        <v>47.3</v>
      </c>
      <c r="K402" s="83">
        <v>520.5</v>
      </c>
      <c r="L402" s="83">
        <v>282.39999999999998</v>
      </c>
      <c r="M402" s="83">
        <v>237.7</v>
      </c>
    </row>
    <row r="403" spans="1:13" x14ac:dyDescent="0.25">
      <c r="A403" s="17" t="s">
        <v>449</v>
      </c>
      <c r="B403" s="83">
        <v>616</v>
      </c>
      <c r="C403" s="83">
        <v>832.3</v>
      </c>
      <c r="D403" s="83">
        <v>81.900000000000006</v>
      </c>
      <c r="E403" s="83">
        <v>750.4</v>
      </c>
      <c r="F403" s="83">
        <v>587.6</v>
      </c>
      <c r="G403" s="83">
        <v>159.6</v>
      </c>
      <c r="H403" s="290">
        <v>368.4</v>
      </c>
      <c r="I403" s="83">
        <v>503.8</v>
      </c>
      <c r="J403" s="83">
        <v>53.6</v>
      </c>
      <c r="K403" s="83">
        <v>450.1</v>
      </c>
      <c r="L403" s="83">
        <v>320.2</v>
      </c>
      <c r="M403" s="83">
        <v>127.7</v>
      </c>
    </row>
    <row r="404" spans="1:13" x14ac:dyDescent="0.25">
      <c r="A404" s="17" t="s">
        <v>450</v>
      </c>
      <c r="B404" s="83">
        <v>619.6</v>
      </c>
      <c r="C404" s="83">
        <v>834</v>
      </c>
      <c r="D404" s="83">
        <v>64.8</v>
      </c>
      <c r="E404" s="83">
        <v>769.2</v>
      </c>
      <c r="F404" s="83">
        <v>571.4</v>
      </c>
      <c r="G404" s="83">
        <v>192.9</v>
      </c>
      <c r="H404" s="290">
        <v>364.7</v>
      </c>
      <c r="I404" s="83">
        <v>498.8</v>
      </c>
      <c r="J404" s="83">
        <v>43.4</v>
      </c>
      <c r="K404" s="83">
        <v>455.4</v>
      </c>
      <c r="L404" s="83">
        <v>296.8</v>
      </c>
      <c r="M404" s="83">
        <v>154.5</v>
      </c>
    </row>
    <row r="405" spans="1:13" x14ac:dyDescent="0.25">
      <c r="A405" s="17" t="s">
        <v>451</v>
      </c>
      <c r="B405" s="83">
        <v>590.1</v>
      </c>
      <c r="C405" s="83">
        <v>831.9</v>
      </c>
      <c r="D405" s="83">
        <v>34.299999999999997</v>
      </c>
      <c r="E405" s="83">
        <v>797.6</v>
      </c>
      <c r="F405" s="83">
        <v>509.3</v>
      </c>
      <c r="G405" s="83">
        <v>280.7</v>
      </c>
      <c r="H405" s="290">
        <v>348.9</v>
      </c>
      <c r="I405" s="83">
        <v>505.1</v>
      </c>
      <c r="J405" s="83">
        <v>23.1</v>
      </c>
      <c r="K405" s="83">
        <v>482</v>
      </c>
      <c r="L405" s="83">
        <v>246.4</v>
      </c>
      <c r="M405" s="83">
        <v>229.3</v>
      </c>
    </row>
    <row r="406" spans="1:13" x14ac:dyDescent="0.25">
      <c r="A406" s="17" t="s">
        <v>452</v>
      </c>
      <c r="B406" s="83">
        <v>704.1</v>
      </c>
      <c r="C406" s="83">
        <v>833.6</v>
      </c>
      <c r="D406" s="83">
        <v>14.7</v>
      </c>
      <c r="E406" s="83">
        <v>818.9</v>
      </c>
      <c r="F406" s="83">
        <v>409.1</v>
      </c>
      <c r="G406" s="83">
        <v>403.7</v>
      </c>
      <c r="H406" s="290">
        <v>454.6</v>
      </c>
      <c r="I406" s="83">
        <v>504</v>
      </c>
      <c r="J406" s="83">
        <v>11.7</v>
      </c>
      <c r="K406" s="83">
        <v>492.3</v>
      </c>
      <c r="L406" s="83">
        <v>157.5</v>
      </c>
      <c r="M406" s="83">
        <v>330</v>
      </c>
    </row>
    <row r="407" spans="1:13" x14ac:dyDescent="0.25">
      <c r="A407" s="17" t="s">
        <v>229</v>
      </c>
      <c r="G407" s="83"/>
      <c r="H407" s="290"/>
    </row>
    <row r="408" spans="1:13" x14ac:dyDescent="0.25">
      <c r="A408" s="21" t="s">
        <v>453</v>
      </c>
      <c r="G408" s="20"/>
      <c r="H408" s="286"/>
    </row>
    <row r="409" spans="1:13" x14ac:dyDescent="0.25">
      <c r="A409" s="17" t="s">
        <v>454</v>
      </c>
      <c r="B409" s="83">
        <v>703.7</v>
      </c>
      <c r="C409" s="83">
        <v>893.6</v>
      </c>
      <c r="D409" s="83">
        <v>77.2</v>
      </c>
      <c r="E409" s="83">
        <v>816.4</v>
      </c>
      <c r="F409" s="83">
        <v>605.20000000000005</v>
      </c>
      <c r="G409" s="314">
        <v>208.7</v>
      </c>
      <c r="H409" s="286">
        <v>434.8</v>
      </c>
      <c r="I409" s="83">
        <v>552.29999999999995</v>
      </c>
      <c r="J409" s="83">
        <v>52.6</v>
      </c>
      <c r="K409" s="83">
        <v>499.8</v>
      </c>
      <c r="L409" s="83">
        <v>330.3</v>
      </c>
      <c r="M409" s="83">
        <v>167.6</v>
      </c>
    </row>
    <row r="410" spans="1:13" x14ac:dyDescent="0.25">
      <c r="A410" s="17" t="s">
        <v>455</v>
      </c>
      <c r="B410" s="83">
        <v>466.1</v>
      </c>
      <c r="C410" s="83">
        <v>688.1</v>
      </c>
      <c r="D410" s="83">
        <v>66.7</v>
      </c>
      <c r="E410" s="83">
        <v>621.4</v>
      </c>
      <c r="F410" s="83">
        <v>333.2</v>
      </c>
      <c r="G410" s="83">
        <v>287.60000000000002</v>
      </c>
      <c r="H410" s="290">
        <v>282.60000000000002</v>
      </c>
      <c r="I410" s="83">
        <v>432.6</v>
      </c>
      <c r="J410" s="83">
        <v>46</v>
      </c>
      <c r="K410" s="83">
        <v>386.5</v>
      </c>
      <c r="L410" s="83">
        <v>135.5</v>
      </c>
      <c r="M410" s="83">
        <v>250.9</v>
      </c>
    </row>
    <row r="411" spans="1:13" x14ac:dyDescent="0.25">
      <c r="A411" s="17" t="s">
        <v>456</v>
      </c>
      <c r="B411" s="83">
        <v>552.6</v>
      </c>
      <c r="C411" s="83">
        <v>783.2</v>
      </c>
      <c r="D411" s="83">
        <v>37.4</v>
      </c>
      <c r="E411" s="83">
        <v>745.8</v>
      </c>
      <c r="F411" s="83">
        <v>329.2</v>
      </c>
      <c r="G411" s="83">
        <v>416.1</v>
      </c>
      <c r="H411" s="290">
        <v>326.5</v>
      </c>
      <c r="I411" s="83">
        <v>480.7</v>
      </c>
      <c r="J411" s="83">
        <v>24.4</v>
      </c>
      <c r="K411" s="83">
        <v>456.3</v>
      </c>
      <c r="L411" s="83">
        <v>105.8</v>
      </c>
      <c r="M411" s="83">
        <v>350.2</v>
      </c>
    </row>
    <row r="412" spans="1:13" x14ac:dyDescent="0.25">
      <c r="A412" s="17" t="s">
        <v>457</v>
      </c>
      <c r="B412" s="83">
        <v>618.9</v>
      </c>
      <c r="C412" s="83">
        <v>876.1</v>
      </c>
      <c r="D412" s="83">
        <v>15.8</v>
      </c>
      <c r="E412" s="83">
        <v>860.3</v>
      </c>
      <c r="F412" s="83">
        <v>341.1</v>
      </c>
      <c r="G412" s="83">
        <v>519.1</v>
      </c>
      <c r="H412" s="290">
        <v>359.3</v>
      </c>
      <c r="I412" s="83">
        <v>525.29999999999995</v>
      </c>
      <c r="J412" s="83">
        <v>10.4</v>
      </c>
      <c r="K412" s="83">
        <v>514.79999999999995</v>
      </c>
      <c r="L412" s="83">
        <v>93.8</v>
      </c>
      <c r="M412" s="83">
        <v>420.9</v>
      </c>
    </row>
    <row r="413" spans="1:13" x14ac:dyDescent="0.25">
      <c r="A413" s="17" t="s">
        <v>458</v>
      </c>
      <c r="B413" s="83">
        <v>724.6</v>
      </c>
      <c r="C413" s="83">
        <v>959</v>
      </c>
      <c r="D413" s="83">
        <v>11.7</v>
      </c>
      <c r="E413" s="83">
        <v>947.3</v>
      </c>
      <c r="F413" s="83">
        <v>315.60000000000002</v>
      </c>
      <c r="G413" s="83">
        <v>631.70000000000005</v>
      </c>
      <c r="H413" s="290">
        <v>432.4</v>
      </c>
      <c r="I413" s="83">
        <v>586.1</v>
      </c>
      <c r="J413" s="83">
        <v>7.5</v>
      </c>
      <c r="K413" s="83">
        <v>578.6</v>
      </c>
      <c r="L413" s="83">
        <v>81.5</v>
      </c>
      <c r="M413" s="83">
        <v>497.1</v>
      </c>
    </row>
    <row r="414" spans="1:13" x14ac:dyDescent="0.25">
      <c r="A414" s="17" t="s">
        <v>229</v>
      </c>
      <c r="G414" s="83"/>
      <c r="H414" s="290"/>
    </row>
    <row r="415" spans="1:13" x14ac:dyDescent="0.25">
      <c r="A415" s="21" t="s">
        <v>459</v>
      </c>
      <c r="G415" s="20"/>
      <c r="H415" s="286"/>
    </row>
    <row r="416" spans="1:13" x14ac:dyDescent="0.25">
      <c r="A416" s="17" t="s">
        <v>460</v>
      </c>
      <c r="B416" s="83">
        <v>540.29999999999995</v>
      </c>
      <c r="C416" s="83">
        <v>808.2</v>
      </c>
      <c r="D416" s="83">
        <v>0.2</v>
      </c>
      <c r="E416" s="83">
        <v>808</v>
      </c>
      <c r="F416" s="83">
        <v>584.6</v>
      </c>
      <c r="G416" s="314">
        <v>221.8</v>
      </c>
      <c r="H416" s="286">
        <v>332.2</v>
      </c>
      <c r="I416" s="83">
        <v>511.3</v>
      </c>
      <c r="J416" s="83">
        <v>0.1</v>
      </c>
      <c r="K416" s="83">
        <v>511.2</v>
      </c>
      <c r="L416" s="83">
        <v>323.8</v>
      </c>
      <c r="M416" s="83">
        <v>186.1</v>
      </c>
    </row>
    <row r="417" spans="1:13" x14ac:dyDescent="0.25">
      <c r="A417" s="17" t="s">
        <v>461</v>
      </c>
      <c r="B417" s="83">
        <v>747</v>
      </c>
      <c r="C417" s="83">
        <v>973.3</v>
      </c>
      <c r="D417" s="83">
        <v>0.8</v>
      </c>
      <c r="E417" s="83">
        <v>972.5</v>
      </c>
      <c r="F417" s="83">
        <v>679.8</v>
      </c>
      <c r="G417" s="83">
        <v>290</v>
      </c>
      <c r="H417" s="290">
        <v>447.2</v>
      </c>
      <c r="I417" s="83">
        <v>593.9</v>
      </c>
      <c r="J417" s="83">
        <v>0.3</v>
      </c>
      <c r="K417" s="83">
        <v>593.70000000000005</v>
      </c>
      <c r="L417" s="83">
        <v>360</v>
      </c>
      <c r="M417" s="83">
        <v>231.6</v>
      </c>
    </row>
    <row r="418" spans="1:13" x14ac:dyDescent="0.25">
      <c r="A418" s="17" t="s">
        <v>462</v>
      </c>
      <c r="B418" s="83">
        <v>751.4</v>
      </c>
      <c r="C418" s="83">
        <v>929.8</v>
      </c>
      <c r="D418" s="83">
        <v>6.2</v>
      </c>
      <c r="E418" s="83">
        <v>923.6</v>
      </c>
      <c r="F418" s="83">
        <v>617.1</v>
      </c>
      <c r="G418" s="83">
        <v>304.2</v>
      </c>
      <c r="H418" s="290">
        <v>463.9</v>
      </c>
      <c r="I418" s="83">
        <v>566.70000000000005</v>
      </c>
      <c r="J418" s="83">
        <v>1.4</v>
      </c>
      <c r="K418" s="83">
        <v>565.29999999999995</v>
      </c>
      <c r="L418" s="83">
        <v>318.2</v>
      </c>
      <c r="M418" s="83">
        <v>245.5</v>
      </c>
    </row>
    <row r="419" spans="1:13" x14ac:dyDescent="0.25">
      <c r="A419" s="17" t="s">
        <v>463</v>
      </c>
      <c r="B419" s="83">
        <v>708.6</v>
      </c>
      <c r="C419" s="83">
        <v>876</v>
      </c>
      <c r="D419" s="83">
        <v>103.5</v>
      </c>
      <c r="E419" s="83">
        <v>772.5</v>
      </c>
      <c r="F419" s="83">
        <v>510.8</v>
      </c>
      <c r="G419" s="83">
        <v>260.10000000000002</v>
      </c>
      <c r="H419" s="290">
        <v>434.4</v>
      </c>
      <c r="I419" s="83">
        <v>533.70000000000005</v>
      </c>
      <c r="J419" s="83">
        <v>72.099999999999994</v>
      </c>
      <c r="K419" s="83">
        <v>461.6</v>
      </c>
      <c r="L419" s="83">
        <v>250.1</v>
      </c>
      <c r="M419" s="83">
        <v>210.3</v>
      </c>
    </row>
    <row r="420" spans="1:13" x14ac:dyDescent="0.25">
      <c r="A420" s="17" t="s">
        <v>464</v>
      </c>
      <c r="B420" s="83">
        <v>662.5</v>
      </c>
      <c r="C420" s="83">
        <v>793.9</v>
      </c>
      <c r="D420" s="83">
        <v>345</v>
      </c>
      <c r="E420" s="83">
        <v>448.9</v>
      </c>
      <c r="F420" s="83">
        <v>265.2</v>
      </c>
      <c r="G420" s="83">
        <v>181.4</v>
      </c>
      <c r="H420" s="290">
        <v>405.9</v>
      </c>
      <c r="I420" s="83">
        <v>494.8</v>
      </c>
      <c r="J420" s="83">
        <v>246.8</v>
      </c>
      <c r="K420" s="83">
        <v>248</v>
      </c>
      <c r="L420" s="83">
        <v>104.7</v>
      </c>
      <c r="M420" s="83">
        <v>141.5</v>
      </c>
    </row>
    <row r="421" spans="1:13" ht="15.75" thickBot="1" x14ac:dyDescent="0.3">
      <c r="A421" s="164" t="s">
        <v>465</v>
      </c>
      <c r="B421" s="315">
        <v>488.7</v>
      </c>
      <c r="C421" s="315">
        <v>623.29999999999995</v>
      </c>
      <c r="D421" s="315">
        <v>449.2</v>
      </c>
      <c r="E421" s="315">
        <v>174.1</v>
      </c>
      <c r="F421" s="315">
        <v>73.2</v>
      </c>
      <c r="G421" s="315">
        <v>100.8</v>
      </c>
      <c r="H421" s="299">
        <v>324.3</v>
      </c>
      <c r="I421" s="109">
        <v>408.6</v>
      </c>
      <c r="J421" s="109">
        <v>303.39999999999998</v>
      </c>
      <c r="K421" s="109">
        <v>105.1</v>
      </c>
      <c r="L421" s="109">
        <v>21.8</v>
      </c>
      <c r="M421" s="109">
        <v>83.2</v>
      </c>
    </row>
    <row r="423" spans="1:13" ht="21" x14ac:dyDescent="0.35">
      <c r="A423" s="111" t="s">
        <v>523</v>
      </c>
    </row>
    <row r="424" spans="1:13" ht="21" x14ac:dyDescent="0.35">
      <c r="A424" s="111" t="s">
        <v>468</v>
      </c>
    </row>
    <row r="425" spans="1:13" ht="15.75" thickBot="1" x14ac:dyDescent="0.3"/>
    <row r="426" spans="1:13" x14ac:dyDescent="0.25">
      <c r="A426" s="264" t="s">
        <v>229</v>
      </c>
      <c r="B426" s="399" t="s">
        <v>212</v>
      </c>
      <c r="C426" s="399"/>
      <c r="D426" s="399"/>
      <c r="E426" s="399"/>
      <c r="F426" s="399"/>
      <c r="G426" s="399"/>
      <c r="H426" s="400" t="s">
        <v>213</v>
      </c>
      <c r="I426" s="399"/>
      <c r="J426" s="399"/>
      <c r="K426" s="399"/>
      <c r="L426" s="399"/>
      <c r="M426" s="399"/>
    </row>
    <row r="427" spans="1:13" x14ac:dyDescent="0.25">
      <c r="A427" s="18" t="s">
        <v>229</v>
      </c>
      <c r="B427" s="18" t="s">
        <v>410</v>
      </c>
      <c r="C427" s="401" t="s">
        <v>411</v>
      </c>
      <c r="D427" s="401"/>
      <c r="E427" s="401"/>
      <c r="F427" s="401"/>
      <c r="G427" s="401"/>
      <c r="H427" s="261" t="s">
        <v>410</v>
      </c>
      <c r="I427" s="401" t="s">
        <v>411</v>
      </c>
      <c r="J427" s="401"/>
      <c r="K427" s="401"/>
      <c r="L427" s="401"/>
      <c r="M427" s="401"/>
    </row>
    <row r="428" spans="1:13" x14ac:dyDescent="0.25">
      <c r="A428" s="18" t="s">
        <v>229</v>
      </c>
      <c r="B428" s="18" t="s">
        <v>412</v>
      </c>
      <c r="C428" s="18" t="s">
        <v>413</v>
      </c>
      <c r="D428" s="18" t="s">
        <v>469</v>
      </c>
      <c r="E428" s="18" t="s">
        <v>414</v>
      </c>
      <c r="F428" s="18" t="s">
        <v>221</v>
      </c>
      <c r="G428" s="18" t="s">
        <v>415</v>
      </c>
      <c r="H428" s="260" t="s">
        <v>412</v>
      </c>
      <c r="I428" s="18" t="s">
        <v>413</v>
      </c>
      <c r="J428" s="18" t="s">
        <v>469</v>
      </c>
      <c r="K428" s="18" t="s">
        <v>414</v>
      </c>
      <c r="L428" s="18" t="s">
        <v>221</v>
      </c>
      <c r="M428" s="18" t="s">
        <v>415</v>
      </c>
    </row>
    <row r="429" spans="1:13" x14ac:dyDescent="0.25">
      <c r="A429" s="18" t="s">
        <v>229</v>
      </c>
      <c r="B429" s="18" t="s">
        <v>416</v>
      </c>
      <c r="C429" s="18" t="s">
        <v>231</v>
      </c>
      <c r="D429" s="18" t="s">
        <v>417</v>
      </c>
      <c r="E429" s="18" t="s">
        <v>418</v>
      </c>
      <c r="F429" s="18"/>
      <c r="G429" s="18" t="s">
        <v>419</v>
      </c>
      <c r="H429" s="260" t="s">
        <v>416</v>
      </c>
      <c r="I429" s="18" t="s">
        <v>231</v>
      </c>
      <c r="J429" s="18" t="s">
        <v>417</v>
      </c>
      <c r="K429" s="18" t="s">
        <v>418</v>
      </c>
      <c r="L429" s="18"/>
      <c r="M429" s="18" t="s">
        <v>419</v>
      </c>
    </row>
    <row r="430" spans="1:13" ht="15.75" thickBot="1" x14ac:dyDescent="0.3">
      <c r="A430" s="165"/>
      <c r="B430" s="165"/>
      <c r="C430" s="165" t="s">
        <v>231</v>
      </c>
      <c r="D430" s="165" t="s">
        <v>420</v>
      </c>
      <c r="E430" s="165" t="s">
        <v>242</v>
      </c>
      <c r="F430" s="165"/>
      <c r="G430" s="165"/>
      <c r="H430" s="266"/>
      <c r="I430" s="165" t="s">
        <v>231</v>
      </c>
      <c r="J430" s="165" t="s">
        <v>420</v>
      </c>
      <c r="K430" s="165" t="s">
        <v>242</v>
      </c>
      <c r="L430" s="165"/>
      <c r="M430" s="165"/>
    </row>
    <row r="431" spans="1:13" x14ac:dyDescent="0.25">
      <c r="A431" s="17" t="s">
        <v>524</v>
      </c>
      <c r="B431">
        <v>663.2</v>
      </c>
      <c r="C431">
        <v>856.6</v>
      </c>
      <c r="D431">
        <v>64.900000000000006</v>
      </c>
      <c r="E431">
        <v>791.7</v>
      </c>
      <c r="F431">
        <v>539.1</v>
      </c>
      <c r="G431" s="316">
        <v>250.4</v>
      </c>
      <c r="H431" s="312">
        <v>407.404</v>
      </c>
      <c r="I431" s="83">
        <v>528.20299999999997</v>
      </c>
      <c r="J431" s="83">
        <v>44.225999999999999</v>
      </c>
      <c r="K431" s="83">
        <v>483.97699999999998</v>
      </c>
      <c r="L431" s="83">
        <v>280.03500000000003</v>
      </c>
      <c r="M431" s="83">
        <v>202.43600000000001</v>
      </c>
    </row>
    <row r="432" spans="1:13" x14ac:dyDescent="0.25">
      <c r="A432" s="21" t="s">
        <v>251</v>
      </c>
      <c r="H432" s="285"/>
    </row>
    <row r="433" spans="1:13" x14ac:dyDescent="0.25">
      <c r="A433" s="17" t="s">
        <v>422</v>
      </c>
      <c r="B433" s="83">
        <v>775.2</v>
      </c>
      <c r="C433" s="83">
        <v>954.1</v>
      </c>
      <c r="D433" s="83">
        <v>67.5</v>
      </c>
      <c r="E433" s="83">
        <v>886.5</v>
      </c>
      <c r="F433" s="83">
        <v>602.1</v>
      </c>
      <c r="G433" s="83">
        <v>283.8</v>
      </c>
      <c r="H433" s="286">
        <v>486.26299999999998</v>
      </c>
      <c r="I433" s="83">
        <v>592.745</v>
      </c>
      <c r="J433" s="83">
        <v>47.625999999999998</v>
      </c>
      <c r="K433" s="83">
        <v>545.11900000000003</v>
      </c>
      <c r="L433" s="83">
        <v>322.39</v>
      </c>
      <c r="M433" s="83">
        <v>222.453</v>
      </c>
    </row>
    <row r="434" spans="1:13" x14ac:dyDescent="0.25">
      <c r="A434" s="17" t="s">
        <v>423</v>
      </c>
      <c r="B434" s="83">
        <v>884.4</v>
      </c>
      <c r="C434" s="217">
        <v>1020.1</v>
      </c>
      <c r="D434" s="83">
        <v>86.2</v>
      </c>
      <c r="E434" s="83">
        <v>933.9</v>
      </c>
      <c r="F434" s="83">
        <v>630.29999999999995</v>
      </c>
      <c r="G434" s="83">
        <v>303.10000000000002</v>
      </c>
      <c r="H434" s="290">
        <v>569.202</v>
      </c>
      <c r="I434" s="83">
        <v>648.73699999999997</v>
      </c>
      <c r="J434" s="83">
        <v>61.491999999999997</v>
      </c>
      <c r="K434" s="83">
        <v>587.24400000000003</v>
      </c>
      <c r="L434" s="83">
        <v>345.471</v>
      </c>
      <c r="M434" s="83">
        <v>241.773</v>
      </c>
    </row>
    <row r="435" spans="1:13" x14ac:dyDescent="0.25">
      <c r="A435" s="17" t="s">
        <v>424</v>
      </c>
      <c r="B435" s="83">
        <v>669.5</v>
      </c>
      <c r="C435" s="83">
        <v>863.8</v>
      </c>
      <c r="D435" s="83">
        <v>68</v>
      </c>
      <c r="E435" s="83">
        <v>795.8</v>
      </c>
      <c r="F435" s="83">
        <v>510.5</v>
      </c>
      <c r="G435" s="83">
        <v>285.3</v>
      </c>
      <c r="H435" s="290">
        <v>406.83300000000003</v>
      </c>
      <c r="I435" s="83">
        <v>535.18299999999999</v>
      </c>
      <c r="J435" s="83">
        <v>45.854999999999997</v>
      </c>
      <c r="K435" s="83">
        <v>489.32799999999997</v>
      </c>
      <c r="L435" s="83">
        <v>255.87100000000001</v>
      </c>
      <c r="M435" s="83">
        <v>233.45699999999999</v>
      </c>
    </row>
    <row r="436" spans="1:13" x14ac:dyDescent="0.25">
      <c r="A436" s="17" t="s">
        <v>425</v>
      </c>
      <c r="B436" s="83">
        <v>592.29999999999995</v>
      </c>
      <c r="C436" s="83">
        <v>793.7</v>
      </c>
      <c r="D436" s="83">
        <v>50.5</v>
      </c>
      <c r="E436" s="83">
        <v>743.1</v>
      </c>
      <c r="F436" s="83">
        <v>497.7</v>
      </c>
      <c r="G436" s="83">
        <v>244.6</v>
      </c>
      <c r="H436" s="290">
        <v>360.334</v>
      </c>
      <c r="I436" s="83">
        <v>489.786</v>
      </c>
      <c r="J436" s="83">
        <v>34.710999999999999</v>
      </c>
      <c r="K436" s="83">
        <v>455.07499999999999</v>
      </c>
      <c r="L436" s="83">
        <v>254.958</v>
      </c>
      <c r="M436" s="83">
        <v>199.935</v>
      </c>
    </row>
    <row r="437" spans="1:13" x14ac:dyDescent="0.25">
      <c r="A437" s="17" t="s">
        <v>426</v>
      </c>
      <c r="B437" s="83">
        <v>779.8</v>
      </c>
      <c r="C437" s="83">
        <v>890.9</v>
      </c>
      <c r="D437" s="83">
        <v>70.5</v>
      </c>
      <c r="E437" s="83">
        <v>820.4</v>
      </c>
      <c r="F437" s="83">
        <v>566.1</v>
      </c>
      <c r="G437" s="83">
        <v>254.2</v>
      </c>
      <c r="H437" s="290">
        <v>512.01800000000003</v>
      </c>
      <c r="I437" s="83">
        <v>559.02599999999995</v>
      </c>
      <c r="J437" s="83">
        <v>47.466000000000001</v>
      </c>
      <c r="K437" s="83">
        <v>511.55900000000003</v>
      </c>
      <c r="L437" s="83">
        <v>304.02199999999999</v>
      </c>
      <c r="M437" s="83">
        <v>207.535</v>
      </c>
    </row>
    <row r="438" spans="1:13" x14ac:dyDescent="0.25">
      <c r="A438" s="17" t="s">
        <v>427</v>
      </c>
      <c r="B438" s="83">
        <v>843.3</v>
      </c>
      <c r="C438" s="83">
        <v>965.1</v>
      </c>
      <c r="D438" s="83">
        <v>75</v>
      </c>
      <c r="E438" s="83">
        <v>890.1</v>
      </c>
      <c r="F438" s="83">
        <v>605.6</v>
      </c>
      <c r="G438" s="83">
        <v>284.5</v>
      </c>
      <c r="H438" s="290">
        <v>530.52200000000005</v>
      </c>
      <c r="I438" s="83">
        <v>606.59400000000005</v>
      </c>
      <c r="J438" s="83">
        <v>53.139000000000003</v>
      </c>
      <c r="K438" s="83">
        <v>553.45500000000004</v>
      </c>
      <c r="L438" s="83">
        <v>333.60500000000002</v>
      </c>
      <c r="M438" s="83">
        <v>219.85</v>
      </c>
    </row>
    <row r="439" spans="1:13" x14ac:dyDescent="0.25">
      <c r="A439" s="17" t="s">
        <v>428</v>
      </c>
      <c r="B439" s="83">
        <v>656.1</v>
      </c>
      <c r="C439" s="83">
        <v>862.1</v>
      </c>
      <c r="D439" s="83">
        <v>80.8</v>
      </c>
      <c r="E439" s="83">
        <v>781.3</v>
      </c>
      <c r="F439" s="83">
        <v>610.20000000000005</v>
      </c>
      <c r="G439" s="83">
        <v>171.1</v>
      </c>
      <c r="H439" s="290">
        <v>400.80700000000002</v>
      </c>
      <c r="I439" s="83">
        <v>536.19200000000001</v>
      </c>
      <c r="J439" s="83">
        <v>54.476999999999997</v>
      </c>
      <c r="K439" s="83">
        <v>481.71499999999997</v>
      </c>
      <c r="L439" s="83">
        <v>339.73899999999998</v>
      </c>
      <c r="M439" s="83">
        <v>141.96799999999999</v>
      </c>
    </row>
    <row r="440" spans="1:13" x14ac:dyDescent="0.25">
      <c r="A440" s="17" t="s">
        <v>429</v>
      </c>
      <c r="B440" s="83">
        <v>593.1</v>
      </c>
      <c r="C440" s="83">
        <v>807.4</v>
      </c>
      <c r="D440" s="83">
        <v>61.6</v>
      </c>
      <c r="E440" s="83">
        <v>745.8</v>
      </c>
      <c r="F440" s="83">
        <v>538.29999999999995</v>
      </c>
      <c r="G440" s="83">
        <v>205.3</v>
      </c>
      <c r="H440" s="290">
        <v>345.49400000000003</v>
      </c>
      <c r="I440" s="83">
        <v>485.67899999999997</v>
      </c>
      <c r="J440" s="83">
        <v>45.701000000000001</v>
      </c>
      <c r="K440" s="83">
        <v>439.97800000000001</v>
      </c>
      <c r="L440" s="83">
        <v>275.92899999999997</v>
      </c>
      <c r="M440" s="83">
        <v>162.417</v>
      </c>
    </row>
    <row r="441" spans="1:13" x14ac:dyDescent="0.25">
      <c r="A441" s="17" t="s">
        <v>430</v>
      </c>
      <c r="B441" s="83">
        <v>615.20000000000005</v>
      </c>
      <c r="C441" s="83">
        <v>820.6</v>
      </c>
      <c r="D441" s="83">
        <v>64.7</v>
      </c>
      <c r="E441" s="83">
        <v>756</v>
      </c>
      <c r="F441" s="83">
        <v>559.5</v>
      </c>
      <c r="G441" s="83">
        <v>195.8</v>
      </c>
      <c r="H441" s="290">
        <v>384.95400000000001</v>
      </c>
      <c r="I441" s="83">
        <v>506.32100000000003</v>
      </c>
      <c r="J441" s="83">
        <v>41.28</v>
      </c>
      <c r="K441" s="83">
        <v>465.041</v>
      </c>
      <c r="L441" s="83">
        <v>305.40699999999998</v>
      </c>
      <c r="M441" s="83">
        <v>158.93100000000001</v>
      </c>
    </row>
    <row r="442" spans="1:13" x14ac:dyDescent="0.25">
      <c r="A442" s="17" t="s">
        <v>431</v>
      </c>
      <c r="B442" s="83">
        <v>713.1</v>
      </c>
      <c r="C442" s="83">
        <v>882</v>
      </c>
      <c r="D442" s="83">
        <v>61.9</v>
      </c>
      <c r="E442" s="83">
        <v>820.2</v>
      </c>
      <c r="F442" s="83">
        <v>526.79999999999995</v>
      </c>
      <c r="G442" s="83">
        <v>291.39999999999998</v>
      </c>
      <c r="H442" s="290">
        <v>444.96899999999999</v>
      </c>
      <c r="I442" s="83">
        <v>535.62099999999998</v>
      </c>
      <c r="J442" s="83">
        <v>41.982999999999997</v>
      </c>
      <c r="K442" s="83">
        <v>493.63799999999998</v>
      </c>
      <c r="L442" s="83">
        <v>271.14699999999999</v>
      </c>
      <c r="M442" s="83">
        <v>221.107</v>
      </c>
    </row>
    <row r="443" spans="1:13" x14ac:dyDescent="0.25">
      <c r="A443" s="17" t="s">
        <v>432</v>
      </c>
      <c r="B443" s="83">
        <v>648.9</v>
      </c>
      <c r="C443" s="83">
        <v>857.8</v>
      </c>
      <c r="D443" s="83">
        <v>78.900000000000006</v>
      </c>
      <c r="E443" s="83">
        <v>778.9</v>
      </c>
      <c r="F443" s="83">
        <v>615</v>
      </c>
      <c r="G443" s="83">
        <v>159.1</v>
      </c>
      <c r="H443" s="290">
        <v>387.53399999999999</v>
      </c>
      <c r="I443" s="83">
        <v>524.01</v>
      </c>
      <c r="J443" s="83">
        <v>53.164999999999999</v>
      </c>
      <c r="K443" s="83">
        <v>470.84500000000003</v>
      </c>
      <c r="L443" s="83">
        <v>339.23</v>
      </c>
      <c r="M443" s="83">
        <v>127.664</v>
      </c>
    </row>
    <row r="444" spans="1:13" x14ac:dyDescent="0.25">
      <c r="A444" s="17" t="s">
        <v>433</v>
      </c>
      <c r="B444" s="83">
        <v>586.20000000000005</v>
      </c>
      <c r="C444" s="83">
        <v>788</v>
      </c>
      <c r="D444" s="83">
        <v>74.099999999999994</v>
      </c>
      <c r="E444" s="83">
        <v>713.8</v>
      </c>
      <c r="F444" s="83">
        <v>506.9</v>
      </c>
      <c r="G444" s="83">
        <v>205.4</v>
      </c>
      <c r="H444" s="290">
        <v>355.04599999999999</v>
      </c>
      <c r="I444" s="83">
        <v>484.89699999999999</v>
      </c>
      <c r="J444" s="83">
        <v>49.298999999999999</v>
      </c>
      <c r="K444" s="83">
        <v>435.59899999999999</v>
      </c>
      <c r="L444" s="83">
        <v>264.625</v>
      </c>
      <c r="M444" s="83">
        <v>169.58799999999999</v>
      </c>
    </row>
    <row r="445" spans="1:13" x14ac:dyDescent="0.25">
      <c r="A445" s="17" t="s">
        <v>434</v>
      </c>
      <c r="B445" s="83">
        <v>603.79999999999995</v>
      </c>
      <c r="C445" s="83">
        <v>825.1</v>
      </c>
      <c r="D445" s="83">
        <v>69.400000000000006</v>
      </c>
      <c r="E445" s="83">
        <v>755.8</v>
      </c>
      <c r="F445" s="83">
        <v>515.79999999999995</v>
      </c>
      <c r="G445" s="83">
        <v>236</v>
      </c>
      <c r="H445" s="290">
        <v>361.69400000000002</v>
      </c>
      <c r="I445" s="83">
        <v>506.24900000000002</v>
      </c>
      <c r="J445" s="83">
        <v>46.658999999999999</v>
      </c>
      <c r="K445" s="83">
        <v>459.589</v>
      </c>
      <c r="L445" s="83">
        <v>259.01400000000001</v>
      </c>
      <c r="M445" s="83">
        <v>196.887</v>
      </c>
    </row>
    <row r="446" spans="1:13" x14ac:dyDescent="0.25">
      <c r="A446" s="17" t="s">
        <v>435</v>
      </c>
      <c r="B446" s="83">
        <v>632.20000000000005</v>
      </c>
      <c r="C446" s="83">
        <v>831</v>
      </c>
      <c r="D446" s="83">
        <v>47.3</v>
      </c>
      <c r="E446" s="83">
        <v>783.8</v>
      </c>
      <c r="F446" s="83">
        <v>532.5</v>
      </c>
      <c r="G446" s="83">
        <v>248.8</v>
      </c>
      <c r="H446" s="290">
        <v>385.58699999999999</v>
      </c>
      <c r="I446" s="83">
        <v>506.88799999999998</v>
      </c>
      <c r="J446" s="83">
        <v>32.850999999999999</v>
      </c>
      <c r="K446" s="83">
        <v>474.036</v>
      </c>
      <c r="L446" s="83">
        <v>270.34500000000003</v>
      </c>
      <c r="M446" s="83">
        <v>202.643</v>
      </c>
    </row>
    <row r="447" spans="1:13" x14ac:dyDescent="0.25">
      <c r="A447" s="17" t="s">
        <v>436</v>
      </c>
      <c r="B447" s="83">
        <v>627.9</v>
      </c>
      <c r="C447" s="83">
        <v>861.2</v>
      </c>
      <c r="D447" s="83">
        <v>45.1</v>
      </c>
      <c r="E447" s="83">
        <v>816.1</v>
      </c>
      <c r="F447" s="83">
        <v>529.70000000000005</v>
      </c>
      <c r="G447" s="83">
        <v>284.8</v>
      </c>
      <c r="H447" s="290">
        <v>377.339</v>
      </c>
      <c r="I447" s="83">
        <v>527.77700000000004</v>
      </c>
      <c r="J447" s="83">
        <v>30.353000000000002</v>
      </c>
      <c r="K447" s="83">
        <v>497.42399999999998</v>
      </c>
      <c r="L447" s="83">
        <v>262.08199999999999</v>
      </c>
      <c r="M447" s="83">
        <v>234.50200000000001</v>
      </c>
    </row>
    <row r="448" spans="1:13" x14ac:dyDescent="0.25">
      <c r="A448" s="17" t="s">
        <v>437</v>
      </c>
      <c r="B448" s="83">
        <v>537.79999999999995</v>
      </c>
      <c r="C448" s="83">
        <v>785.4</v>
      </c>
      <c r="D448" s="83">
        <v>62.5</v>
      </c>
      <c r="E448" s="83">
        <v>723</v>
      </c>
      <c r="F448" s="83">
        <v>445.3</v>
      </c>
      <c r="G448" s="83">
        <v>269.39999999999998</v>
      </c>
      <c r="H448" s="290">
        <v>313.03300000000002</v>
      </c>
      <c r="I448" s="83">
        <v>478.63400000000001</v>
      </c>
      <c r="J448" s="83">
        <v>42.273000000000003</v>
      </c>
      <c r="K448" s="83">
        <v>436.36</v>
      </c>
      <c r="L448" s="83">
        <v>207.48599999999999</v>
      </c>
      <c r="M448" s="83">
        <v>223.666</v>
      </c>
    </row>
    <row r="449" spans="1:13" x14ac:dyDescent="0.25">
      <c r="A449" s="17" t="s">
        <v>438</v>
      </c>
      <c r="B449" s="83">
        <v>549.79999999999995</v>
      </c>
      <c r="C449" s="83">
        <v>790.3</v>
      </c>
      <c r="D449" s="83">
        <v>69</v>
      </c>
      <c r="E449" s="83">
        <v>721.3</v>
      </c>
      <c r="F449" s="83">
        <v>444.7</v>
      </c>
      <c r="G449" s="83">
        <v>271</v>
      </c>
      <c r="H449" s="290">
        <v>327.15800000000002</v>
      </c>
      <c r="I449" s="83">
        <v>486.24700000000001</v>
      </c>
      <c r="J449" s="83">
        <v>46.05</v>
      </c>
      <c r="K449" s="83">
        <v>440.19600000000003</v>
      </c>
      <c r="L449" s="83">
        <v>202.43799999999999</v>
      </c>
      <c r="M449" s="83">
        <v>232.785</v>
      </c>
    </row>
    <row r="450" spans="1:13" x14ac:dyDescent="0.25">
      <c r="A450" s="17" t="s">
        <v>439</v>
      </c>
      <c r="B450" s="83">
        <v>541.1</v>
      </c>
      <c r="C450" s="83">
        <v>779.3</v>
      </c>
      <c r="D450" s="83">
        <v>60</v>
      </c>
      <c r="E450" s="83">
        <v>719.3</v>
      </c>
      <c r="F450" s="83">
        <v>452.8</v>
      </c>
      <c r="G450" s="83">
        <v>245.4</v>
      </c>
      <c r="H450" s="290">
        <v>319.08600000000001</v>
      </c>
      <c r="I450" s="83">
        <v>482.67599999999999</v>
      </c>
      <c r="J450" s="83">
        <v>38.981000000000002</v>
      </c>
      <c r="K450" s="83">
        <v>443.69499999999999</v>
      </c>
      <c r="L450" s="83">
        <v>216.12299999999999</v>
      </c>
      <c r="M450" s="83">
        <v>209.68100000000001</v>
      </c>
    </row>
    <row r="451" spans="1:13" x14ac:dyDescent="0.25">
      <c r="A451" s="17"/>
      <c r="G451" s="83"/>
      <c r="H451" s="290"/>
    </row>
    <row r="452" spans="1:13" x14ac:dyDescent="0.25">
      <c r="A452" s="21" t="s">
        <v>440</v>
      </c>
      <c r="G452" s="20"/>
      <c r="H452" s="286"/>
    </row>
    <row r="453" spans="1:13" x14ac:dyDescent="0.25">
      <c r="A453" s="17" t="s">
        <v>441</v>
      </c>
      <c r="B453" s="217">
        <v>646.1</v>
      </c>
      <c r="C453" s="217">
        <v>827.1</v>
      </c>
      <c r="D453" s="217">
        <v>95.8</v>
      </c>
      <c r="E453" s="217">
        <v>731.3</v>
      </c>
      <c r="F453" s="217">
        <v>607.29999999999995</v>
      </c>
      <c r="G453" s="20">
        <v>120.6</v>
      </c>
      <c r="H453" s="286">
        <v>399.63</v>
      </c>
      <c r="I453" s="83">
        <v>513.64499999999998</v>
      </c>
      <c r="J453" s="83">
        <v>65.183999999999997</v>
      </c>
      <c r="K453" s="83">
        <v>448.46100000000001</v>
      </c>
      <c r="L453" s="83">
        <v>350.48500000000001</v>
      </c>
      <c r="M453" s="83">
        <v>95.308000000000007</v>
      </c>
    </row>
    <row r="454" spans="1:13" x14ac:dyDescent="0.25">
      <c r="A454" s="17" t="s">
        <v>442</v>
      </c>
      <c r="B454" s="217">
        <v>625.29999999999995</v>
      </c>
      <c r="C454" s="217">
        <v>820.2</v>
      </c>
      <c r="D454" s="217">
        <v>71</v>
      </c>
      <c r="E454" s="217">
        <v>749.2</v>
      </c>
      <c r="F454" s="217">
        <v>570.20000000000005</v>
      </c>
      <c r="G454" s="83">
        <v>177.3</v>
      </c>
      <c r="H454" s="290">
        <v>383.42500000000001</v>
      </c>
      <c r="I454" s="83">
        <v>505.68</v>
      </c>
      <c r="J454" s="83">
        <v>48.491</v>
      </c>
      <c r="K454" s="83">
        <v>457.19</v>
      </c>
      <c r="L454" s="83">
        <v>309.92399999999998</v>
      </c>
      <c r="M454" s="83">
        <v>146.214</v>
      </c>
    </row>
    <row r="455" spans="1:13" x14ac:dyDescent="0.25">
      <c r="A455" s="17" t="s">
        <v>443</v>
      </c>
      <c r="B455" s="217">
        <v>649.6</v>
      </c>
      <c r="C455" s="217">
        <v>840.5</v>
      </c>
      <c r="D455" s="217">
        <v>48.6</v>
      </c>
      <c r="E455" s="217">
        <v>791.8</v>
      </c>
      <c r="F455" s="217">
        <v>504.9</v>
      </c>
      <c r="G455" s="83">
        <v>285.2</v>
      </c>
      <c r="H455" s="290">
        <v>395.322</v>
      </c>
      <c r="I455" s="83">
        <v>513.11</v>
      </c>
      <c r="J455" s="83">
        <v>32.652000000000001</v>
      </c>
      <c r="K455" s="83">
        <v>480.459</v>
      </c>
      <c r="L455" s="83">
        <v>246.80199999999999</v>
      </c>
      <c r="M455" s="83">
        <v>232.56800000000001</v>
      </c>
    </row>
    <row r="456" spans="1:13" x14ac:dyDescent="0.25">
      <c r="A456" s="17" t="s">
        <v>444</v>
      </c>
      <c r="B456" s="217">
        <v>660.2</v>
      </c>
      <c r="C456" s="217">
        <v>884.7</v>
      </c>
      <c r="D456" s="217">
        <v>34.1</v>
      </c>
      <c r="E456" s="217">
        <v>850.6</v>
      </c>
      <c r="F456" s="217">
        <v>456.6</v>
      </c>
      <c r="G456" s="83">
        <v>392.4</v>
      </c>
      <c r="H456" s="290">
        <v>397.66399999999999</v>
      </c>
      <c r="I456" s="83">
        <v>538.88300000000004</v>
      </c>
      <c r="J456" s="83">
        <v>23.172999999999998</v>
      </c>
      <c r="K456" s="83">
        <v>515.71</v>
      </c>
      <c r="L456" s="83">
        <v>197.24299999999999</v>
      </c>
      <c r="M456" s="83">
        <v>317.31799999999998</v>
      </c>
    </row>
    <row r="457" spans="1:13" x14ac:dyDescent="0.25">
      <c r="A457" s="17" t="s">
        <v>445</v>
      </c>
      <c r="B457" s="217">
        <v>856.1</v>
      </c>
      <c r="C457" s="217">
        <v>1038.5999999999999</v>
      </c>
      <c r="D457" s="217">
        <v>28.3</v>
      </c>
      <c r="E457" s="217">
        <v>1010.3</v>
      </c>
      <c r="F457" s="217">
        <v>429</v>
      </c>
      <c r="G457" s="83">
        <v>580.5</v>
      </c>
      <c r="H457" s="290">
        <v>538.69000000000005</v>
      </c>
      <c r="I457" s="83">
        <v>649.24300000000005</v>
      </c>
      <c r="J457" s="83">
        <v>20.492999999999999</v>
      </c>
      <c r="K457" s="83">
        <v>628.75</v>
      </c>
      <c r="L457" s="83">
        <v>164.62899999999999</v>
      </c>
      <c r="M457" s="83">
        <v>463.66</v>
      </c>
    </row>
    <row r="458" spans="1:13" x14ac:dyDescent="0.25">
      <c r="A458" s="17"/>
      <c r="G458" s="83"/>
      <c r="H458" s="290"/>
    </row>
    <row r="459" spans="1:13" x14ac:dyDescent="0.25">
      <c r="A459" s="21" t="s">
        <v>446</v>
      </c>
      <c r="G459" s="20"/>
      <c r="H459" s="286"/>
    </row>
    <row r="460" spans="1:13" x14ac:dyDescent="0.25">
      <c r="A460" s="17" t="s">
        <v>466</v>
      </c>
      <c r="B460" s="217">
        <v>611</v>
      </c>
      <c r="C460" s="217">
        <v>815.4</v>
      </c>
      <c r="D460" s="217">
        <v>61</v>
      </c>
      <c r="E460" s="217">
        <v>754.4</v>
      </c>
      <c r="F460" s="217">
        <v>515</v>
      </c>
      <c r="G460" s="313">
        <v>236.5</v>
      </c>
      <c r="H460" s="286">
        <v>368.76900000000001</v>
      </c>
      <c r="I460" s="83">
        <v>497.99799999999999</v>
      </c>
      <c r="J460" s="83">
        <v>40.936999999999998</v>
      </c>
      <c r="K460" s="83">
        <v>457.06200000000001</v>
      </c>
      <c r="L460" s="83">
        <v>263.35599999999999</v>
      </c>
      <c r="M460" s="83">
        <v>191.66800000000001</v>
      </c>
    </row>
    <row r="461" spans="1:13" x14ac:dyDescent="0.25">
      <c r="A461" s="17" t="s">
        <v>447</v>
      </c>
      <c r="B461" s="217">
        <v>693.6</v>
      </c>
      <c r="C461" s="217">
        <v>857.6</v>
      </c>
      <c r="D461" s="217">
        <v>94.9</v>
      </c>
      <c r="E461" s="217">
        <v>762.7</v>
      </c>
      <c r="F461" s="217">
        <v>583.1</v>
      </c>
      <c r="G461" s="217">
        <v>179</v>
      </c>
      <c r="H461" s="290">
        <v>428.66699999999997</v>
      </c>
      <c r="I461" s="83">
        <v>536.83299999999997</v>
      </c>
      <c r="J461" s="83">
        <v>66.364000000000004</v>
      </c>
      <c r="K461" s="83">
        <v>470.46899999999999</v>
      </c>
      <c r="L461" s="83">
        <v>327.64100000000002</v>
      </c>
      <c r="M461" s="83">
        <v>142.53</v>
      </c>
    </row>
    <row r="462" spans="1:13" x14ac:dyDescent="0.25">
      <c r="A462" s="17" t="s">
        <v>442</v>
      </c>
      <c r="B462" s="217">
        <v>754.4</v>
      </c>
      <c r="C462" s="217">
        <v>918.5</v>
      </c>
      <c r="D462" s="217">
        <v>80.599999999999994</v>
      </c>
      <c r="E462" s="217">
        <v>837.9</v>
      </c>
      <c r="F462" s="217">
        <v>632.1</v>
      </c>
      <c r="G462" s="217">
        <v>205.7</v>
      </c>
      <c r="H462" s="290">
        <v>486.56099999999998</v>
      </c>
      <c r="I462" s="83">
        <v>580.41399999999999</v>
      </c>
      <c r="J462" s="83">
        <v>57.369</v>
      </c>
      <c r="K462" s="83">
        <v>523.04499999999996</v>
      </c>
      <c r="L462" s="83">
        <v>356.517</v>
      </c>
      <c r="M462" s="83">
        <v>166.52699999999999</v>
      </c>
    </row>
    <row r="463" spans="1:13" x14ac:dyDescent="0.25">
      <c r="A463" s="17" t="s">
        <v>443</v>
      </c>
      <c r="B463" s="217">
        <v>821.5</v>
      </c>
      <c r="C463" s="217">
        <v>982</v>
      </c>
      <c r="D463" s="217">
        <v>69.599999999999994</v>
      </c>
      <c r="E463" s="217">
        <v>912.3</v>
      </c>
      <c r="F463" s="217">
        <v>644.4</v>
      </c>
      <c r="G463" s="217">
        <v>267.7</v>
      </c>
      <c r="H463" s="290">
        <v>520.76199999999994</v>
      </c>
      <c r="I463" s="83">
        <v>610.42100000000005</v>
      </c>
      <c r="J463" s="83">
        <v>48.182000000000002</v>
      </c>
      <c r="K463" s="83">
        <v>562.23900000000003</v>
      </c>
      <c r="L463" s="83">
        <v>348.21600000000001</v>
      </c>
      <c r="M463" s="83">
        <v>213.76</v>
      </c>
    </row>
    <row r="464" spans="1:13" x14ac:dyDescent="0.25">
      <c r="A464" s="17" t="s">
        <v>444</v>
      </c>
      <c r="B464" s="217">
        <v>827.1</v>
      </c>
      <c r="C464" s="217">
        <v>1024.2</v>
      </c>
      <c r="D464" s="217">
        <v>58.3</v>
      </c>
      <c r="E464" s="217">
        <v>965.9</v>
      </c>
      <c r="F464" s="217">
        <v>585.70000000000005</v>
      </c>
      <c r="G464" s="217">
        <v>380.2</v>
      </c>
      <c r="H464" s="290">
        <v>520.22199999999998</v>
      </c>
      <c r="I464" s="83">
        <v>638.68799999999999</v>
      </c>
      <c r="J464" s="83">
        <v>40.04</v>
      </c>
      <c r="K464" s="83">
        <v>598.64800000000002</v>
      </c>
      <c r="L464" s="83">
        <v>288.83699999999999</v>
      </c>
      <c r="M464" s="83">
        <v>309.81200000000001</v>
      </c>
    </row>
    <row r="465" spans="1:13" x14ac:dyDescent="0.25">
      <c r="A465" s="17" t="s">
        <v>445</v>
      </c>
      <c r="B465" s="217">
        <v>1080.4000000000001</v>
      </c>
      <c r="C465" s="217">
        <v>1214.5</v>
      </c>
      <c r="D465" s="217">
        <v>44.6</v>
      </c>
      <c r="E465" s="217">
        <v>1169.9000000000001</v>
      </c>
      <c r="F465" s="217">
        <v>531.5</v>
      </c>
      <c r="G465" s="217">
        <v>638.20000000000005</v>
      </c>
      <c r="H465" s="290">
        <v>706.30200000000002</v>
      </c>
      <c r="I465" s="83">
        <v>784.43200000000002</v>
      </c>
      <c r="J465" s="83">
        <v>33.270000000000003</v>
      </c>
      <c r="K465" s="83">
        <v>751.16099999999994</v>
      </c>
      <c r="L465" s="83">
        <v>241.97</v>
      </c>
      <c r="M465" s="83">
        <v>509.19200000000001</v>
      </c>
    </row>
    <row r="466" spans="1:13" x14ac:dyDescent="0.25">
      <c r="A466" s="17" t="s">
        <v>229</v>
      </c>
      <c r="G466" s="83"/>
      <c r="H466" s="290"/>
    </row>
    <row r="467" spans="1:13" x14ac:dyDescent="0.25">
      <c r="A467" s="21" t="s">
        <v>448</v>
      </c>
      <c r="G467" s="20"/>
      <c r="H467" s="286"/>
    </row>
    <row r="468" spans="1:13" x14ac:dyDescent="0.25">
      <c r="A468" s="17" t="s">
        <v>467</v>
      </c>
      <c r="B468" s="83">
        <v>698.9</v>
      </c>
      <c r="C468" s="83">
        <v>883.6</v>
      </c>
      <c r="D468" s="83">
        <v>65.2</v>
      </c>
      <c r="E468" s="83">
        <v>818.5</v>
      </c>
      <c r="F468" s="83">
        <v>536.20000000000005</v>
      </c>
      <c r="G468" s="314">
        <v>281.39999999999998</v>
      </c>
      <c r="H468" s="286">
        <v>436.41500000000002</v>
      </c>
      <c r="I468" s="83">
        <v>550.53599999999994</v>
      </c>
      <c r="J468" s="83">
        <v>45.008000000000003</v>
      </c>
      <c r="K468" s="83">
        <v>505.52800000000002</v>
      </c>
      <c r="L468" s="83">
        <v>276.44600000000003</v>
      </c>
      <c r="M468" s="83">
        <v>228.55699999999999</v>
      </c>
    </row>
    <row r="469" spans="1:13" x14ac:dyDescent="0.25">
      <c r="A469" s="17" t="s">
        <v>449</v>
      </c>
      <c r="B469" s="83">
        <v>602.1</v>
      </c>
      <c r="C469" s="83">
        <v>805.5</v>
      </c>
      <c r="D469" s="83">
        <v>79.5</v>
      </c>
      <c r="E469" s="83">
        <v>726</v>
      </c>
      <c r="F469" s="83">
        <v>565</v>
      </c>
      <c r="G469" s="83">
        <v>157.6</v>
      </c>
      <c r="H469" s="290">
        <v>357.67700000000002</v>
      </c>
      <c r="I469" s="83">
        <v>486.91399999999999</v>
      </c>
      <c r="J469" s="83">
        <v>52.484999999999999</v>
      </c>
      <c r="K469" s="83">
        <v>434.42899999999997</v>
      </c>
      <c r="L469" s="83">
        <v>308.09800000000001</v>
      </c>
      <c r="M469" s="83">
        <v>124.081</v>
      </c>
    </row>
    <row r="470" spans="1:13" x14ac:dyDescent="0.25">
      <c r="A470" s="17" t="s">
        <v>450</v>
      </c>
      <c r="B470" s="83">
        <v>590.1</v>
      </c>
      <c r="C470" s="83">
        <v>806.3</v>
      </c>
      <c r="D470" s="83">
        <v>60.1</v>
      </c>
      <c r="E470" s="83">
        <v>746.2</v>
      </c>
      <c r="F470" s="83">
        <v>550.70000000000005</v>
      </c>
      <c r="G470" s="83">
        <v>191.6</v>
      </c>
      <c r="H470" s="290">
        <v>346.34</v>
      </c>
      <c r="I470" s="83">
        <v>486.38400000000001</v>
      </c>
      <c r="J470" s="83">
        <v>40.048000000000002</v>
      </c>
      <c r="K470" s="83">
        <v>446.33600000000001</v>
      </c>
      <c r="L470" s="83">
        <v>288.15499999999997</v>
      </c>
      <c r="M470" s="83">
        <v>154.928</v>
      </c>
    </row>
    <row r="471" spans="1:13" x14ac:dyDescent="0.25">
      <c r="A471" s="17" t="s">
        <v>451</v>
      </c>
      <c r="B471" s="83">
        <v>587.6</v>
      </c>
      <c r="C471" s="83">
        <v>818</v>
      </c>
      <c r="D471" s="83">
        <v>34.200000000000003</v>
      </c>
      <c r="E471" s="83">
        <v>783.8</v>
      </c>
      <c r="F471" s="83">
        <v>502.6</v>
      </c>
      <c r="G471" s="83">
        <v>273</v>
      </c>
      <c r="H471" s="290">
        <v>346.12599999999998</v>
      </c>
      <c r="I471" s="83">
        <v>494.339</v>
      </c>
      <c r="J471" s="83">
        <v>23.901</v>
      </c>
      <c r="K471" s="83">
        <v>470.43799999999999</v>
      </c>
      <c r="L471" s="83">
        <v>246.09399999999999</v>
      </c>
      <c r="M471" s="83">
        <v>218.43899999999999</v>
      </c>
    </row>
    <row r="472" spans="1:13" x14ac:dyDescent="0.25">
      <c r="A472" s="17" t="s">
        <v>452</v>
      </c>
      <c r="B472" s="83">
        <v>705.3</v>
      </c>
      <c r="C472" s="83">
        <v>840.2</v>
      </c>
      <c r="D472" s="83">
        <v>18</v>
      </c>
      <c r="E472" s="83">
        <v>822.2</v>
      </c>
      <c r="F472" s="83">
        <v>395.7</v>
      </c>
      <c r="G472" s="83">
        <v>420.6</v>
      </c>
      <c r="H472" s="290">
        <v>452.60899999999998</v>
      </c>
      <c r="I472" s="83">
        <v>512.92100000000005</v>
      </c>
      <c r="J472" s="83">
        <v>13.013999999999999</v>
      </c>
      <c r="K472" s="83">
        <v>499.90699999999998</v>
      </c>
      <c r="L472" s="83">
        <v>151.815</v>
      </c>
      <c r="M472" s="83">
        <v>343.02300000000002</v>
      </c>
    </row>
    <row r="473" spans="1:13" x14ac:dyDescent="0.25">
      <c r="A473" s="17" t="s">
        <v>229</v>
      </c>
      <c r="G473" s="83"/>
      <c r="H473" s="290"/>
    </row>
    <row r="474" spans="1:13" x14ac:dyDescent="0.25">
      <c r="A474" s="21" t="s">
        <v>453</v>
      </c>
      <c r="G474" s="20"/>
      <c r="H474" s="286"/>
    </row>
    <row r="475" spans="1:13" x14ac:dyDescent="0.25">
      <c r="A475" s="17" t="s">
        <v>454</v>
      </c>
      <c r="B475" s="83">
        <v>684</v>
      </c>
      <c r="C475" s="83">
        <v>870.2</v>
      </c>
      <c r="D475" s="83">
        <v>73.599999999999994</v>
      </c>
      <c r="E475" s="83">
        <v>796.6</v>
      </c>
      <c r="F475" s="83">
        <v>589.79999999999995</v>
      </c>
      <c r="G475" s="314">
        <v>204.4</v>
      </c>
      <c r="H475" s="286">
        <v>423.69</v>
      </c>
      <c r="I475" s="83">
        <v>538.61500000000001</v>
      </c>
      <c r="J475" s="83">
        <v>50.247999999999998</v>
      </c>
      <c r="K475" s="83">
        <v>488.36700000000002</v>
      </c>
      <c r="L475" s="83">
        <v>322.65600000000001</v>
      </c>
      <c r="M475" s="83">
        <v>163.93299999999999</v>
      </c>
    </row>
    <row r="476" spans="1:13" x14ac:dyDescent="0.25">
      <c r="A476" s="17" t="s">
        <v>455</v>
      </c>
      <c r="B476" s="83">
        <v>465.4</v>
      </c>
      <c r="C476" s="83">
        <v>674.1</v>
      </c>
      <c r="D476" s="83">
        <v>67.8</v>
      </c>
      <c r="E476" s="83">
        <v>606.29999999999995</v>
      </c>
      <c r="F476" s="83">
        <v>336.4</v>
      </c>
      <c r="G476" s="83">
        <v>268.3</v>
      </c>
      <c r="H476" s="290">
        <v>269.40699999999998</v>
      </c>
      <c r="I476" s="83">
        <v>408.86599999999999</v>
      </c>
      <c r="J476" s="83">
        <v>46.62</v>
      </c>
      <c r="K476" s="83">
        <v>362.24700000000001</v>
      </c>
      <c r="L476" s="83">
        <v>129.994</v>
      </c>
      <c r="M476" s="83">
        <v>231.601</v>
      </c>
    </row>
    <row r="477" spans="1:13" x14ac:dyDescent="0.25">
      <c r="A477" s="17" t="s">
        <v>456</v>
      </c>
      <c r="B477" s="83">
        <v>531.5</v>
      </c>
      <c r="C477" s="83">
        <v>762.2</v>
      </c>
      <c r="D477" s="83">
        <v>32.5</v>
      </c>
      <c r="E477" s="83">
        <v>729.7</v>
      </c>
      <c r="F477" s="83">
        <v>325.7</v>
      </c>
      <c r="G477" s="83">
        <v>403.3</v>
      </c>
      <c r="H477" s="290">
        <v>312.21199999999999</v>
      </c>
      <c r="I477" s="83">
        <v>465.85500000000002</v>
      </c>
      <c r="J477" s="83">
        <v>22.257000000000001</v>
      </c>
      <c r="K477" s="83">
        <v>443.59800000000001</v>
      </c>
      <c r="L477" s="83">
        <v>105.148</v>
      </c>
      <c r="M477" s="83">
        <v>337.84500000000003</v>
      </c>
    </row>
    <row r="478" spans="1:13" x14ac:dyDescent="0.25">
      <c r="A478" s="17" t="s">
        <v>457</v>
      </c>
      <c r="B478" s="83">
        <v>621.70000000000005</v>
      </c>
      <c r="C478" s="83">
        <v>838.7</v>
      </c>
      <c r="D478" s="83">
        <v>17.100000000000001</v>
      </c>
      <c r="E478" s="83">
        <v>821.6</v>
      </c>
      <c r="F478" s="83">
        <v>321</v>
      </c>
      <c r="G478" s="83">
        <v>500.2</v>
      </c>
      <c r="H478" s="290">
        <v>365.69799999999998</v>
      </c>
      <c r="I478" s="83">
        <v>503.19</v>
      </c>
      <c r="J478" s="83">
        <v>10.698</v>
      </c>
      <c r="K478" s="83">
        <v>492.49200000000002</v>
      </c>
      <c r="L478" s="83">
        <v>88.644999999999996</v>
      </c>
      <c r="M478" s="83">
        <v>403.78</v>
      </c>
    </row>
    <row r="479" spans="1:13" x14ac:dyDescent="0.25">
      <c r="A479" s="17" t="s">
        <v>458</v>
      </c>
      <c r="B479" s="83">
        <v>666.5</v>
      </c>
      <c r="C479" s="83">
        <v>900.2</v>
      </c>
      <c r="D479" s="83">
        <v>10.1</v>
      </c>
      <c r="E479" s="83">
        <v>890.1</v>
      </c>
      <c r="F479" s="83">
        <v>312.10000000000002</v>
      </c>
      <c r="G479" s="83">
        <v>577.9</v>
      </c>
      <c r="H479" s="290">
        <v>397.61500000000001</v>
      </c>
      <c r="I479" s="83">
        <v>546.64400000000001</v>
      </c>
      <c r="J479" s="83">
        <v>6.7539999999999996</v>
      </c>
      <c r="K479" s="83">
        <v>539.89</v>
      </c>
      <c r="L479" s="83">
        <v>79.406000000000006</v>
      </c>
      <c r="M479" s="83">
        <v>460.44200000000001</v>
      </c>
    </row>
    <row r="480" spans="1:13" x14ac:dyDescent="0.25">
      <c r="A480" s="17" t="s">
        <v>229</v>
      </c>
      <c r="G480" s="83"/>
      <c r="H480" s="290"/>
    </row>
    <row r="481" spans="1:13" x14ac:dyDescent="0.25">
      <c r="A481" s="21" t="s">
        <v>459</v>
      </c>
      <c r="G481" s="20"/>
      <c r="H481" s="286"/>
    </row>
    <row r="482" spans="1:13" x14ac:dyDescent="0.25">
      <c r="A482" s="17" t="s">
        <v>460</v>
      </c>
      <c r="B482" s="83">
        <v>521.5</v>
      </c>
      <c r="C482" s="83">
        <v>775.2</v>
      </c>
      <c r="D482" s="83">
        <v>0.3</v>
      </c>
      <c r="E482" s="83">
        <v>774.9</v>
      </c>
      <c r="F482" s="83">
        <v>558.79999999999995</v>
      </c>
      <c r="G482" s="314">
        <v>214.3</v>
      </c>
      <c r="H482" s="286">
        <v>321.75299999999999</v>
      </c>
      <c r="I482" s="83">
        <v>495.71699999999998</v>
      </c>
      <c r="J482" s="83">
        <v>0.122</v>
      </c>
      <c r="K482" s="83">
        <v>495.59500000000003</v>
      </c>
      <c r="L482" s="83">
        <v>314.55599999999998</v>
      </c>
      <c r="M482" s="83">
        <v>179.72300000000001</v>
      </c>
    </row>
    <row r="483" spans="1:13" x14ac:dyDescent="0.25">
      <c r="A483" s="17" t="s">
        <v>461</v>
      </c>
      <c r="B483" s="83">
        <v>718.5</v>
      </c>
      <c r="C483" s="83">
        <v>943.3</v>
      </c>
      <c r="D483" s="83">
        <v>0.9</v>
      </c>
      <c r="E483" s="83">
        <v>942.5</v>
      </c>
      <c r="F483" s="83">
        <v>656.8</v>
      </c>
      <c r="G483" s="83">
        <v>282.89999999999998</v>
      </c>
      <c r="H483" s="290">
        <v>428.57499999999999</v>
      </c>
      <c r="I483" s="83">
        <v>575.63699999999994</v>
      </c>
      <c r="J483" s="83">
        <v>0.36499999999999999</v>
      </c>
      <c r="K483" s="83">
        <v>575.27200000000005</v>
      </c>
      <c r="L483" s="83">
        <v>347.815</v>
      </c>
      <c r="M483" s="83">
        <v>225.40199999999999</v>
      </c>
    </row>
    <row r="484" spans="1:13" x14ac:dyDescent="0.25">
      <c r="A484" s="17" t="s">
        <v>462</v>
      </c>
      <c r="B484" s="83">
        <v>717.8</v>
      </c>
      <c r="C484" s="83">
        <v>900.5</v>
      </c>
      <c r="D484" s="83">
        <v>5.7</v>
      </c>
      <c r="E484" s="83">
        <v>894.8</v>
      </c>
      <c r="F484" s="83">
        <v>601.9</v>
      </c>
      <c r="G484" s="83">
        <v>290.2</v>
      </c>
      <c r="H484" s="290">
        <v>439.98</v>
      </c>
      <c r="I484" s="83">
        <v>548.14700000000005</v>
      </c>
      <c r="J484" s="83">
        <v>1.4930000000000001</v>
      </c>
      <c r="K484" s="83">
        <v>546.654</v>
      </c>
      <c r="L484" s="83">
        <v>310.88099999999997</v>
      </c>
      <c r="M484" s="83">
        <v>234.01900000000001</v>
      </c>
    </row>
    <row r="485" spans="1:13" x14ac:dyDescent="0.25">
      <c r="A485" s="17" t="s">
        <v>463</v>
      </c>
      <c r="B485" s="83">
        <v>697.5</v>
      </c>
      <c r="C485" s="83">
        <v>854.2</v>
      </c>
      <c r="D485" s="83">
        <v>89.9</v>
      </c>
      <c r="E485" s="83">
        <v>764.2</v>
      </c>
      <c r="F485" s="83">
        <v>510.1</v>
      </c>
      <c r="G485" s="83">
        <v>253.3</v>
      </c>
      <c r="H485" s="290">
        <v>432.28800000000001</v>
      </c>
      <c r="I485" s="83">
        <v>518.14700000000005</v>
      </c>
      <c r="J485" s="83">
        <v>61.447000000000003</v>
      </c>
      <c r="K485" s="83">
        <v>456.7</v>
      </c>
      <c r="L485" s="83">
        <v>251.084</v>
      </c>
      <c r="M485" s="83">
        <v>204.827</v>
      </c>
    </row>
    <row r="486" spans="1:13" x14ac:dyDescent="0.25">
      <c r="A486" s="17" t="s">
        <v>464</v>
      </c>
      <c r="B486" s="83">
        <v>663.1</v>
      </c>
      <c r="C486" s="83">
        <v>781.7</v>
      </c>
      <c r="D486" s="83">
        <v>322.89999999999998</v>
      </c>
      <c r="E486" s="83">
        <v>458.8</v>
      </c>
      <c r="F486" s="83">
        <v>273</v>
      </c>
      <c r="G486" s="83">
        <v>183.8</v>
      </c>
      <c r="H486" s="290">
        <v>432.48599999999999</v>
      </c>
      <c r="I486" s="83">
        <v>489.80799999999999</v>
      </c>
      <c r="J486" s="83">
        <v>234.03899999999999</v>
      </c>
      <c r="K486" s="83">
        <v>255.76900000000001</v>
      </c>
      <c r="L486" s="83">
        <v>108.051</v>
      </c>
      <c r="M486" s="83">
        <v>146.126</v>
      </c>
    </row>
    <row r="487" spans="1:13" ht="15.75" thickBot="1" x14ac:dyDescent="0.3">
      <c r="A487" s="164" t="s">
        <v>465</v>
      </c>
      <c r="B487" s="315">
        <v>491.4</v>
      </c>
      <c r="C487" s="315">
        <v>609.79999999999995</v>
      </c>
      <c r="D487" s="315">
        <v>436.1</v>
      </c>
      <c r="E487" s="315">
        <v>173.7</v>
      </c>
      <c r="F487" s="315">
        <v>76.099999999999994</v>
      </c>
      <c r="G487" s="315">
        <v>97.2</v>
      </c>
      <c r="H487" s="299">
        <v>319.697</v>
      </c>
      <c r="I487" s="109">
        <v>396.92500000000001</v>
      </c>
      <c r="J487" s="109">
        <v>295.19600000000003</v>
      </c>
      <c r="K487" s="109">
        <v>101.729</v>
      </c>
      <c r="L487" s="109">
        <v>22.048999999999999</v>
      </c>
      <c r="M487" s="109">
        <v>79.503</v>
      </c>
    </row>
    <row r="488" spans="1:13" ht="15.75" customHeight="1" x14ac:dyDescent="0.35">
      <c r="A488" s="111"/>
    </row>
    <row r="489" spans="1:13" ht="21" x14ac:dyDescent="0.35">
      <c r="A489" s="111" t="s">
        <v>501</v>
      </c>
    </row>
    <row r="490" spans="1:13" ht="21" x14ac:dyDescent="0.35">
      <c r="A490" s="111" t="s">
        <v>468</v>
      </c>
    </row>
    <row r="491" spans="1:13" ht="15.75" thickBot="1" x14ac:dyDescent="0.3"/>
    <row r="492" spans="1:13" x14ac:dyDescent="0.25">
      <c r="A492" s="264" t="s">
        <v>229</v>
      </c>
      <c r="B492" s="399" t="s">
        <v>212</v>
      </c>
      <c r="C492" s="399"/>
      <c r="D492" s="399"/>
      <c r="E492" s="399"/>
      <c r="F492" s="399"/>
      <c r="G492" s="399"/>
      <c r="H492" s="400" t="s">
        <v>213</v>
      </c>
      <c r="I492" s="399"/>
      <c r="J492" s="399"/>
      <c r="K492" s="399"/>
      <c r="L492" s="399"/>
      <c r="M492" s="399"/>
    </row>
    <row r="493" spans="1:13" x14ac:dyDescent="0.25">
      <c r="A493" s="18" t="s">
        <v>229</v>
      </c>
      <c r="B493" s="18" t="s">
        <v>410</v>
      </c>
      <c r="C493" s="401" t="s">
        <v>411</v>
      </c>
      <c r="D493" s="401"/>
      <c r="E493" s="401"/>
      <c r="F493" s="401"/>
      <c r="G493" s="401"/>
      <c r="H493" s="261" t="s">
        <v>410</v>
      </c>
      <c r="I493" s="401" t="s">
        <v>411</v>
      </c>
      <c r="J493" s="401"/>
      <c r="K493" s="401"/>
      <c r="L493" s="401"/>
      <c r="M493" s="401"/>
    </row>
    <row r="494" spans="1:13" x14ac:dyDescent="0.25">
      <c r="A494" s="18" t="s">
        <v>229</v>
      </c>
      <c r="B494" s="18" t="s">
        <v>412</v>
      </c>
      <c r="C494" s="18" t="s">
        <v>413</v>
      </c>
      <c r="D494" s="18" t="s">
        <v>469</v>
      </c>
      <c r="E494" s="18" t="s">
        <v>414</v>
      </c>
      <c r="F494" s="18" t="s">
        <v>221</v>
      </c>
      <c r="G494" s="18" t="s">
        <v>415</v>
      </c>
      <c r="H494" s="260" t="s">
        <v>412</v>
      </c>
      <c r="I494" s="18" t="s">
        <v>413</v>
      </c>
      <c r="J494" s="18" t="s">
        <v>469</v>
      </c>
      <c r="K494" s="18" t="s">
        <v>414</v>
      </c>
      <c r="L494" s="18" t="s">
        <v>221</v>
      </c>
      <c r="M494" s="18" t="s">
        <v>415</v>
      </c>
    </row>
    <row r="495" spans="1:13" x14ac:dyDescent="0.25">
      <c r="A495" s="18" t="s">
        <v>229</v>
      </c>
      <c r="B495" s="18" t="s">
        <v>416</v>
      </c>
      <c r="C495" s="18" t="s">
        <v>231</v>
      </c>
      <c r="D495" s="18" t="s">
        <v>417</v>
      </c>
      <c r="E495" s="18" t="s">
        <v>418</v>
      </c>
      <c r="F495" s="18"/>
      <c r="G495" s="18" t="s">
        <v>419</v>
      </c>
      <c r="H495" s="260" t="s">
        <v>416</v>
      </c>
      <c r="I495" s="18" t="s">
        <v>231</v>
      </c>
      <c r="J495" s="18" t="s">
        <v>417</v>
      </c>
      <c r="K495" s="18" t="s">
        <v>418</v>
      </c>
      <c r="L495" s="18"/>
      <c r="M495" s="18" t="s">
        <v>419</v>
      </c>
    </row>
    <row r="496" spans="1:13" ht="15.75" thickBot="1" x14ac:dyDescent="0.3">
      <c r="A496" s="165"/>
      <c r="B496" s="165"/>
      <c r="C496" s="165" t="s">
        <v>231</v>
      </c>
      <c r="D496" s="165" t="s">
        <v>420</v>
      </c>
      <c r="E496" s="165" t="s">
        <v>242</v>
      </c>
      <c r="F496" s="165"/>
      <c r="G496" s="165"/>
      <c r="H496" s="266"/>
      <c r="I496" s="165" t="s">
        <v>231</v>
      </c>
      <c r="J496" s="165" t="s">
        <v>420</v>
      </c>
      <c r="K496" s="165" t="s">
        <v>242</v>
      </c>
      <c r="L496" s="165"/>
      <c r="M496" s="165"/>
    </row>
    <row r="497" spans="1:20" x14ac:dyDescent="0.25">
      <c r="A497" s="17"/>
      <c r="B497" s="265"/>
      <c r="C497" s="265"/>
      <c r="D497" s="265"/>
      <c r="E497" s="265"/>
      <c r="F497" s="265"/>
      <c r="G497" s="265"/>
      <c r="H497" s="287"/>
      <c r="I497" s="289"/>
      <c r="J497" s="289"/>
      <c r="K497" s="289"/>
      <c r="L497" s="289"/>
      <c r="M497" s="289"/>
    </row>
    <row r="498" spans="1:20" x14ac:dyDescent="0.25">
      <c r="A498" s="17" t="s">
        <v>502</v>
      </c>
      <c r="B498">
        <v>647.70000000000005</v>
      </c>
      <c r="C498">
        <v>832.9</v>
      </c>
      <c r="D498">
        <v>60.8</v>
      </c>
      <c r="E498">
        <v>772.2</v>
      </c>
      <c r="F498">
        <v>524.5</v>
      </c>
      <c r="G498">
        <v>247.7</v>
      </c>
      <c r="H498" s="285">
        <v>399.3</v>
      </c>
      <c r="I498" s="83">
        <v>516</v>
      </c>
      <c r="J498" s="83">
        <v>42</v>
      </c>
      <c r="K498" s="83">
        <v>474</v>
      </c>
      <c r="L498">
        <v>274.2</v>
      </c>
      <c r="M498">
        <v>199.8</v>
      </c>
    </row>
    <row r="499" spans="1:20" x14ac:dyDescent="0.25">
      <c r="A499" s="21" t="s">
        <v>251</v>
      </c>
      <c r="H499" s="286"/>
      <c r="I499" s="20"/>
      <c r="J499" s="20"/>
      <c r="K499" s="20"/>
      <c r="L499" s="20"/>
      <c r="M499" s="20"/>
    </row>
    <row r="500" spans="1:20" x14ac:dyDescent="0.25">
      <c r="A500" s="17" t="s">
        <v>422</v>
      </c>
      <c r="B500" s="83">
        <v>764.4</v>
      </c>
      <c r="C500" s="83">
        <v>929.5</v>
      </c>
      <c r="D500" s="83">
        <v>68.599999999999994</v>
      </c>
      <c r="E500" s="83">
        <v>860.9</v>
      </c>
      <c r="F500" s="83">
        <v>584.5</v>
      </c>
      <c r="G500">
        <v>276.3</v>
      </c>
      <c r="H500" s="290">
        <v>485</v>
      </c>
      <c r="I500" s="13">
        <v>579.6</v>
      </c>
      <c r="J500" s="13">
        <v>504</v>
      </c>
      <c r="K500" s="13">
        <v>529.20000000000005</v>
      </c>
      <c r="L500" s="13">
        <v>310.89999999999998</v>
      </c>
      <c r="M500" s="13">
        <v>218</v>
      </c>
    </row>
    <row r="501" spans="1:20" x14ac:dyDescent="0.25">
      <c r="A501" s="17" t="s">
        <v>423</v>
      </c>
      <c r="B501" s="83">
        <v>907.7</v>
      </c>
      <c r="C501" s="83">
        <v>994.4</v>
      </c>
      <c r="D501" s="83">
        <v>82</v>
      </c>
      <c r="E501" s="83">
        <v>912.4</v>
      </c>
      <c r="F501" s="83">
        <v>607.20000000000005</v>
      </c>
      <c r="G501" s="83">
        <v>305.2</v>
      </c>
      <c r="H501" s="290">
        <v>585.5</v>
      </c>
      <c r="I501" s="83">
        <v>635.70000000000005</v>
      </c>
      <c r="J501" s="83">
        <v>58.5</v>
      </c>
      <c r="K501" s="83">
        <v>577.20000000000005</v>
      </c>
      <c r="L501" s="83">
        <v>334.2</v>
      </c>
      <c r="M501" s="83">
        <v>242.9</v>
      </c>
      <c r="O501" s="2"/>
      <c r="P501" s="2"/>
      <c r="Q501" s="2"/>
      <c r="R501" s="2"/>
      <c r="S501" s="2"/>
      <c r="T501" s="2"/>
    </row>
    <row r="502" spans="1:20" x14ac:dyDescent="0.25">
      <c r="A502" s="17" t="s">
        <v>424</v>
      </c>
      <c r="B502" s="83">
        <v>636.6</v>
      </c>
      <c r="C502" s="83">
        <v>831.5</v>
      </c>
      <c r="D502" s="83">
        <v>63.8</v>
      </c>
      <c r="E502" s="83">
        <v>767.7</v>
      </c>
      <c r="F502" s="83">
        <v>501.2</v>
      </c>
      <c r="G502" s="83">
        <v>266.5</v>
      </c>
      <c r="H502" s="290">
        <v>381.8</v>
      </c>
      <c r="I502" s="83">
        <v>515.9</v>
      </c>
      <c r="J502" s="83">
        <v>43.3</v>
      </c>
      <c r="K502" s="83">
        <v>472.6</v>
      </c>
      <c r="L502" s="83">
        <v>254.7</v>
      </c>
      <c r="M502" s="83">
        <v>218</v>
      </c>
      <c r="O502" s="2"/>
      <c r="P502" s="2"/>
      <c r="Q502" s="2"/>
      <c r="R502" s="2"/>
      <c r="S502" s="2"/>
      <c r="T502" s="2"/>
    </row>
    <row r="503" spans="1:20" x14ac:dyDescent="0.25">
      <c r="A503" s="17" t="s">
        <v>425</v>
      </c>
      <c r="B503" s="83">
        <v>572.5</v>
      </c>
      <c r="C503" s="83">
        <v>767.4</v>
      </c>
      <c r="D503" s="83">
        <v>46.9</v>
      </c>
      <c r="E503" s="83">
        <v>720.5</v>
      </c>
      <c r="F503" s="83">
        <v>479.4</v>
      </c>
      <c r="G503" s="83">
        <v>241</v>
      </c>
      <c r="H503" s="290">
        <v>350.3</v>
      </c>
      <c r="I503" s="83">
        <v>477</v>
      </c>
      <c r="J503" s="83">
        <v>32.299999999999997</v>
      </c>
      <c r="K503" s="83">
        <v>444.8</v>
      </c>
      <c r="L503" s="83">
        <v>247.6</v>
      </c>
      <c r="M503" s="83">
        <v>197.2</v>
      </c>
    </row>
    <row r="504" spans="1:20" x14ac:dyDescent="0.25">
      <c r="A504" s="17" t="s">
        <v>426</v>
      </c>
      <c r="B504" s="83">
        <v>752.1</v>
      </c>
      <c r="C504" s="83">
        <v>859.7</v>
      </c>
      <c r="D504" s="83">
        <v>68.8</v>
      </c>
      <c r="E504" s="83">
        <v>790.8</v>
      </c>
      <c r="F504" s="83">
        <v>549.5</v>
      </c>
      <c r="G504" s="83">
        <v>241.4</v>
      </c>
      <c r="H504" s="290">
        <v>489.5</v>
      </c>
      <c r="I504" s="83">
        <v>539.1</v>
      </c>
      <c r="J504" s="83">
        <v>47.1</v>
      </c>
      <c r="K504" s="83">
        <v>492</v>
      </c>
      <c r="L504" s="83">
        <v>296.39999999999998</v>
      </c>
      <c r="M504" s="83">
        <v>195.6</v>
      </c>
    </row>
    <row r="505" spans="1:20" x14ac:dyDescent="0.25">
      <c r="A505" s="17" t="s">
        <v>427</v>
      </c>
      <c r="B505" s="83">
        <v>842.7</v>
      </c>
      <c r="C505" s="83">
        <v>948.2</v>
      </c>
      <c r="D505" s="83">
        <v>64.3</v>
      </c>
      <c r="E505" s="83">
        <v>883.9</v>
      </c>
      <c r="F505" s="83">
        <v>605.79999999999995</v>
      </c>
      <c r="G505" s="83">
        <v>278.10000000000002</v>
      </c>
      <c r="H505" s="290">
        <v>557.70000000000005</v>
      </c>
      <c r="I505" s="83">
        <v>609</v>
      </c>
      <c r="J505" s="83">
        <v>46.3</v>
      </c>
      <c r="K505" s="83">
        <v>562.70000000000005</v>
      </c>
      <c r="L505" s="83">
        <v>344.4</v>
      </c>
      <c r="M505" s="83">
        <v>218.3</v>
      </c>
    </row>
    <row r="506" spans="1:20" x14ac:dyDescent="0.25">
      <c r="A506" s="17" t="s">
        <v>428</v>
      </c>
      <c r="B506" s="83">
        <v>658.5</v>
      </c>
      <c r="C506" s="83">
        <v>835</v>
      </c>
      <c r="D506" s="83">
        <v>73.400000000000006</v>
      </c>
      <c r="E506" s="83">
        <v>761.6</v>
      </c>
      <c r="F506" s="83">
        <v>594.70000000000005</v>
      </c>
      <c r="G506" s="83">
        <v>166.9</v>
      </c>
      <c r="H506" s="290">
        <v>406.6</v>
      </c>
      <c r="I506" s="83">
        <v>520.9</v>
      </c>
      <c r="J506" s="83">
        <v>49.9</v>
      </c>
      <c r="K506" s="83">
        <v>471</v>
      </c>
      <c r="L506" s="83">
        <v>333.9</v>
      </c>
      <c r="M506" s="83">
        <v>137.19999999999999</v>
      </c>
    </row>
    <row r="507" spans="1:20" x14ac:dyDescent="0.25">
      <c r="A507" s="17" t="s">
        <v>429</v>
      </c>
      <c r="B507" s="83">
        <v>585.9</v>
      </c>
      <c r="C507" s="83">
        <v>792.9</v>
      </c>
      <c r="D507" s="83">
        <v>61</v>
      </c>
      <c r="E507" s="83">
        <v>731.9</v>
      </c>
      <c r="F507" s="83">
        <v>521</v>
      </c>
      <c r="G507" s="83">
        <v>210.9</v>
      </c>
      <c r="H507" s="290">
        <v>347.5</v>
      </c>
      <c r="I507" s="83">
        <v>479.8</v>
      </c>
      <c r="J507" s="83">
        <v>45.6</v>
      </c>
      <c r="K507" s="83">
        <v>434.2</v>
      </c>
      <c r="L507" s="83">
        <v>271.39999999999998</v>
      </c>
      <c r="M507" s="83">
        <v>162.80000000000001</v>
      </c>
    </row>
    <row r="508" spans="1:20" x14ac:dyDescent="0.25">
      <c r="A508" s="17" t="s">
        <v>430</v>
      </c>
      <c r="B508" s="83">
        <v>600.9</v>
      </c>
      <c r="C508" s="83">
        <v>794.7</v>
      </c>
      <c r="D508" s="83">
        <v>64.099999999999994</v>
      </c>
      <c r="E508" s="83">
        <v>730.6</v>
      </c>
      <c r="F508" s="83">
        <v>540</v>
      </c>
      <c r="G508" s="83">
        <v>190.6</v>
      </c>
      <c r="H508" s="290">
        <v>376</v>
      </c>
      <c r="I508" s="83">
        <v>493.8</v>
      </c>
      <c r="J508" s="83">
        <v>40.299999999999997</v>
      </c>
      <c r="K508" s="83">
        <v>453.5</v>
      </c>
      <c r="L508" s="83">
        <v>298.2</v>
      </c>
      <c r="M508" s="83">
        <v>155.19999999999999</v>
      </c>
    </row>
    <row r="509" spans="1:20" x14ac:dyDescent="0.25">
      <c r="A509" s="17" t="s">
        <v>431</v>
      </c>
      <c r="B509" s="83">
        <v>716.7</v>
      </c>
      <c r="C509" s="83">
        <v>882</v>
      </c>
      <c r="D509" s="83">
        <v>56.1</v>
      </c>
      <c r="E509" s="83">
        <v>825.9</v>
      </c>
      <c r="F509" s="83">
        <v>520.70000000000005</v>
      </c>
      <c r="G509" s="83">
        <v>305.2</v>
      </c>
      <c r="H509" s="290">
        <v>442.9</v>
      </c>
      <c r="I509" s="83">
        <v>537.9</v>
      </c>
      <c r="J509" s="83">
        <v>39.299999999999997</v>
      </c>
      <c r="K509" s="83">
        <v>498.6</v>
      </c>
      <c r="L509" s="83">
        <v>269.7</v>
      </c>
      <c r="M509" s="83">
        <v>229</v>
      </c>
    </row>
    <row r="510" spans="1:20" x14ac:dyDescent="0.25">
      <c r="A510" s="17" t="s">
        <v>432</v>
      </c>
      <c r="B510" s="83">
        <v>644.20000000000005</v>
      </c>
      <c r="C510" s="83">
        <v>846</v>
      </c>
      <c r="D510" s="83">
        <v>72</v>
      </c>
      <c r="E510" s="83">
        <v>774</v>
      </c>
      <c r="F510" s="83">
        <v>605.5</v>
      </c>
      <c r="G510" s="83">
        <v>168.5</v>
      </c>
      <c r="H510" s="290">
        <v>388.2</v>
      </c>
      <c r="I510" s="83">
        <v>519.4</v>
      </c>
      <c r="J510" s="83">
        <v>48.4</v>
      </c>
      <c r="K510" s="83">
        <v>470.9</v>
      </c>
      <c r="L510" s="83">
        <v>335.2</v>
      </c>
      <c r="M510" s="83">
        <v>135.80000000000001</v>
      </c>
    </row>
    <row r="511" spans="1:20" x14ac:dyDescent="0.25">
      <c r="A511" s="17" t="s">
        <v>433</v>
      </c>
      <c r="B511" s="83">
        <v>564.70000000000005</v>
      </c>
      <c r="C511" s="83">
        <v>760.2</v>
      </c>
      <c r="D511" s="83">
        <v>68.3</v>
      </c>
      <c r="E511" s="83">
        <v>691.9</v>
      </c>
      <c r="F511" s="83">
        <v>493.2</v>
      </c>
      <c r="G511" s="83">
        <v>198.7</v>
      </c>
      <c r="H511" s="290">
        <v>343.7</v>
      </c>
      <c r="I511" s="83">
        <v>466.9</v>
      </c>
      <c r="J511" s="83">
        <v>46.5</v>
      </c>
      <c r="K511" s="83">
        <v>420.4</v>
      </c>
      <c r="L511" s="83">
        <v>256.5</v>
      </c>
      <c r="M511" s="83">
        <v>163.80000000000001</v>
      </c>
    </row>
    <row r="512" spans="1:20" x14ac:dyDescent="0.25">
      <c r="A512" s="17" t="s">
        <v>434</v>
      </c>
      <c r="B512" s="83">
        <v>574.6</v>
      </c>
      <c r="C512" s="83">
        <v>800.5</v>
      </c>
      <c r="D512" s="83">
        <v>65.400000000000006</v>
      </c>
      <c r="E512" s="83">
        <v>735.1</v>
      </c>
      <c r="F512" s="83">
        <v>501.3</v>
      </c>
      <c r="G512" s="83">
        <v>233.8</v>
      </c>
      <c r="H512" s="290">
        <v>344.7</v>
      </c>
      <c r="I512" s="83">
        <v>494.1</v>
      </c>
      <c r="J512" s="83">
        <v>44.7</v>
      </c>
      <c r="K512" s="83">
        <v>449.5</v>
      </c>
      <c r="L512" s="83">
        <v>254.1</v>
      </c>
      <c r="M512" s="83">
        <v>195.3</v>
      </c>
    </row>
    <row r="513" spans="1:13" x14ac:dyDescent="0.25">
      <c r="A513" s="17" t="s">
        <v>435</v>
      </c>
      <c r="B513" s="83">
        <v>586.70000000000005</v>
      </c>
      <c r="C513" s="83">
        <v>799.6</v>
      </c>
      <c r="D513" s="83">
        <v>45.8</v>
      </c>
      <c r="E513" s="83">
        <v>753.7</v>
      </c>
      <c r="F513" s="83">
        <v>511.5</v>
      </c>
      <c r="G513" s="83">
        <v>242.2</v>
      </c>
      <c r="H513" s="290">
        <v>356.4</v>
      </c>
      <c r="I513" s="83">
        <v>490.9</v>
      </c>
      <c r="J513" s="83">
        <v>32.299999999999997</v>
      </c>
      <c r="K513" s="83">
        <v>458.7</v>
      </c>
      <c r="L513" s="83">
        <v>261.60000000000002</v>
      </c>
      <c r="M513" s="83">
        <v>197.1</v>
      </c>
    </row>
    <row r="514" spans="1:13" x14ac:dyDescent="0.25">
      <c r="A514" s="17" t="s">
        <v>436</v>
      </c>
      <c r="B514" s="83">
        <v>606.79999999999995</v>
      </c>
      <c r="C514" s="83">
        <v>817.9</v>
      </c>
      <c r="D514" s="83">
        <v>42</v>
      </c>
      <c r="E514" s="83">
        <v>775.9</v>
      </c>
      <c r="F514" s="83">
        <v>509.3</v>
      </c>
      <c r="G514" s="83">
        <v>266.7</v>
      </c>
      <c r="H514" s="290">
        <v>370.8</v>
      </c>
      <c r="I514" s="83">
        <v>502.8</v>
      </c>
      <c r="J514" s="83">
        <v>28.3</v>
      </c>
      <c r="K514" s="83">
        <v>474.5</v>
      </c>
      <c r="L514" s="83">
        <v>254.5</v>
      </c>
      <c r="M514" s="83">
        <v>220.1</v>
      </c>
    </row>
    <row r="515" spans="1:13" x14ac:dyDescent="0.25">
      <c r="A515" s="17" t="s">
        <v>437</v>
      </c>
      <c r="B515" s="83">
        <v>519.79999999999995</v>
      </c>
      <c r="C515" s="83">
        <v>763.9</v>
      </c>
      <c r="D515" s="83">
        <v>58.2</v>
      </c>
      <c r="E515" s="83">
        <v>705.7</v>
      </c>
      <c r="F515" s="83">
        <v>428.7</v>
      </c>
      <c r="G515" s="83">
        <v>277</v>
      </c>
      <c r="H515" s="290">
        <v>301</v>
      </c>
      <c r="I515" s="83">
        <v>468.1</v>
      </c>
      <c r="J515" s="83">
        <v>40.299999999999997</v>
      </c>
      <c r="K515" s="83">
        <v>427.8</v>
      </c>
      <c r="L515" s="83">
        <v>197.9</v>
      </c>
      <c r="M515" s="83">
        <v>229.8</v>
      </c>
    </row>
    <row r="516" spans="1:13" x14ac:dyDescent="0.25">
      <c r="A516" s="17" t="s">
        <v>438</v>
      </c>
      <c r="B516" s="83">
        <v>530.5</v>
      </c>
      <c r="C516" s="83">
        <v>766.9</v>
      </c>
      <c r="D516" s="83">
        <v>64.8</v>
      </c>
      <c r="E516" s="83">
        <v>702.1</v>
      </c>
      <c r="F516" s="83">
        <v>425.3</v>
      </c>
      <c r="G516" s="83">
        <v>276.8</v>
      </c>
      <c r="H516" s="290">
        <v>310.7</v>
      </c>
      <c r="I516" s="83">
        <v>472</v>
      </c>
      <c r="J516" s="83">
        <v>43</v>
      </c>
      <c r="K516" s="83">
        <v>429</v>
      </c>
      <c r="L516" s="83">
        <v>194.9</v>
      </c>
      <c r="M516" s="83">
        <v>234</v>
      </c>
    </row>
    <row r="517" spans="1:13" x14ac:dyDescent="0.25">
      <c r="A517" s="17" t="s">
        <v>439</v>
      </c>
      <c r="B517" s="83">
        <v>532.1</v>
      </c>
      <c r="C517" s="83">
        <v>784.3</v>
      </c>
      <c r="D517" s="83">
        <v>54.6</v>
      </c>
      <c r="E517" s="83">
        <v>729.7</v>
      </c>
      <c r="F517" s="83">
        <v>450.7</v>
      </c>
      <c r="G517" s="83">
        <v>279</v>
      </c>
      <c r="H517" s="290">
        <v>308</v>
      </c>
      <c r="I517" s="83">
        <v>480.1</v>
      </c>
      <c r="J517" s="83">
        <v>37.1</v>
      </c>
      <c r="K517" s="83">
        <v>443</v>
      </c>
      <c r="L517" s="83">
        <v>212.1</v>
      </c>
      <c r="M517" s="83">
        <v>230.9</v>
      </c>
    </row>
    <row r="518" spans="1:13" x14ac:dyDescent="0.25">
      <c r="A518" s="17"/>
      <c r="B518" s="20"/>
      <c r="C518" s="20"/>
      <c r="D518" s="20"/>
      <c r="E518" s="20"/>
      <c r="F518" s="20"/>
      <c r="G518" s="20"/>
      <c r="H518" s="286"/>
      <c r="I518" s="20"/>
      <c r="J518" s="20"/>
      <c r="K518" s="20"/>
      <c r="L518" s="20"/>
      <c r="M518" s="20"/>
    </row>
    <row r="519" spans="1:13" x14ac:dyDescent="0.25">
      <c r="A519" s="21" t="s">
        <v>440</v>
      </c>
      <c r="B519" s="20"/>
      <c r="C519" s="20"/>
      <c r="D519" s="20"/>
      <c r="E519" s="20"/>
      <c r="F519" s="20"/>
      <c r="G519" s="20"/>
      <c r="H519" s="286"/>
      <c r="I519" s="20"/>
      <c r="J519" s="20"/>
      <c r="K519" s="20"/>
      <c r="L519" s="20"/>
      <c r="M519" s="20"/>
    </row>
    <row r="520" spans="1:13" x14ac:dyDescent="0.25">
      <c r="A520" s="17" t="s">
        <v>441</v>
      </c>
      <c r="B520" s="83">
        <v>633.4</v>
      </c>
      <c r="C520" s="83">
        <v>803</v>
      </c>
      <c r="D520" s="83">
        <v>90.7</v>
      </c>
      <c r="E520" s="83">
        <v>712.3</v>
      </c>
      <c r="F520" s="83">
        <v>589.79999999999995</v>
      </c>
      <c r="G520" s="83">
        <v>122.6</v>
      </c>
      <c r="H520" s="290">
        <v>396.6</v>
      </c>
      <c r="I520" s="83">
        <v>501.6</v>
      </c>
      <c r="J520" s="83">
        <v>62.3</v>
      </c>
      <c r="K520" s="83">
        <v>439.2</v>
      </c>
      <c r="L520" s="83">
        <v>341.7</v>
      </c>
      <c r="M520" s="83">
        <v>97.5</v>
      </c>
    </row>
    <row r="521" spans="1:13" x14ac:dyDescent="0.25">
      <c r="A521" s="17" t="s">
        <v>442</v>
      </c>
      <c r="B521" s="83">
        <v>607.6</v>
      </c>
      <c r="C521" s="83">
        <v>796.6</v>
      </c>
      <c r="D521" s="83">
        <v>64.900000000000006</v>
      </c>
      <c r="E521" s="83">
        <v>731.8</v>
      </c>
      <c r="F521" s="83">
        <v>552.9</v>
      </c>
      <c r="G521" s="83">
        <v>178.9</v>
      </c>
      <c r="H521" s="290">
        <v>372.4</v>
      </c>
      <c r="I521" s="83">
        <v>491.6</v>
      </c>
      <c r="J521" s="83">
        <v>44.8</v>
      </c>
      <c r="K521" s="83">
        <v>446.9</v>
      </c>
      <c r="L521" s="83">
        <v>300</v>
      </c>
      <c r="M521" s="83">
        <v>146.9</v>
      </c>
    </row>
    <row r="522" spans="1:13" x14ac:dyDescent="0.25">
      <c r="A522" s="17" t="s">
        <v>443</v>
      </c>
      <c r="B522" s="83">
        <v>620.79999999999995</v>
      </c>
      <c r="C522" s="83">
        <v>816.9</v>
      </c>
      <c r="D522" s="83">
        <v>44.7</v>
      </c>
      <c r="E522" s="83">
        <v>772.2</v>
      </c>
      <c r="F522" s="83">
        <v>487.3</v>
      </c>
      <c r="G522" s="83">
        <v>284.89999999999998</v>
      </c>
      <c r="H522" s="290">
        <v>375.3</v>
      </c>
      <c r="I522" s="83">
        <v>500.9</v>
      </c>
      <c r="J522" s="83">
        <v>30.5</v>
      </c>
      <c r="K522" s="83">
        <v>470.4</v>
      </c>
      <c r="L522" s="83">
        <v>239.4</v>
      </c>
      <c r="M522" s="83">
        <v>231</v>
      </c>
    </row>
    <row r="523" spans="1:13" x14ac:dyDescent="0.25">
      <c r="A523" s="17" t="s">
        <v>444</v>
      </c>
      <c r="B523" s="83">
        <v>645.29999999999995</v>
      </c>
      <c r="C523" s="83">
        <v>861.5</v>
      </c>
      <c r="D523" s="83">
        <v>30.6</v>
      </c>
      <c r="E523" s="83">
        <v>830.8</v>
      </c>
      <c r="F523" s="83">
        <v>447.4</v>
      </c>
      <c r="G523" s="83">
        <v>383.4</v>
      </c>
      <c r="H523" s="290">
        <v>387.4</v>
      </c>
      <c r="I523" s="83">
        <v>527</v>
      </c>
      <c r="J523" s="83">
        <v>21.1</v>
      </c>
      <c r="K523" s="83">
        <v>505.9</v>
      </c>
      <c r="L523" s="83">
        <v>195.5</v>
      </c>
      <c r="M523" s="83">
        <v>310.39999999999998</v>
      </c>
    </row>
    <row r="524" spans="1:13" x14ac:dyDescent="0.25">
      <c r="A524" s="17" t="s">
        <v>445</v>
      </c>
      <c r="B524" s="83">
        <v>877.6</v>
      </c>
      <c r="C524" s="83">
        <v>1030</v>
      </c>
      <c r="D524" s="83">
        <v>29.2</v>
      </c>
      <c r="E524" s="83">
        <v>1000.8</v>
      </c>
      <c r="F524" s="83">
        <v>417.8</v>
      </c>
      <c r="G524" s="83">
        <v>583</v>
      </c>
      <c r="H524" s="290">
        <v>559.4</v>
      </c>
      <c r="I524" s="83">
        <v>651</v>
      </c>
      <c r="J524" s="83">
        <v>21.8</v>
      </c>
      <c r="K524" s="83">
        <v>629.20000000000005</v>
      </c>
      <c r="L524" s="83">
        <v>166.5</v>
      </c>
      <c r="M524" s="83">
        <v>462.7</v>
      </c>
    </row>
    <row r="525" spans="1:13" x14ac:dyDescent="0.25">
      <c r="A525" s="17"/>
      <c r="B525" s="20"/>
      <c r="C525" s="20"/>
      <c r="D525" s="20"/>
      <c r="E525" s="20"/>
      <c r="F525" s="20"/>
      <c r="G525" s="20"/>
      <c r="H525" s="286"/>
      <c r="I525" s="20"/>
      <c r="J525" s="20"/>
      <c r="K525" s="20"/>
      <c r="L525" s="20"/>
      <c r="M525" s="20"/>
    </row>
    <row r="526" spans="1:13" x14ac:dyDescent="0.25">
      <c r="A526" s="21" t="s">
        <v>446</v>
      </c>
      <c r="B526" s="20"/>
      <c r="C526" s="20"/>
      <c r="D526" s="20"/>
      <c r="E526" s="20"/>
      <c r="F526" s="20"/>
      <c r="G526" s="20"/>
      <c r="H526" s="286"/>
      <c r="I526" s="20"/>
      <c r="J526" s="20"/>
      <c r="K526" s="20"/>
      <c r="L526" s="20"/>
      <c r="M526" s="20"/>
    </row>
    <row r="527" spans="1:13" x14ac:dyDescent="0.25">
      <c r="A527" s="17" t="s">
        <v>466</v>
      </c>
      <c r="B527" s="83">
        <v>596.6</v>
      </c>
      <c r="C527" s="83">
        <v>794.9</v>
      </c>
      <c r="D527" s="83">
        <v>56.6</v>
      </c>
      <c r="E527" s="83">
        <v>738.2</v>
      </c>
      <c r="F527" s="83">
        <v>501</v>
      </c>
      <c r="G527" s="83">
        <v>237.2</v>
      </c>
      <c r="H527" s="290">
        <v>361.5</v>
      </c>
      <c r="I527" s="83">
        <v>487.6</v>
      </c>
      <c r="J527" s="83">
        <v>38.6</v>
      </c>
      <c r="K527" s="83">
        <v>449</v>
      </c>
      <c r="L527" s="83">
        <v>257.3</v>
      </c>
      <c r="M527" s="83">
        <v>191.6</v>
      </c>
    </row>
    <row r="528" spans="1:13" x14ac:dyDescent="0.25">
      <c r="A528" s="17" t="s">
        <v>447</v>
      </c>
      <c r="B528" s="83">
        <v>665.2</v>
      </c>
      <c r="C528" s="83">
        <v>830.3</v>
      </c>
      <c r="D528" s="83">
        <v>90.4</v>
      </c>
      <c r="E528" s="83">
        <v>739.9</v>
      </c>
      <c r="F528" s="83">
        <v>568.5</v>
      </c>
      <c r="G528" s="83">
        <v>171.4</v>
      </c>
      <c r="H528" s="290">
        <v>414.9</v>
      </c>
      <c r="I528" s="83">
        <v>522.9</v>
      </c>
      <c r="J528" s="83">
        <v>63.3</v>
      </c>
      <c r="K528" s="83">
        <v>459.6</v>
      </c>
      <c r="L528" s="83">
        <v>320.8</v>
      </c>
      <c r="M528" s="83">
        <v>138.80000000000001</v>
      </c>
    </row>
    <row r="529" spans="1:13" x14ac:dyDescent="0.25">
      <c r="A529" s="17" t="s">
        <v>442</v>
      </c>
      <c r="B529" s="83">
        <v>712</v>
      </c>
      <c r="C529" s="83">
        <v>885.1</v>
      </c>
      <c r="D529" s="83">
        <v>76.599999999999994</v>
      </c>
      <c r="E529" s="83">
        <v>808.4</v>
      </c>
      <c r="F529" s="83">
        <v>618.6</v>
      </c>
      <c r="G529" s="83">
        <v>189.8</v>
      </c>
      <c r="H529" s="290">
        <v>452.7</v>
      </c>
      <c r="I529" s="83">
        <v>557.6</v>
      </c>
      <c r="J529" s="83">
        <v>53.7</v>
      </c>
      <c r="K529" s="83">
        <v>503.9</v>
      </c>
      <c r="L529" s="83">
        <v>352.1</v>
      </c>
      <c r="M529" s="83">
        <v>151.69999999999999</v>
      </c>
    </row>
    <row r="530" spans="1:13" x14ac:dyDescent="0.25">
      <c r="A530" s="17" t="s">
        <v>443</v>
      </c>
      <c r="B530" s="83">
        <v>775.1</v>
      </c>
      <c r="C530" s="83">
        <v>933.6</v>
      </c>
      <c r="D530" s="83">
        <v>64.900000000000006</v>
      </c>
      <c r="E530" s="83">
        <v>868.7</v>
      </c>
      <c r="F530" s="83">
        <v>599</v>
      </c>
      <c r="G530" s="83">
        <v>269.7</v>
      </c>
      <c r="H530" s="290">
        <v>491.9</v>
      </c>
      <c r="I530" s="83">
        <v>587.1</v>
      </c>
      <c r="J530" s="83">
        <v>45.6</v>
      </c>
      <c r="K530" s="83">
        <v>541.5</v>
      </c>
      <c r="L530" s="83">
        <v>321.7</v>
      </c>
      <c r="M530" s="83">
        <v>219.8</v>
      </c>
    </row>
    <row r="531" spans="1:13" x14ac:dyDescent="0.25">
      <c r="A531" s="17" t="s">
        <v>444</v>
      </c>
      <c r="B531" s="83">
        <v>888.5</v>
      </c>
      <c r="C531" s="83">
        <v>1015.3</v>
      </c>
      <c r="D531" s="83">
        <v>52.9</v>
      </c>
      <c r="E531" s="83">
        <v>962.3</v>
      </c>
      <c r="F531" s="83">
        <v>593.9</v>
      </c>
      <c r="G531" s="83">
        <v>368.4</v>
      </c>
      <c r="H531" s="290">
        <v>584.20000000000005</v>
      </c>
      <c r="I531" s="83">
        <v>639.4</v>
      </c>
      <c r="J531" s="83">
        <v>37.1</v>
      </c>
      <c r="K531" s="83">
        <v>602.29999999999995</v>
      </c>
      <c r="L531" s="83">
        <v>303.39999999999998</v>
      </c>
      <c r="M531" s="83">
        <v>298.89999999999998</v>
      </c>
    </row>
    <row r="532" spans="1:13" x14ac:dyDescent="0.25">
      <c r="A532" s="17" t="s">
        <v>445</v>
      </c>
      <c r="B532" s="83">
        <v>1117.2</v>
      </c>
      <c r="C532" s="83">
        <v>1196.7</v>
      </c>
      <c r="D532" s="83">
        <v>49.8</v>
      </c>
      <c r="E532" s="83">
        <v>1146.9000000000001</v>
      </c>
      <c r="F532" s="83">
        <v>519</v>
      </c>
      <c r="G532" s="83">
        <v>627.9</v>
      </c>
      <c r="H532" s="290">
        <v>720</v>
      </c>
      <c r="I532" s="83">
        <v>780.5</v>
      </c>
      <c r="J532" s="83">
        <v>39.200000000000003</v>
      </c>
      <c r="K532" s="83">
        <v>741.4</v>
      </c>
      <c r="L532" s="83">
        <v>245.3</v>
      </c>
      <c r="M532" s="83">
        <v>496</v>
      </c>
    </row>
    <row r="533" spans="1:13" x14ac:dyDescent="0.25">
      <c r="A533" s="17" t="s">
        <v>229</v>
      </c>
      <c r="B533" s="20"/>
      <c r="C533" s="20"/>
      <c r="D533" s="20"/>
      <c r="E533" s="20"/>
      <c r="F533" s="20"/>
      <c r="G533" s="20"/>
      <c r="H533" s="286"/>
      <c r="I533" s="20"/>
      <c r="J533" s="20"/>
      <c r="K533" s="20"/>
      <c r="L533" s="20"/>
      <c r="M533" s="20"/>
    </row>
    <row r="534" spans="1:13" x14ac:dyDescent="0.25">
      <c r="A534" s="21" t="s">
        <v>448</v>
      </c>
      <c r="B534" s="20"/>
      <c r="C534" s="20"/>
      <c r="D534" s="20"/>
      <c r="E534" s="20"/>
      <c r="F534" s="20"/>
      <c r="G534" s="20"/>
      <c r="H534" s="286"/>
      <c r="I534" s="20"/>
      <c r="J534" s="20"/>
      <c r="K534" s="20"/>
      <c r="L534" s="20"/>
      <c r="M534" s="20"/>
    </row>
    <row r="535" spans="1:13" x14ac:dyDescent="0.25">
      <c r="A535" s="17" t="s">
        <v>467</v>
      </c>
      <c r="B535" s="83">
        <v>678</v>
      </c>
      <c r="C535" s="83">
        <v>855.6</v>
      </c>
      <c r="D535" s="83">
        <v>60.9</v>
      </c>
      <c r="E535" s="83">
        <v>794.7</v>
      </c>
      <c r="F535" s="83">
        <v>522.20000000000005</v>
      </c>
      <c r="G535" s="83">
        <v>272.5</v>
      </c>
      <c r="H535" s="290">
        <v>424.1</v>
      </c>
      <c r="I535" s="83">
        <v>535</v>
      </c>
      <c r="J535" s="83">
        <v>42.6</v>
      </c>
      <c r="K535" s="83">
        <v>492.4</v>
      </c>
      <c r="L535" s="83">
        <v>271.8</v>
      </c>
      <c r="M535" s="83">
        <v>220.6</v>
      </c>
    </row>
    <row r="536" spans="1:13" x14ac:dyDescent="0.25">
      <c r="A536" s="17" t="s">
        <v>449</v>
      </c>
      <c r="B536" s="83">
        <v>595.20000000000005</v>
      </c>
      <c r="C536" s="83">
        <v>781.7</v>
      </c>
      <c r="D536" s="83">
        <v>74.900000000000006</v>
      </c>
      <c r="E536" s="83">
        <v>706.8</v>
      </c>
      <c r="F536" s="83">
        <v>548.4</v>
      </c>
      <c r="G536" s="83">
        <v>158.4</v>
      </c>
      <c r="H536" s="290">
        <v>356.4</v>
      </c>
      <c r="I536" s="83">
        <v>476</v>
      </c>
      <c r="J536" s="83">
        <v>50.3</v>
      </c>
      <c r="K536" s="83">
        <v>425.6</v>
      </c>
      <c r="L536" s="83">
        <v>299.5</v>
      </c>
      <c r="M536" s="83">
        <v>126.2</v>
      </c>
    </row>
    <row r="537" spans="1:13" x14ac:dyDescent="0.25">
      <c r="A537" s="17" t="s">
        <v>450</v>
      </c>
      <c r="B537" s="83">
        <v>574.1</v>
      </c>
      <c r="C537" s="83">
        <v>786.6</v>
      </c>
      <c r="D537" s="83">
        <v>55.5</v>
      </c>
      <c r="E537" s="83">
        <v>731.1</v>
      </c>
      <c r="F537" s="83">
        <v>531.9</v>
      </c>
      <c r="G537" s="83">
        <v>199.2</v>
      </c>
      <c r="H537" s="290">
        <v>340.9</v>
      </c>
      <c r="I537" s="83">
        <v>475.1</v>
      </c>
      <c r="J537" s="83">
        <v>37.700000000000003</v>
      </c>
      <c r="K537" s="83">
        <v>437.4</v>
      </c>
      <c r="L537" s="83">
        <v>278.89999999999998</v>
      </c>
      <c r="M537" s="83">
        <v>158.5</v>
      </c>
    </row>
    <row r="538" spans="1:13" x14ac:dyDescent="0.25">
      <c r="A538" s="17" t="s">
        <v>451</v>
      </c>
      <c r="B538" s="83">
        <v>584.4</v>
      </c>
      <c r="C538" s="83">
        <v>810.4</v>
      </c>
      <c r="D538" s="83">
        <v>30</v>
      </c>
      <c r="E538" s="83">
        <v>780.4</v>
      </c>
      <c r="F538" s="83">
        <v>485.6</v>
      </c>
      <c r="G538" s="83">
        <v>294.8</v>
      </c>
      <c r="H538" s="290">
        <v>345.6</v>
      </c>
      <c r="I538" s="83">
        <v>493.7</v>
      </c>
      <c r="J538" s="83">
        <v>20.7</v>
      </c>
      <c r="K538" s="83">
        <v>473</v>
      </c>
      <c r="L538" s="83">
        <v>235.6</v>
      </c>
      <c r="M538" s="83">
        <v>237.4</v>
      </c>
    </row>
    <row r="539" spans="1:13" x14ac:dyDescent="0.25">
      <c r="A539" s="17" t="s">
        <v>452</v>
      </c>
      <c r="B539" s="83">
        <v>719.2</v>
      </c>
      <c r="C539" s="83">
        <v>887.6</v>
      </c>
      <c r="D539" s="83">
        <v>18.5</v>
      </c>
      <c r="E539" s="83">
        <v>869.1</v>
      </c>
      <c r="F539" s="83">
        <v>391.7</v>
      </c>
      <c r="G539" s="83">
        <v>477.4</v>
      </c>
      <c r="H539" s="290">
        <v>453.2</v>
      </c>
      <c r="I539" s="83">
        <v>550.4</v>
      </c>
      <c r="J539" s="83">
        <v>11.7</v>
      </c>
      <c r="K539" s="83">
        <v>538.70000000000005</v>
      </c>
      <c r="L539" s="83">
        <v>153.9</v>
      </c>
      <c r="M539" s="83">
        <v>384.8</v>
      </c>
    </row>
    <row r="540" spans="1:13" x14ac:dyDescent="0.25">
      <c r="A540" s="17" t="s">
        <v>229</v>
      </c>
      <c r="B540" s="20"/>
      <c r="C540" s="20"/>
      <c r="D540" s="20"/>
      <c r="E540" s="20"/>
      <c r="F540" s="20"/>
      <c r="G540" s="20"/>
      <c r="H540" s="286"/>
      <c r="I540" s="20"/>
      <c r="J540" s="20"/>
      <c r="K540" s="20"/>
      <c r="L540" s="20"/>
      <c r="M540" s="20"/>
    </row>
    <row r="541" spans="1:13" x14ac:dyDescent="0.25">
      <c r="A541" s="21" t="s">
        <v>453</v>
      </c>
      <c r="B541" s="20"/>
      <c r="C541" s="20"/>
      <c r="D541" s="20"/>
      <c r="E541" s="20"/>
      <c r="F541" s="20"/>
      <c r="G541" s="20"/>
      <c r="H541" s="286"/>
      <c r="I541" s="20"/>
      <c r="J541" s="20"/>
      <c r="K541" s="20"/>
      <c r="L541" s="20"/>
      <c r="M541" s="20"/>
    </row>
    <row r="542" spans="1:13" x14ac:dyDescent="0.25">
      <c r="A542" s="17" t="s">
        <v>454</v>
      </c>
      <c r="B542" s="83">
        <v>669.3</v>
      </c>
      <c r="C542" s="83">
        <v>846.1</v>
      </c>
      <c r="D542" s="83">
        <v>68.900000000000006</v>
      </c>
      <c r="E542" s="83">
        <v>777.3</v>
      </c>
      <c r="F542" s="83">
        <v>573.9</v>
      </c>
      <c r="G542" s="83">
        <v>203.4</v>
      </c>
      <c r="H542" s="290">
        <v>415.7</v>
      </c>
      <c r="I542" s="83">
        <v>526</v>
      </c>
      <c r="J542" s="83">
        <v>47.6</v>
      </c>
      <c r="K542" s="83">
        <v>478.4</v>
      </c>
      <c r="L542" s="83">
        <v>315.39999999999998</v>
      </c>
      <c r="M542" s="83">
        <v>163</v>
      </c>
    </row>
    <row r="543" spans="1:13" x14ac:dyDescent="0.25">
      <c r="A543" s="17" t="s">
        <v>455</v>
      </c>
      <c r="B543" s="83">
        <v>464.4</v>
      </c>
      <c r="C543" s="83">
        <v>669</v>
      </c>
      <c r="D543" s="83">
        <v>58.1</v>
      </c>
      <c r="E543" s="83">
        <v>610.9</v>
      </c>
      <c r="F543" s="83">
        <v>343.8</v>
      </c>
      <c r="G543" s="83">
        <v>267.10000000000002</v>
      </c>
      <c r="H543" s="290">
        <v>271.10000000000002</v>
      </c>
      <c r="I543" s="83">
        <v>407.7</v>
      </c>
      <c r="J543" s="83">
        <v>40.200000000000003</v>
      </c>
      <c r="K543" s="83">
        <v>367.5</v>
      </c>
      <c r="L543" s="83">
        <v>141.19999999999999</v>
      </c>
      <c r="M543" s="83">
        <v>226.3</v>
      </c>
    </row>
    <row r="544" spans="1:13" x14ac:dyDescent="0.25">
      <c r="A544" s="17" t="s">
        <v>456</v>
      </c>
      <c r="B544" s="83">
        <v>519.29999999999995</v>
      </c>
      <c r="C544" s="83">
        <v>740.5</v>
      </c>
      <c r="D544" s="83">
        <v>31</v>
      </c>
      <c r="E544" s="83">
        <v>709.4</v>
      </c>
      <c r="F544" s="83">
        <v>308.7</v>
      </c>
      <c r="G544" s="83">
        <v>400.8</v>
      </c>
      <c r="H544" s="290">
        <v>306.3</v>
      </c>
      <c r="I544" s="83">
        <v>454.8</v>
      </c>
      <c r="J544" s="83">
        <v>21.2</v>
      </c>
      <c r="K544" s="83">
        <v>433.7</v>
      </c>
      <c r="L544" s="83">
        <v>99.1</v>
      </c>
      <c r="M544" s="83">
        <v>334.5</v>
      </c>
    </row>
    <row r="545" spans="1:13" x14ac:dyDescent="0.25">
      <c r="A545" s="17" t="s">
        <v>457</v>
      </c>
      <c r="B545" s="83">
        <v>606.20000000000005</v>
      </c>
      <c r="C545" s="83">
        <v>822.9</v>
      </c>
      <c r="D545" s="83">
        <v>16.600000000000001</v>
      </c>
      <c r="E545" s="83">
        <v>806.4</v>
      </c>
      <c r="F545" s="83">
        <v>314.10000000000002</v>
      </c>
      <c r="G545" s="83">
        <v>492.3</v>
      </c>
      <c r="H545" s="290">
        <v>362.2</v>
      </c>
      <c r="I545" s="83">
        <v>498.4</v>
      </c>
      <c r="J545" s="83">
        <v>11.3</v>
      </c>
      <c r="K545" s="83">
        <v>487.1</v>
      </c>
      <c r="L545" s="83">
        <v>90.7</v>
      </c>
      <c r="M545" s="83">
        <v>396.5</v>
      </c>
    </row>
    <row r="546" spans="1:13" x14ac:dyDescent="0.25">
      <c r="A546" s="17" t="s">
        <v>458</v>
      </c>
      <c r="B546" s="83">
        <v>617.79999999999995</v>
      </c>
      <c r="C546" s="83">
        <v>867.1</v>
      </c>
      <c r="D546" s="83">
        <v>9.5</v>
      </c>
      <c r="E546" s="83">
        <v>857.5</v>
      </c>
      <c r="F546" s="83">
        <v>303.7</v>
      </c>
      <c r="G546" s="83">
        <v>553.9</v>
      </c>
      <c r="H546" s="290">
        <v>366.2</v>
      </c>
      <c r="I546" s="83">
        <v>524.20000000000005</v>
      </c>
      <c r="J546" s="83">
        <v>6.7</v>
      </c>
      <c r="K546" s="83">
        <v>517.5</v>
      </c>
      <c r="L546" s="83">
        <v>80.599999999999994</v>
      </c>
      <c r="M546" s="83">
        <v>436.9</v>
      </c>
    </row>
    <row r="547" spans="1:13" x14ac:dyDescent="0.25">
      <c r="A547" s="17" t="s">
        <v>229</v>
      </c>
      <c r="B547" s="20"/>
      <c r="C547" s="20"/>
      <c r="D547" s="20"/>
      <c r="E547" s="20"/>
      <c r="F547" s="20"/>
      <c r="G547" s="20"/>
      <c r="H547" s="286"/>
      <c r="I547" s="20"/>
      <c r="J547" s="20"/>
      <c r="K547" s="20"/>
      <c r="L547" s="20"/>
      <c r="M547" s="20"/>
    </row>
    <row r="548" spans="1:13" x14ac:dyDescent="0.25">
      <c r="A548" s="21" t="s">
        <v>459</v>
      </c>
      <c r="B548" s="20"/>
      <c r="C548" s="20"/>
      <c r="D548" s="20"/>
      <c r="E548" s="20"/>
      <c r="F548" s="20"/>
      <c r="G548" s="20"/>
      <c r="H548" s="286"/>
      <c r="I548" s="20"/>
      <c r="J548" s="20"/>
      <c r="K548" s="20"/>
      <c r="L548" s="20"/>
      <c r="M548" s="20"/>
    </row>
    <row r="549" spans="1:13" x14ac:dyDescent="0.25">
      <c r="A549" s="17" t="s">
        <v>460</v>
      </c>
      <c r="B549" s="83">
        <v>501.3</v>
      </c>
      <c r="C549" s="83">
        <v>754.1</v>
      </c>
      <c r="D549" s="83">
        <v>0.4</v>
      </c>
      <c r="E549" s="83">
        <v>753.7</v>
      </c>
      <c r="F549" s="83">
        <v>541.9</v>
      </c>
      <c r="G549" s="83">
        <v>211.7</v>
      </c>
      <c r="H549" s="290">
        <v>314.10000000000002</v>
      </c>
      <c r="I549" s="83">
        <v>485.7</v>
      </c>
      <c r="J549" s="83">
        <v>0.3</v>
      </c>
      <c r="K549" s="83">
        <v>485.4</v>
      </c>
      <c r="L549" s="83">
        <v>308.3</v>
      </c>
      <c r="M549" s="83">
        <v>177.1</v>
      </c>
    </row>
    <row r="550" spans="1:13" x14ac:dyDescent="0.25">
      <c r="A550" s="17" t="s">
        <v>461</v>
      </c>
      <c r="B550" s="83">
        <v>692.2</v>
      </c>
      <c r="C550" s="83">
        <v>912.8</v>
      </c>
      <c r="D550" s="83">
        <v>1.1000000000000001</v>
      </c>
      <c r="E550" s="83">
        <v>911.7</v>
      </c>
      <c r="F550" s="83">
        <v>634.1</v>
      </c>
      <c r="G550" s="83">
        <v>277.60000000000002</v>
      </c>
      <c r="H550" s="290">
        <v>413.9</v>
      </c>
      <c r="I550" s="83">
        <v>559.20000000000005</v>
      </c>
      <c r="J550" s="83">
        <v>0.5</v>
      </c>
      <c r="K550" s="83">
        <v>558.6</v>
      </c>
      <c r="L550" s="83">
        <v>338.5</v>
      </c>
      <c r="M550" s="83">
        <v>220.2</v>
      </c>
    </row>
    <row r="551" spans="1:13" x14ac:dyDescent="0.25">
      <c r="A551" s="17" t="s">
        <v>462</v>
      </c>
      <c r="B551" s="83">
        <v>696.6</v>
      </c>
      <c r="C551" s="83">
        <v>872.8</v>
      </c>
      <c r="D551" s="83">
        <v>5.9</v>
      </c>
      <c r="E551" s="83">
        <v>866.9</v>
      </c>
      <c r="F551" s="83">
        <v>580.4</v>
      </c>
      <c r="G551" s="83">
        <v>286.5</v>
      </c>
      <c r="H551" s="290">
        <v>422.7</v>
      </c>
      <c r="I551" s="83">
        <v>533.1</v>
      </c>
      <c r="J551" s="83">
        <v>1.8</v>
      </c>
      <c r="K551" s="83">
        <v>531.4</v>
      </c>
      <c r="L551" s="83">
        <v>300.2</v>
      </c>
      <c r="M551" s="83">
        <v>231.2</v>
      </c>
    </row>
    <row r="552" spans="1:13" x14ac:dyDescent="0.25">
      <c r="A552" s="17" t="s">
        <v>463</v>
      </c>
      <c r="B552" s="83">
        <v>706.8</v>
      </c>
      <c r="C552" s="83">
        <v>834.6</v>
      </c>
      <c r="D552" s="83">
        <v>88.1</v>
      </c>
      <c r="E552" s="83">
        <v>746.5</v>
      </c>
      <c r="F552" s="83">
        <v>495.8</v>
      </c>
      <c r="G552" s="83">
        <v>250.7</v>
      </c>
      <c r="H552" s="290">
        <v>447.5</v>
      </c>
      <c r="I552" s="83">
        <v>511.7</v>
      </c>
      <c r="J552" s="83">
        <v>61.5</v>
      </c>
      <c r="K552" s="83">
        <v>450.2</v>
      </c>
      <c r="L552" s="83">
        <v>247.2</v>
      </c>
      <c r="M552" s="83">
        <v>203</v>
      </c>
    </row>
    <row r="553" spans="1:13" x14ac:dyDescent="0.25">
      <c r="A553" s="17" t="s">
        <v>464</v>
      </c>
      <c r="B553" s="83">
        <v>633</v>
      </c>
      <c r="C553" s="83">
        <v>748.2</v>
      </c>
      <c r="D553" s="83">
        <v>317.60000000000002</v>
      </c>
      <c r="E553" s="83">
        <v>430.6</v>
      </c>
      <c r="F553" s="83">
        <v>254.7</v>
      </c>
      <c r="G553" s="83">
        <v>175.9</v>
      </c>
      <c r="H553" s="290">
        <v>411.7</v>
      </c>
      <c r="I553" s="83">
        <v>469.8</v>
      </c>
      <c r="J553" s="83">
        <v>232.7</v>
      </c>
      <c r="K553" s="83">
        <v>237.1</v>
      </c>
      <c r="L553" s="83">
        <v>97.9</v>
      </c>
      <c r="M553" s="83">
        <v>139.19999999999999</v>
      </c>
    </row>
    <row r="554" spans="1:13" ht="15.75" thickBot="1" x14ac:dyDescent="0.3">
      <c r="A554" s="164" t="s">
        <v>465</v>
      </c>
      <c r="B554" s="175">
        <v>490.7</v>
      </c>
      <c r="C554" s="175">
        <v>585.9</v>
      </c>
      <c r="D554" s="175">
        <v>422.2</v>
      </c>
      <c r="E554" s="175">
        <v>163.69999999999999</v>
      </c>
      <c r="F554" s="175">
        <v>71.5</v>
      </c>
      <c r="G554" s="175">
        <v>92.2</v>
      </c>
      <c r="H554" s="299">
        <v>328.8</v>
      </c>
      <c r="I554" s="109">
        <v>382.4</v>
      </c>
      <c r="J554" s="109">
        <v>287.8</v>
      </c>
      <c r="K554" s="109">
        <v>94.6</v>
      </c>
      <c r="L554" s="109">
        <v>20.399999999999999</v>
      </c>
      <c r="M554" s="109">
        <v>74.2</v>
      </c>
    </row>
    <row r="555" spans="1:13" ht="21" x14ac:dyDescent="0.35">
      <c r="A555" s="111" t="s">
        <v>491</v>
      </c>
    </row>
    <row r="556" spans="1:13" ht="21" x14ac:dyDescent="0.35">
      <c r="A556" s="111" t="s">
        <v>468</v>
      </c>
    </row>
    <row r="557" spans="1:13" ht="16.5" x14ac:dyDescent="0.25">
      <c r="A557" s="262" t="s">
        <v>470</v>
      </c>
    </row>
    <row r="558" spans="1:13" ht="15.75" thickBot="1" x14ac:dyDescent="0.3"/>
    <row r="559" spans="1:13" x14ac:dyDescent="0.25">
      <c r="A559" s="264" t="s">
        <v>229</v>
      </c>
      <c r="B559" s="399" t="s">
        <v>212</v>
      </c>
      <c r="C559" s="399"/>
      <c r="D559" s="399"/>
      <c r="E559" s="399"/>
      <c r="F559" s="399"/>
      <c r="G559" s="399"/>
      <c r="H559" s="400" t="s">
        <v>213</v>
      </c>
      <c r="I559" s="399"/>
      <c r="J559" s="399"/>
      <c r="K559" s="399"/>
      <c r="L559" s="399"/>
      <c r="M559" s="399"/>
    </row>
    <row r="560" spans="1:13" x14ac:dyDescent="0.25">
      <c r="A560" s="18" t="s">
        <v>229</v>
      </c>
      <c r="B560" s="18" t="s">
        <v>410</v>
      </c>
      <c r="C560" s="401" t="s">
        <v>411</v>
      </c>
      <c r="D560" s="401"/>
      <c r="E560" s="401"/>
      <c r="F560" s="401"/>
      <c r="G560" s="401"/>
      <c r="H560" s="261" t="s">
        <v>410</v>
      </c>
      <c r="I560" s="401" t="s">
        <v>411</v>
      </c>
      <c r="J560" s="401"/>
      <c r="K560" s="401"/>
      <c r="L560" s="401"/>
      <c r="M560" s="401"/>
    </row>
    <row r="561" spans="1:13" x14ac:dyDescent="0.25">
      <c r="A561" s="18" t="s">
        <v>229</v>
      </c>
      <c r="B561" s="18" t="s">
        <v>412</v>
      </c>
      <c r="C561" s="18" t="s">
        <v>413</v>
      </c>
      <c r="D561" s="18" t="s">
        <v>469</v>
      </c>
      <c r="E561" s="18" t="s">
        <v>414</v>
      </c>
      <c r="F561" s="18" t="s">
        <v>221</v>
      </c>
      <c r="G561" s="18" t="s">
        <v>415</v>
      </c>
      <c r="H561" s="260" t="s">
        <v>412</v>
      </c>
      <c r="I561" s="18" t="s">
        <v>413</v>
      </c>
      <c r="J561" s="18" t="s">
        <v>469</v>
      </c>
      <c r="K561" s="18" t="s">
        <v>414</v>
      </c>
      <c r="L561" s="18" t="s">
        <v>221</v>
      </c>
      <c r="M561" s="18" t="s">
        <v>415</v>
      </c>
    </row>
    <row r="562" spans="1:13" x14ac:dyDescent="0.25">
      <c r="A562" s="18" t="s">
        <v>229</v>
      </c>
      <c r="B562" s="18" t="s">
        <v>416</v>
      </c>
      <c r="C562" s="18" t="s">
        <v>231</v>
      </c>
      <c r="D562" s="18" t="s">
        <v>417</v>
      </c>
      <c r="E562" s="18" t="s">
        <v>418</v>
      </c>
      <c r="F562" s="18"/>
      <c r="G562" s="18" t="s">
        <v>419</v>
      </c>
      <c r="H562" s="260" t="s">
        <v>416</v>
      </c>
      <c r="I562" s="18" t="s">
        <v>231</v>
      </c>
      <c r="J562" s="18" t="s">
        <v>417</v>
      </c>
      <c r="K562" s="18" t="s">
        <v>418</v>
      </c>
      <c r="L562" s="18"/>
      <c r="M562" s="18" t="s">
        <v>419</v>
      </c>
    </row>
    <row r="563" spans="1:13" ht="15.75" thickBot="1" x14ac:dyDescent="0.3">
      <c r="A563" s="165"/>
      <c r="B563" s="165"/>
      <c r="C563" s="165" t="s">
        <v>231</v>
      </c>
      <c r="D563" s="165" t="s">
        <v>420</v>
      </c>
      <c r="E563" s="165" t="s">
        <v>242</v>
      </c>
      <c r="F563" s="165"/>
      <c r="G563" s="165"/>
      <c r="H563" s="266"/>
      <c r="I563" s="165" t="s">
        <v>231</v>
      </c>
      <c r="J563" s="165" t="s">
        <v>420</v>
      </c>
      <c r="K563" s="165" t="s">
        <v>242</v>
      </c>
      <c r="L563" s="165"/>
      <c r="M563" s="165"/>
    </row>
    <row r="564" spans="1:13" x14ac:dyDescent="0.25">
      <c r="A564" s="17"/>
      <c r="B564" s="265"/>
      <c r="C564" s="265"/>
      <c r="D564" s="265"/>
      <c r="E564" s="265"/>
      <c r="F564" s="265"/>
      <c r="G564" s="265"/>
      <c r="H564" s="287"/>
      <c r="I564" s="289"/>
      <c r="J564" s="289"/>
      <c r="K564" s="289"/>
      <c r="L564" s="289"/>
      <c r="M564" s="289"/>
    </row>
    <row r="565" spans="1:13" x14ac:dyDescent="0.25">
      <c r="A565" s="17" t="s">
        <v>492</v>
      </c>
      <c r="B565">
        <v>592.6</v>
      </c>
      <c r="C565">
        <v>786.9</v>
      </c>
      <c r="D565">
        <v>79.2</v>
      </c>
      <c r="E565">
        <v>707.8</v>
      </c>
      <c r="F565">
        <v>482.6</v>
      </c>
      <c r="G565">
        <v>225.2</v>
      </c>
      <c r="H565" s="285">
        <v>362.1</v>
      </c>
      <c r="I565">
        <v>485.6</v>
      </c>
      <c r="J565">
        <v>48.1</v>
      </c>
      <c r="K565">
        <v>437.5</v>
      </c>
      <c r="L565">
        <v>255.4</v>
      </c>
      <c r="M565">
        <v>182.1</v>
      </c>
    </row>
    <row r="566" spans="1:13" x14ac:dyDescent="0.25">
      <c r="A566" s="21" t="s">
        <v>251</v>
      </c>
      <c r="H566" s="286"/>
      <c r="I566" s="20"/>
      <c r="J566" s="20"/>
      <c r="K566" s="20"/>
      <c r="L566" s="20"/>
      <c r="M566" s="20"/>
    </row>
    <row r="567" spans="1:13" x14ac:dyDescent="0.25">
      <c r="A567" s="17" t="s">
        <v>422</v>
      </c>
      <c r="B567" s="83">
        <v>687.6</v>
      </c>
      <c r="C567" s="83">
        <v>856.1</v>
      </c>
      <c r="D567" s="83">
        <v>84.5</v>
      </c>
      <c r="E567" s="83">
        <v>771.6</v>
      </c>
      <c r="F567" s="83">
        <v>534.29999999999995</v>
      </c>
      <c r="G567" s="83">
        <v>237.3</v>
      </c>
      <c r="H567" s="290">
        <v>427.2</v>
      </c>
      <c r="I567" s="83">
        <v>527</v>
      </c>
      <c r="J567" s="83">
        <v>53.1</v>
      </c>
      <c r="K567" s="83">
        <v>473.9</v>
      </c>
      <c r="L567" s="83">
        <v>287.10000000000002</v>
      </c>
      <c r="M567" s="83">
        <v>186.8</v>
      </c>
    </row>
    <row r="568" spans="1:13" x14ac:dyDescent="0.25">
      <c r="A568" s="17" t="s">
        <v>423</v>
      </c>
      <c r="B568" s="83">
        <v>783.3</v>
      </c>
      <c r="C568" s="83">
        <v>929.5</v>
      </c>
      <c r="D568" s="83">
        <v>95.9</v>
      </c>
      <c r="E568" s="83">
        <v>833.5</v>
      </c>
      <c r="F568" s="83">
        <v>576.70000000000005</v>
      </c>
      <c r="G568" s="83">
        <v>256.8</v>
      </c>
      <c r="H568" s="290">
        <v>506.5</v>
      </c>
      <c r="I568" s="83">
        <v>591.5</v>
      </c>
      <c r="J568" s="83">
        <v>61.8</v>
      </c>
      <c r="K568" s="83">
        <v>529.6</v>
      </c>
      <c r="L568" s="83">
        <v>323.2</v>
      </c>
      <c r="M568" s="83">
        <v>206.4</v>
      </c>
    </row>
    <row r="569" spans="1:13" x14ac:dyDescent="0.25">
      <c r="A569" s="17" t="s">
        <v>424</v>
      </c>
      <c r="B569" s="83">
        <v>585.6</v>
      </c>
      <c r="C569" s="83">
        <v>783.2</v>
      </c>
      <c r="D569" s="83">
        <v>83.5</v>
      </c>
      <c r="E569" s="83">
        <v>699.7</v>
      </c>
      <c r="F569" s="83">
        <v>457.8</v>
      </c>
      <c r="G569" s="83">
        <v>241.9</v>
      </c>
      <c r="H569" s="290">
        <v>351.8</v>
      </c>
      <c r="I569" s="83">
        <v>481.8</v>
      </c>
      <c r="J569" s="83">
        <v>50.2</v>
      </c>
      <c r="K569" s="83">
        <v>431.6</v>
      </c>
      <c r="L569" s="83">
        <v>234</v>
      </c>
      <c r="M569" s="83">
        <v>197.6</v>
      </c>
    </row>
    <row r="570" spans="1:13" x14ac:dyDescent="0.25">
      <c r="A570" s="17" t="s">
        <v>425</v>
      </c>
      <c r="B570" s="83">
        <v>540.79999999999995</v>
      </c>
      <c r="C570" s="83">
        <v>731.1</v>
      </c>
      <c r="D570" s="83">
        <v>65</v>
      </c>
      <c r="E570" s="83">
        <v>666</v>
      </c>
      <c r="F570" s="83">
        <v>441.8</v>
      </c>
      <c r="G570" s="83">
        <v>224.2</v>
      </c>
      <c r="H570" s="290">
        <v>332.6</v>
      </c>
      <c r="I570" s="83">
        <v>454.8</v>
      </c>
      <c r="J570" s="83">
        <v>39.5</v>
      </c>
      <c r="K570" s="83">
        <v>415.3</v>
      </c>
      <c r="L570" s="83">
        <v>231.6</v>
      </c>
      <c r="M570" s="83">
        <v>183.7</v>
      </c>
    </row>
    <row r="571" spans="1:13" x14ac:dyDescent="0.25">
      <c r="A571" s="17" t="s">
        <v>426</v>
      </c>
      <c r="B571" s="83">
        <v>696.7</v>
      </c>
      <c r="C571" s="83">
        <v>833.3</v>
      </c>
      <c r="D571" s="83">
        <v>81.5</v>
      </c>
      <c r="E571" s="83">
        <v>751.8</v>
      </c>
      <c r="F571" s="83">
        <v>519.6</v>
      </c>
      <c r="G571" s="83">
        <v>232.2</v>
      </c>
      <c r="H571" s="290">
        <v>445.4</v>
      </c>
      <c r="I571" s="83">
        <v>522.4</v>
      </c>
      <c r="J571" s="83">
        <v>50.7</v>
      </c>
      <c r="K571" s="83">
        <v>471.6</v>
      </c>
      <c r="L571" s="83">
        <v>285.3</v>
      </c>
      <c r="M571" s="83">
        <v>186.3</v>
      </c>
    </row>
    <row r="572" spans="1:13" x14ac:dyDescent="0.25">
      <c r="A572" s="17" t="s">
        <v>427</v>
      </c>
      <c r="B572" s="83">
        <v>747.2</v>
      </c>
      <c r="C572" s="83">
        <v>879.3</v>
      </c>
      <c r="D572" s="83">
        <v>86.3</v>
      </c>
      <c r="E572" s="83">
        <v>792.9</v>
      </c>
      <c r="F572" s="83">
        <v>545.79999999999995</v>
      </c>
      <c r="G572" s="83">
        <v>247.1</v>
      </c>
      <c r="H572" s="290">
        <v>486.1</v>
      </c>
      <c r="I572" s="83">
        <v>556.20000000000005</v>
      </c>
      <c r="J572" s="83">
        <v>56.5</v>
      </c>
      <c r="K572" s="83">
        <v>499.6</v>
      </c>
      <c r="L572" s="83">
        <v>305.39999999999998</v>
      </c>
      <c r="M572" s="83">
        <v>194.3</v>
      </c>
    </row>
    <row r="573" spans="1:13" x14ac:dyDescent="0.25">
      <c r="A573" s="17" t="s">
        <v>428</v>
      </c>
      <c r="B573" s="83">
        <v>602.6</v>
      </c>
      <c r="C573" s="83">
        <v>802.2</v>
      </c>
      <c r="D573" s="83">
        <v>99.2</v>
      </c>
      <c r="E573" s="83">
        <v>703</v>
      </c>
      <c r="F573" s="83">
        <v>541.6</v>
      </c>
      <c r="G573" s="83">
        <v>161.30000000000001</v>
      </c>
      <c r="H573" s="290">
        <v>372.9</v>
      </c>
      <c r="I573" s="83">
        <v>500.6</v>
      </c>
      <c r="J573" s="83">
        <v>60</v>
      </c>
      <c r="K573" s="83">
        <v>440.6</v>
      </c>
      <c r="L573" s="83">
        <v>307.7</v>
      </c>
      <c r="M573" s="83">
        <v>132.9</v>
      </c>
    </row>
    <row r="574" spans="1:13" x14ac:dyDescent="0.25">
      <c r="A574" s="17" t="s">
        <v>429</v>
      </c>
      <c r="B574" s="83">
        <v>541.79999999999995</v>
      </c>
      <c r="C574" s="83">
        <v>758.6</v>
      </c>
      <c r="D574" s="83">
        <v>88.4</v>
      </c>
      <c r="E574" s="83">
        <v>670.2</v>
      </c>
      <c r="F574" s="83">
        <v>472.2</v>
      </c>
      <c r="G574" s="83">
        <v>198</v>
      </c>
      <c r="H574" s="290">
        <v>319.7</v>
      </c>
      <c r="I574" s="83">
        <v>464.4</v>
      </c>
      <c r="J574" s="83">
        <v>59.6</v>
      </c>
      <c r="K574" s="83">
        <v>404.8</v>
      </c>
      <c r="L574" s="83">
        <v>246.5</v>
      </c>
      <c r="M574" s="83">
        <v>158.30000000000001</v>
      </c>
    </row>
    <row r="575" spans="1:13" x14ac:dyDescent="0.25">
      <c r="A575" s="17" t="s">
        <v>430</v>
      </c>
      <c r="B575" s="83">
        <v>530</v>
      </c>
      <c r="C575" s="83">
        <v>755.4</v>
      </c>
      <c r="D575" s="83">
        <v>99.6</v>
      </c>
      <c r="E575" s="83">
        <v>655.8</v>
      </c>
      <c r="F575" s="83">
        <v>477.4</v>
      </c>
      <c r="G575" s="83">
        <v>178.4</v>
      </c>
      <c r="H575" s="290">
        <v>320.5</v>
      </c>
      <c r="I575" s="83">
        <v>468.3</v>
      </c>
      <c r="J575" s="83">
        <v>55.1</v>
      </c>
      <c r="K575" s="83">
        <v>413.2</v>
      </c>
      <c r="L575" s="83">
        <v>267.3</v>
      </c>
      <c r="M575" s="83">
        <v>145.9</v>
      </c>
    </row>
    <row r="576" spans="1:13" x14ac:dyDescent="0.25">
      <c r="A576" s="17" t="s">
        <v>431</v>
      </c>
      <c r="B576" s="83">
        <v>652</v>
      </c>
      <c r="C576" s="83">
        <v>827.1</v>
      </c>
      <c r="D576" s="83">
        <v>70.400000000000006</v>
      </c>
      <c r="E576" s="83">
        <v>756.6</v>
      </c>
      <c r="F576" s="83">
        <v>487</v>
      </c>
      <c r="G576" s="83">
        <v>269.60000000000002</v>
      </c>
      <c r="H576" s="290">
        <v>399.2</v>
      </c>
      <c r="I576" s="83">
        <v>503.3</v>
      </c>
      <c r="J576" s="83">
        <v>44.2</v>
      </c>
      <c r="K576" s="83">
        <v>459</v>
      </c>
      <c r="L576" s="83">
        <v>254</v>
      </c>
      <c r="M576" s="83">
        <v>205.1</v>
      </c>
    </row>
    <row r="577" spans="1:13" x14ac:dyDescent="0.25">
      <c r="A577" s="17" t="s">
        <v>432</v>
      </c>
      <c r="B577" s="83">
        <v>602.29999999999995</v>
      </c>
      <c r="C577" s="83">
        <v>807.1</v>
      </c>
      <c r="D577" s="83">
        <v>84.9</v>
      </c>
      <c r="E577" s="83">
        <v>722.2</v>
      </c>
      <c r="F577" s="83">
        <v>566.70000000000005</v>
      </c>
      <c r="G577" s="83">
        <v>155.5</v>
      </c>
      <c r="H577" s="290">
        <v>360.4</v>
      </c>
      <c r="I577" s="83">
        <v>495.1</v>
      </c>
      <c r="J577" s="83">
        <v>52.9</v>
      </c>
      <c r="K577" s="83">
        <v>442.2</v>
      </c>
      <c r="L577" s="83">
        <v>317.10000000000002</v>
      </c>
      <c r="M577" s="83">
        <v>125</v>
      </c>
    </row>
    <row r="578" spans="1:13" x14ac:dyDescent="0.25">
      <c r="A578" s="17" t="s">
        <v>433</v>
      </c>
      <c r="B578" s="83">
        <v>533.4</v>
      </c>
      <c r="C578" s="83">
        <v>727.2</v>
      </c>
      <c r="D578" s="83">
        <v>83</v>
      </c>
      <c r="E578" s="83">
        <v>644.20000000000005</v>
      </c>
      <c r="F578" s="83">
        <v>457.7</v>
      </c>
      <c r="G578" s="83">
        <v>186.5</v>
      </c>
      <c r="H578" s="290">
        <v>319</v>
      </c>
      <c r="I578" s="83">
        <v>443.2</v>
      </c>
      <c r="J578" s="83">
        <v>51.8</v>
      </c>
      <c r="K578" s="83">
        <v>391.4</v>
      </c>
      <c r="L578" s="83">
        <v>237.5</v>
      </c>
      <c r="M578" s="83">
        <v>153.9</v>
      </c>
    </row>
    <row r="579" spans="1:13" x14ac:dyDescent="0.25">
      <c r="A579" s="17" t="s">
        <v>434</v>
      </c>
      <c r="B579" s="83">
        <v>537.4</v>
      </c>
      <c r="C579" s="83">
        <v>757</v>
      </c>
      <c r="D579" s="83">
        <v>80.400000000000006</v>
      </c>
      <c r="E579" s="83">
        <v>676.6</v>
      </c>
      <c r="F579" s="83">
        <v>462</v>
      </c>
      <c r="G579" s="83">
        <v>214.6</v>
      </c>
      <c r="H579" s="290">
        <v>319.2</v>
      </c>
      <c r="I579" s="83">
        <v>464.7</v>
      </c>
      <c r="J579" s="83">
        <v>47.3</v>
      </c>
      <c r="K579" s="83">
        <v>417.4</v>
      </c>
      <c r="L579" s="83">
        <v>239.4</v>
      </c>
      <c r="M579" s="83">
        <v>178</v>
      </c>
    </row>
    <row r="580" spans="1:13" x14ac:dyDescent="0.25">
      <c r="A580" s="17" t="s">
        <v>435</v>
      </c>
      <c r="B580" s="83">
        <v>544.6</v>
      </c>
      <c r="C580" s="83">
        <v>762.9</v>
      </c>
      <c r="D580" s="83">
        <v>67.400000000000006</v>
      </c>
      <c r="E580" s="83">
        <v>695.6</v>
      </c>
      <c r="F580" s="83">
        <v>467.7</v>
      </c>
      <c r="G580" s="83">
        <v>227.9</v>
      </c>
      <c r="H580" s="290">
        <v>329</v>
      </c>
      <c r="I580" s="83">
        <v>468.1</v>
      </c>
      <c r="J580" s="83">
        <v>40.299999999999997</v>
      </c>
      <c r="K580" s="83">
        <v>427.8</v>
      </c>
      <c r="L580" s="83">
        <v>242.2</v>
      </c>
      <c r="M580" s="83">
        <v>185.7</v>
      </c>
    </row>
    <row r="581" spans="1:13" x14ac:dyDescent="0.25">
      <c r="A581" s="17" t="s">
        <v>436</v>
      </c>
      <c r="B581" s="83">
        <v>538.6</v>
      </c>
      <c r="C581" s="83">
        <v>767.3</v>
      </c>
      <c r="D581" s="83">
        <v>59.9</v>
      </c>
      <c r="E581" s="83">
        <v>707.3</v>
      </c>
      <c r="F581" s="83">
        <v>465.5</v>
      </c>
      <c r="G581" s="83">
        <v>241.8</v>
      </c>
      <c r="H581" s="290">
        <v>318.5</v>
      </c>
      <c r="I581" s="83">
        <v>469.7</v>
      </c>
      <c r="J581" s="83">
        <v>32.799999999999997</v>
      </c>
      <c r="K581" s="83">
        <v>436.8</v>
      </c>
      <c r="L581" s="83">
        <v>236.6</v>
      </c>
      <c r="M581" s="83">
        <v>200.2</v>
      </c>
    </row>
    <row r="582" spans="1:13" x14ac:dyDescent="0.25">
      <c r="A582" s="17" t="s">
        <v>437</v>
      </c>
      <c r="B582" s="83">
        <v>478.1</v>
      </c>
      <c r="C582" s="83">
        <v>714.1</v>
      </c>
      <c r="D582" s="83">
        <v>86.7</v>
      </c>
      <c r="E582" s="83">
        <v>627.4</v>
      </c>
      <c r="F582" s="83">
        <v>380</v>
      </c>
      <c r="G582" s="83">
        <v>247.4</v>
      </c>
      <c r="H582" s="290">
        <v>281.10000000000002</v>
      </c>
      <c r="I582" s="83">
        <v>438.5</v>
      </c>
      <c r="J582" s="83">
        <v>49.9</v>
      </c>
      <c r="K582" s="83">
        <v>388.6</v>
      </c>
      <c r="L582" s="83">
        <v>182.6</v>
      </c>
      <c r="M582" s="83">
        <v>206</v>
      </c>
    </row>
    <row r="583" spans="1:13" x14ac:dyDescent="0.25">
      <c r="A583" s="17" t="s">
        <v>438</v>
      </c>
      <c r="B583" s="83">
        <v>484.6</v>
      </c>
      <c r="C583" s="83">
        <v>716.1</v>
      </c>
      <c r="D583" s="83">
        <v>88.7</v>
      </c>
      <c r="E583" s="83">
        <v>627.4</v>
      </c>
      <c r="F583" s="83">
        <v>380.2</v>
      </c>
      <c r="G583" s="83">
        <v>247.1</v>
      </c>
      <c r="H583" s="290">
        <v>284.3</v>
      </c>
      <c r="I583" s="83">
        <v>436.8</v>
      </c>
      <c r="J583" s="83">
        <v>50.5</v>
      </c>
      <c r="K583" s="83">
        <v>386.3</v>
      </c>
      <c r="L583" s="83">
        <v>179</v>
      </c>
      <c r="M583" s="83">
        <v>207.3</v>
      </c>
    </row>
    <row r="584" spans="1:13" x14ac:dyDescent="0.25">
      <c r="A584" s="17" t="s">
        <v>439</v>
      </c>
      <c r="B584" s="83">
        <v>498.2</v>
      </c>
      <c r="C584" s="83">
        <v>733.3</v>
      </c>
      <c r="D584" s="83">
        <v>85.5</v>
      </c>
      <c r="E584" s="83">
        <v>647.79999999999995</v>
      </c>
      <c r="F584" s="83">
        <v>396</v>
      </c>
      <c r="G584" s="83">
        <v>251.8</v>
      </c>
      <c r="H584" s="290">
        <v>290.2</v>
      </c>
      <c r="I584" s="83">
        <v>452.1</v>
      </c>
      <c r="J584" s="83">
        <v>47.6</v>
      </c>
      <c r="K584" s="83">
        <v>404.4</v>
      </c>
      <c r="L584" s="83">
        <v>191.2</v>
      </c>
      <c r="M584" s="83">
        <v>213.3</v>
      </c>
    </row>
    <row r="585" spans="1:13" x14ac:dyDescent="0.25">
      <c r="A585" s="17"/>
      <c r="B585" s="20"/>
      <c r="C585" s="20"/>
      <c r="D585" s="20"/>
      <c r="E585" s="20"/>
      <c r="F585" s="20"/>
      <c r="G585" s="20"/>
      <c r="H585" s="286"/>
      <c r="I585" s="20"/>
      <c r="J585" s="20"/>
      <c r="K585" s="20"/>
      <c r="L585" s="20"/>
      <c r="M585" s="20"/>
    </row>
    <row r="586" spans="1:13" x14ac:dyDescent="0.25">
      <c r="A586" s="21" t="s">
        <v>440</v>
      </c>
      <c r="B586" s="20"/>
      <c r="C586" s="20"/>
      <c r="D586" s="20"/>
      <c r="E586" s="20"/>
      <c r="F586" s="20"/>
      <c r="G586" s="20"/>
      <c r="H586" s="286"/>
      <c r="I586" s="20"/>
      <c r="J586" s="20"/>
      <c r="K586" s="20"/>
      <c r="L586" s="20"/>
      <c r="M586" s="20"/>
    </row>
    <row r="587" spans="1:13" x14ac:dyDescent="0.25">
      <c r="A587" s="17" t="s">
        <v>441</v>
      </c>
      <c r="B587" s="83">
        <v>589.29999999999995</v>
      </c>
      <c r="C587" s="83">
        <v>771.9</v>
      </c>
      <c r="D587" s="83">
        <v>113.5</v>
      </c>
      <c r="E587" s="83">
        <v>658.4</v>
      </c>
      <c r="F587" s="83">
        <v>540.4</v>
      </c>
      <c r="G587" s="83">
        <v>118</v>
      </c>
      <c r="H587" s="290">
        <v>366.1</v>
      </c>
      <c r="I587" s="83">
        <v>482.6</v>
      </c>
      <c r="J587" s="83">
        <v>71.7</v>
      </c>
      <c r="K587" s="83">
        <v>410.9</v>
      </c>
      <c r="L587" s="83">
        <v>316.7</v>
      </c>
      <c r="M587" s="83">
        <v>94.2</v>
      </c>
    </row>
    <row r="588" spans="1:13" x14ac:dyDescent="0.25">
      <c r="A588" s="17" t="s">
        <v>442</v>
      </c>
      <c r="B588" s="83">
        <v>573.5</v>
      </c>
      <c r="C588" s="83">
        <v>763.1</v>
      </c>
      <c r="D588" s="83">
        <v>84.4</v>
      </c>
      <c r="E588" s="83">
        <v>678.6</v>
      </c>
      <c r="F588" s="83">
        <v>510.2</v>
      </c>
      <c r="G588" s="83">
        <v>168.4</v>
      </c>
      <c r="H588" s="290">
        <v>353.5</v>
      </c>
      <c r="I588" s="83">
        <v>471.9</v>
      </c>
      <c r="J588" s="83">
        <v>51.4</v>
      </c>
      <c r="K588" s="83">
        <v>420.6</v>
      </c>
      <c r="L588" s="83">
        <v>283.2</v>
      </c>
      <c r="M588" s="83">
        <v>137.4</v>
      </c>
    </row>
    <row r="589" spans="1:13" x14ac:dyDescent="0.25">
      <c r="A589" s="17" t="s">
        <v>443</v>
      </c>
      <c r="B589" s="83">
        <v>567.9</v>
      </c>
      <c r="C589" s="83">
        <v>771.6</v>
      </c>
      <c r="D589" s="83">
        <v>60.5</v>
      </c>
      <c r="E589" s="83">
        <v>711.1</v>
      </c>
      <c r="F589" s="83">
        <v>444.1</v>
      </c>
      <c r="G589" s="83">
        <v>267</v>
      </c>
      <c r="H589" s="290">
        <v>337.3</v>
      </c>
      <c r="I589" s="83">
        <v>470.4</v>
      </c>
      <c r="J589" s="83">
        <v>35.5</v>
      </c>
      <c r="K589" s="83">
        <v>434.9</v>
      </c>
      <c r="L589" s="83">
        <v>216.7</v>
      </c>
      <c r="M589" s="83">
        <v>218.2</v>
      </c>
    </row>
    <row r="590" spans="1:13" x14ac:dyDescent="0.25">
      <c r="A590" s="17" t="s">
        <v>444</v>
      </c>
      <c r="B590" s="83">
        <v>581.20000000000005</v>
      </c>
      <c r="C590" s="83">
        <v>800.5</v>
      </c>
      <c r="D590" s="83">
        <v>47.4</v>
      </c>
      <c r="E590" s="83">
        <v>753.1</v>
      </c>
      <c r="F590" s="83">
        <v>411.5</v>
      </c>
      <c r="G590" s="83">
        <v>341.6</v>
      </c>
      <c r="H590" s="290">
        <v>345.2</v>
      </c>
      <c r="I590" s="83">
        <v>485.3</v>
      </c>
      <c r="J590" s="83">
        <v>25.5</v>
      </c>
      <c r="K590" s="83">
        <v>459.8</v>
      </c>
      <c r="L590" s="83">
        <v>182.2</v>
      </c>
      <c r="M590" s="83">
        <v>277.60000000000002</v>
      </c>
    </row>
    <row r="591" spans="1:13" x14ac:dyDescent="0.25">
      <c r="A591" s="17" t="s">
        <v>445</v>
      </c>
      <c r="B591" s="83">
        <v>736.9</v>
      </c>
      <c r="C591" s="83">
        <v>925.4</v>
      </c>
      <c r="D591" s="83">
        <v>35.5</v>
      </c>
      <c r="E591" s="83">
        <v>889.9</v>
      </c>
      <c r="F591" s="83">
        <v>393.5</v>
      </c>
      <c r="G591" s="83">
        <v>496.4</v>
      </c>
      <c r="H591" s="290">
        <v>456.6</v>
      </c>
      <c r="I591" s="83">
        <v>573</v>
      </c>
      <c r="J591" s="83">
        <v>20.7</v>
      </c>
      <c r="K591" s="83">
        <v>552.29999999999995</v>
      </c>
      <c r="L591" s="83">
        <v>156.80000000000001</v>
      </c>
      <c r="M591" s="83">
        <v>395.5</v>
      </c>
    </row>
    <row r="592" spans="1:13" x14ac:dyDescent="0.25">
      <c r="A592" s="17"/>
      <c r="B592" s="20"/>
      <c r="C592" s="20"/>
      <c r="D592" s="20"/>
      <c r="E592" s="20"/>
      <c r="F592" s="20"/>
      <c r="G592" s="20"/>
      <c r="H592" s="286"/>
      <c r="I592" s="20"/>
      <c r="J592" s="20"/>
      <c r="K592" s="20"/>
      <c r="L592" s="20"/>
      <c r="M592" s="20"/>
    </row>
    <row r="593" spans="1:13" x14ac:dyDescent="0.25">
      <c r="A593" s="21" t="s">
        <v>446</v>
      </c>
      <c r="B593" s="20"/>
      <c r="C593" s="20"/>
      <c r="D593" s="20"/>
      <c r="E593" s="20"/>
      <c r="F593" s="20"/>
      <c r="G593" s="20"/>
      <c r="H593" s="286"/>
      <c r="I593" s="20"/>
      <c r="J593" s="20"/>
      <c r="K593" s="20"/>
      <c r="L593" s="20"/>
      <c r="M593" s="20"/>
    </row>
    <row r="594" spans="1:13" x14ac:dyDescent="0.25">
      <c r="A594" s="17" t="s">
        <v>466</v>
      </c>
      <c r="B594" s="83">
        <v>548.9</v>
      </c>
      <c r="C594" s="83">
        <v>753.9</v>
      </c>
      <c r="D594" s="83">
        <v>76.400000000000006</v>
      </c>
      <c r="E594" s="83">
        <v>677.5</v>
      </c>
      <c r="F594" s="83">
        <v>459</v>
      </c>
      <c r="G594" s="83">
        <v>218.5</v>
      </c>
      <c r="H594" s="290">
        <v>329.3</v>
      </c>
      <c r="I594" s="83">
        <v>461.5</v>
      </c>
      <c r="J594" s="83">
        <v>45.8</v>
      </c>
      <c r="K594" s="83">
        <v>415.7</v>
      </c>
      <c r="L594" s="83">
        <v>238.5</v>
      </c>
      <c r="M594" s="83">
        <v>177.2</v>
      </c>
    </row>
    <row r="595" spans="1:13" x14ac:dyDescent="0.25">
      <c r="A595" s="17" t="s">
        <v>447</v>
      </c>
      <c r="B595" s="83">
        <v>637.70000000000005</v>
      </c>
      <c r="C595" s="83">
        <v>801.6</v>
      </c>
      <c r="D595" s="83">
        <v>107.8</v>
      </c>
      <c r="E595" s="83">
        <v>693.9</v>
      </c>
      <c r="F595" s="83">
        <v>528.4</v>
      </c>
      <c r="G595" s="83">
        <v>165.5</v>
      </c>
      <c r="H595" s="290">
        <v>399</v>
      </c>
      <c r="I595" s="83">
        <v>502.9</v>
      </c>
      <c r="J595" s="83">
        <v>68.2</v>
      </c>
      <c r="K595" s="83">
        <v>434.7</v>
      </c>
      <c r="L595" s="83">
        <v>302.60000000000002</v>
      </c>
      <c r="M595" s="83">
        <v>132.1</v>
      </c>
    </row>
    <row r="596" spans="1:13" x14ac:dyDescent="0.25">
      <c r="A596" s="17" t="s">
        <v>442</v>
      </c>
      <c r="B596" s="83">
        <v>681</v>
      </c>
      <c r="C596" s="83">
        <v>845.5</v>
      </c>
      <c r="D596" s="83">
        <v>92.8</v>
      </c>
      <c r="E596" s="83">
        <v>752.7</v>
      </c>
      <c r="F596" s="83">
        <v>580.79999999999995</v>
      </c>
      <c r="G596" s="83">
        <v>172</v>
      </c>
      <c r="H596" s="290">
        <v>435.6</v>
      </c>
      <c r="I596" s="83">
        <v>531.79999999999995</v>
      </c>
      <c r="J596" s="83">
        <v>58.8</v>
      </c>
      <c r="K596" s="83">
        <v>473</v>
      </c>
      <c r="L596" s="83">
        <v>336.1</v>
      </c>
      <c r="M596" s="83">
        <v>136.9</v>
      </c>
    </row>
    <row r="597" spans="1:13" x14ac:dyDescent="0.25">
      <c r="A597" s="17" t="s">
        <v>443</v>
      </c>
      <c r="B597" s="83">
        <v>692.3</v>
      </c>
      <c r="C597" s="83">
        <v>874</v>
      </c>
      <c r="D597" s="83">
        <v>83.1</v>
      </c>
      <c r="E597" s="83">
        <v>790.9</v>
      </c>
      <c r="F597" s="83">
        <v>551.20000000000005</v>
      </c>
      <c r="G597" s="83">
        <v>239.7</v>
      </c>
      <c r="H597" s="290">
        <v>435.8</v>
      </c>
      <c r="I597" s="83">
        <v>544.6</v>
      </c>
      <c r="J597" s="83">
        <v>51.9</v>
      </c>
      <c r="K597" s="83">
        <v>492.6</v>
      </c>
      <c r="L597" s="83">
        <v>298.3</v>
      </c>
      <c r="M597" s="83">
        <v>194.3</v>
      </c>
    </row>
    <row r="598" spans="1:13" x14ac:dyDescent="0.25">
      <c r="A598" s="17" t="s">
        <v>444</v>
      </c>
      <c r="B598" s="83">
        <v>761.5</v>
      </c>
      <c r="C598" s="83">
        <v>928.8</v>
      </c>
      <c r="D598" s="83">
        <v>63.7</v>
      </c>
      <c r="E598" s="83">
        <v>865.2</v>
      </c>
      <c r="F598" s="83">
        <v>531.70000000000005</v>
      </c>
      <c r="G598" s="83">
        <v>333.5</v>
      </c>
      <c r="H598" s="290">
        <v>476.1</v>
      </c>
      <c r="I598" s="83">
        <v>574.1</v>
      </c>
      <c r="J598" s="83">
        <v>37.799999999999997</v>
      </c>
      <c r="K598" s="83">
        <v>536.29999999999995</v>
      </c>
      <c r="L598" s="83">
        <v>266.5</v>
      </c>
      <c r="M598" s="83">
        <v>269.8</v>
      </c>
    </row>
    <row r="599" spans="1:13" x14ac:dyDescent="0.25">
      <c r="A599" s="17" t="s">
        <v>445</v>
      </c>
      <c r="B599" s="83">
        <v>910.3</v>
      </c>
      <c r="C599" s="83">
        <v>1062</v>
      </c>
      <c r="D599" s="83">
        <v>50.4</v>
      </c>
      <c r="E599" s="83">
        <v>1011.6</v>
      </c>
      <c r="F599" s="83">
        <v>500</v>
      </c>
      <c r="G599" s="83">
        <v>511.6</v>
      </c>
      <c r="H599" s="290">
        <v>592.79999999999995</v>
      </c>
      <c r="I599" s="83">
        <v>689</v>
      </c>
      <c r="J599" s="83">
        <v>32.700000000000003</v>
      </c>
      <c r="K599" s="83">
        <v>656.3</v>
      </c>
      <c r="L599" s="83">
        <v>243.2</v>
      </c>
      <c r="M599" s="83">
        <v>413.1</v>
      </c>
    </row>
    <row r="600" spans="1:13" x14ac:dyDescent="0.25">
      <c r="A600" s="17" t="s">
        <v>229</v>
      </c>
      <c r="B600" s="20"/>
      <c r="C600" s="20"/>
      <c r="D600" s="20"/>
      <c r="E600" s="20"/>
      <c r="F600" s="20"/>
      <c r="G600" s="20"/>
      <c r="H600" s="286"/>
      <c r="I600" s="20"/>
      <c r="J600" s="20"/>
      <c r="K600" s="20"/>
      <c r="L600" s="20"/>
      <c r="M600" s="20"/>
    </row>
    <row r="601" spans="1:13" x14ac:dyDescent="0.25">
      <c r="A601" s="21" t="s">
        <v>448</v>
      </c>
      <c r="B601" s="20"/>
      <c r="C601" s="20"/>
      <c r="D601" s="20"/>
      <c r="E601" s="20"/>
      <c r="F601" s="20"/>
      <c r="G601" s="20"/>
      <c r="H601" s="286"/>
      <c r="I601" s="20"/>
      <c r="J601" s="20"/>
      <c r="K601" s="20"/>
      <c r="L601" s="20"/>
      <c r="M601" s="20"/>
    </row>
    <row r="602" spans="1:13" x14ac:dyDescent="0.25">
      <c r="A602" s="17" t="s">
        <v>467</v>
      </c>
      <c r="B602" s="83">
        <v>615</v>
      </c>
      <c r="C602" s="83">
        <v>805.6</v>
      </c>
      <c r="D602" s="83">
        <v>78.099999999999994</v>
      </c>
      <c r="E602" s="83">
        <v>727.5</v>
      </c>
      <c r="F602" s="83">
        <v>481.6</v>
      </c>
      <c r="G602" s="83">
        <v>245.9</v>
      </c>
      <c r="H602" s="290">
        <v>379.8</v>
      </c>
      <c r="I602" s="83">
        <v>500.5</v>
      </c>
      <c r="J602" s="83">
        <v>47.7</v>
      </c>
      <c r="K602" s="83">
        <v>452.9</v>
      </c>
      <c r="L602" s="83">
        <v>253.7</v>
      </c>
      <c r="M602" s="83">
        <v>199.2</v>
      </c>
    </row>
    <row r="603" spans="1:13" x14ac:dyDescent="0.25">
      <c r="A603" s="17" t="s">
        <v>449</v>
      </c>
      <c r="B603" s="83">
        <v>550.4</v>
      </c>
      <c r="C603" s="83">
        <v>744.1</v>
      </c>
      <c r="D603" s="83">
        <v>95.3</v>
      </c>
      <c r="E603" s="83">
        <v>648.79999999999995</v>
      </c>
      <c r="F603" s="83">
        <v>500.5</v>
      </c>
      <c r="G603" s="83">
        <v>148.30000000000001</v>
      </c>
      <c r="H603" s="290">
        <v>329.9</v>
      </c>
      <c r="I603" s="83">
        <v>453.7</v>
      </c>
      <c r="J603" s="83">
        <v>58.6</v>
      </c>
      <c r="K603" s="83">
        <v>395.1</v>
      </c>
      <c r="L603" s="83">
        <v>276.39999999999998</v>
      </c>
      <c r="M603" s="83">
        <v>118.8</v>
      </c>
    </row>
    <row r="604" spans="1:13" x14ac:dyDescent="0.25">
      <c r="A604" s="17" t="s">
        <v>450</v>
      </c>
      <c r="B604" s="83">
        <v>536.79999999999995</v>
      </c>
      <c r="C604" s="83">
        <v>750.7</v>
      </c>
      <c r="D604" s="83">
        <v>74.599999999999994</v>
      </c>
      <c r="E604" s="83">
        <v>676.1</v>
      </c>
      <c r="F604" s="83">
        <v>492.9</v>
      </c>
      <c r="G604" s="83">
        <v>183.2</v>
      </c>
      <c r="H604" s="290">
        <v>316.7</v>
      </c>
      <c r="I604" s="83">
        <v>454.6</v>
      </c>
      <c r="J604" s="83">
        <v>44.7</v>
      </c>
      <c r="K604" s="83">
        <v>409.9</v>
      </c>
      <c r="L604" s="83">
        <v>261.3</v>
      </c>
      <c r="M604" s="83">
        <v>148.6</v>
      </c>
    </row>
    <row r="605" spans="1:13" x14ac:dyDescent="0.25">
      <c r="A605" s="17" t="s">
        <v>451</v>
      </c>
      <c r="B605" s="83">
        <v>544.6</v>
      </c>
      <c r="C605" s="83">
        <v>767.2</v>
      </c>
      <c r="D605" s="83">
        <v>50.5</v>
      </c>
      <c r="E605" s="83">
        <v>716.7</v>
      </c>
      <c r="F605" s="83">
        <v>439.2</v>
      </c>
      <c r="G605" s="83">
        <v>277.5</v>
      </c>
      <c r="H605" s="290">
        <v>318.3</v>
      </c>
      <c r="I605" s="83">
        <v>466.9</v>
      </c>
      <c r="J605" s="83">
        <v>28.5</v>
      </c>
      <c r="K605" s="83">
        <v>438.4</v>
      </c>
      <c r="L605" s="83">
        <v>214.6</v>
      </c>
      <c r="M605" s="83">
        <v>223.8</v>
      </c>
    </row>
    <row r="606" spans="1:13" x14ac:dyDescent="0.25">
      <c r="A606" s="17" t="s">
        <v>452</v>
      </c>
      <c r="B606" s="83">
        <v>677.4</v>
      </c>
      <c r="C606" s="83">
        <v>799.2</v>
      </c>
      <c r="D606" s="83">
        <v>41.5</v>
      </c>
      <c r="E606" s="83">
        <v>757.7</v>
      </c>
      <c r="F606" s="83">
        <v>345.6</v>
      </c>
      <c r="G606" s="83">
        <v>412.1</v>
      </c>
      <c r="H606" s="290">
        <v>444.1</v>
      </c>
      <c r="I606" s="83">
        <v>491.8</v>
      </c>
      <c r="J606" s="83">
        <v>21.6</v>
      </c>
      <c r="K606" s="83">
        <v>470.2</v>
      </c>
      <c r="L606" s="83">
        <v>134.80000000000001</v>
      </c>
      <c r="M606" s="83">
        <v>335.3</v>
      </c>
    </row>
    <row r="607" spans="1:13" x14ac:dyDescent="0.25">
      <c r="A607" s="17" t="s">
        <v>229</v>
      </c>
      <c r="B607" s="20"/>
      <c r="C607" s="20"/>
      <c r="D607" s="20"/>
      <c r="E607" s="20"/>
      <c r="F607" s="20"/>
      <c r="G607" s="20"/>
      <c r="H607" s="286"/>
      <c r="I607" s="20"/>
      <c r="J607" s="20"/>
      <c r="K607" s="20"/>
      <c r="L607" s="20"/>
      <c r="M607" s="20"/>
    </row>
    <row r="608" spans="1:13" x14ac:dyDescent="0.25">
      <c r="A608" s="21" t="s">
        <v>453</v>
      </c>
      <c r="B608" s="20"/>
      <c r="C608" s="20"/>
      <c r="D608" s="20"/>
      <c r="E608" s="20"/>
      <c r="F608" s="20"/>
      <c r="G608" s="20"/>
      <c r="H608" s="286"/>
      <c r="I608" s="20"/>
      <c r="J608" s="20"/>
      <c r="K608" s="20"/>
      <c r="L608" s="20"/>
      <c r="M608" s="20"/>
    </row>
    <row r="609" spans="1:13" x14ac:dyDescent="0.25">
      <c r="A609" s="17" t="s">
        <v>454</v>
      </c>
      <c r="B609" s="83">
        <v>616.70000000000005</v>
      </c>
      <c r="C609" s="83">
        <v>805.1</v>
      </c>
      <c r="D609" s="83">
        <v>88.6</v>
      </c>
      <c r="E609" s="83">
        <v>716.6</v>
      </c>
      <c r="F609" s="83">
        <v>528.29999999999995</v>
      </c>
      <c r="G609" s="83">
        <v>188.2</v>
      </c>
      <c r="H609" s="290">
        <v>381.3</v>
      </c>
      <c r="I609" s="83">
        <v>500</v>
      </c>
      <c r="J609" s="83">
        <v>54.7</v>
      </c>
      <c r="K609" s="83">
        <v>445.3</v>
      </c>
      <c r="L609" s="83">
        <v>293.8</v>
      </c>
      <c r="M609" s="83">
        <v>151.5</v>
      </c>
    </row>
    <row r="610" spans="1:13" x14ac:dyDescent="0.25">
      <c r="A610" s="17" t="s">
        <v>455</v>
      </c>
      <c r="B610" s="83">
        <v>438</v>
      </c>
      <c r="C610" s="83">
        <v>636.70000000000005</v>
      </c>
      <c r="D610" s="83">
        <v>71.3</v>
      </c>
      <c r="E610" s="83">
        <v>565.4</v>
      </c>
      <c r="F610" s="83">
        <v>323.7</v>
      </c>
      <c r="G610" s="83">
        <v>241.7</v>
      </c>
      <c r="H610" s="290">
        <v>246.4</v>
      </c>
      <c r="I610" s="83">
        <v>378.1</v>
      </c>
      <c r="J610" s="83">
        <v>42.3</v>
      </c>
      <c r="K610" s="83">
        <v>335.8</v>
      </c>
      <c r="L610" s="83">
        <v>132.9</v>
      </c>
      <c r="M610" s="83">
        <v>202.9</v>
      </c>
    </row>
    <row r="611" spans="1:13" x14ac:dyDescent="0.25">
      <c r="A611" s="17" t="s">
        <v>456</v>
      </c>
      <c r="B611" s="83">
        <v>473.4</v>
      </c>
      <c r="C611" s="83">
        <v>684.7</v>
      </c>
      <c r="D611" s="83">
        <v>44.2</v>
      </c>
      <c r="E611" s="83">
        <v>640.5</v>
      </c>
      <c r="F611" s="83">
        <v>279</v>
      </c>
      <c r="G611" s="83">
        <v>361.5</v>
      </c>
      <c r="H611" s="290">
        <v>278.5</v>
      </c>
      <c r="I611" s="83">
        <v>418.1</v>
      </c>
      <c r="J611" s="83">
        <v>23.4</v>
      </c>
      <c r="K611" s="83">
        <v>394.8</v>
      </c>
      <c r="L611" s="83">
        <v>92.7</v>
      </c>
      <c r="M611" s="83">
        <v>302</v>
      </c>
    </row>
    <row r="612" spans="1:13" x14ac:dyDescent="0.25">
      <c r="A612" s="17" t="s">
        <v>457</v>
      </c>
      <c r="B612" s="83">
        <v>515.70000000000005</v>
      </c>
      <c r="C612" s="83">
        <v>744.8</v>
      </c>
      <c r="D612" s="83">
        <v>29</v>
      </c>
      <c r="E612" s="83">
        <v>715.8</v>
      </c>
      <c r="F612" s="83">
        <v>285.89999999999998</v>
      </c>
      <c r="G612" s="83">
        <v>429.8</v>
      </c>
      <c r="H612" s="290">
        <v>289.5</v>
      </c>
      <c r="I612" s="83">
        <v>439.7</v>
      </c>
      <c r="J612" s="83">
        <v>13</v>
      </c>
      <c r="K612" s="83">
        <v>426.6</v>
      </c>
      <c r="L612" s="83">
        <v>81.7</v>
      </c>
      <c r="M612" s="83">
        <v>344.9</v>
      </c>
    </row>
    <row r="613" spans="1:13" x14ac:dyDescent="0.25">
      <c r="A613" s="17" t="s">
        <v>458</v>
      </c>
      <c r="B613" s="83">
        <v>539.1</v>
      </c>
      <c r="C613" s="83">
        <v>787.6</v>
      </c>
      <c r="D613" s="83">
        <v>15.7</v>
      </c>
      <c r="E613" s="83">
        <v>771.9</v>
      </c>
      <c r="F613" s="83">
        <v>307.3</v>
      </c>
      <c r="G613" s="83">
        <v>464.6</v>
      </c>
      <c r="H613" s="290">
        <v>297.7</v>
      </c>
      <c r="I613" s="83">
        <v>456.6</v>
      </c>
      <c r="J613" s="83">
        <v>5.4</v>
      </c>
      <c r="K613" s="83">
        <v>451.2</v>
      </c>
      <c r="L613" s="83">
        <v>84.4</v>
      </c>
      <c r="M613" s="83">
        <v>366.8</v>
      </c>
    </row>
    <row r="614" spans="1:13" x14ac:dyDescent="0.25">
      <c r="A614" s="17" t="s">
        <v>229</v>
      </c>
      <c r="B614" s="20"/>
      <c r="C614" s="20"/>
      <c r="D614" s="20"/>
      <c r="E614" s="20"/>
      <c r="F614" s="20"/>
      <c r="G614" s="20"/>
      <c r="H614" s="286"/>
      <c r="I614" s="20"/>
      <c r="J614" s="20"/>
      <c r="K614" s="20"/>
      <c r="L614" s="20"/>
      <c r="M614" s="20"/>
    </row>
    <row r="615" spans="1:13" x14ac:dyDescent="0.25">
      <c r="A615" s="21" t="s">
        <v>459</v>
      </c>
      <c r="B615" s="20"/>
      <c r="C615" s="20"/>
      <c r="D615" s="20"/>
      <c r="E615" s="20"/>
      <c r="F615" s="20"/>
      <c r="G615" s="20"/>
      <c r="H615" s="286"/>
      <c r="I615" s="20"/>
      <c r="J615" s="20"/>
      <c r="K615" s="20"/>
      <c r="L615" s="20"/>
      <c r="M615" s="20"/>
    </row>
    <row r="616" spans="1:13" x14ac:dyDescent="0.25">
      <c r="A616" s="17" t="s">
        <v>460</v>
      </c>
      <c r="B616" s="83">
        <v>462.1</v>
      </c>
      <c r="C616" s="83">
        <v>715.3</v>
      </c>
      <c r="D616" s="83">
        <v>4.2</v>
      </c>
      <c r="E616" s="83">
        <v>711.1</v>
      </c>
      <c r="F616" s="83">
        <v>523.29999999999995</v>
      </c>
      <c r="G616" s="83">
        <v>187.8</v>
      </c>
      <c r="H616" s="290">
        <v>284.60000000000002</v>
      </c>
      <c r="I616" s="83">
        <v>460.9</v>
      </c>
      <c r="J616" s="83">
        <v>1.1000000000000001</v>
      </c>
      <c r="K616" s="83">
        <v>459.8</v>
      </c>
      <c r="L616" s="83">
        <v>300.60000000000002</v>
      </c>
      <c r="M616" s="83">
        <v>159.1</v>
      </c>
    </row>
    <row r="617" spans="1:13" x14ac:dyDescent="0.25">
      <c r="A617" s="17" t="s">
        <v>461</v>
      </c>
      <c r="B617" s="83">
        <v>632.9</v>
      </c>
      <c r="C617" s="83">
        <v>858.1</v>
      </c>
      <c r="D617" s="83">
        <v>15.1</v>
      </c>
      <c r="E617" s="83">
        <v>843</v>
      </c>
      <c r="F617" s="83">
        <v>590.79999999999995</v>
      </c>
      <c r="G617" s="83">
        <v>252.2</v>
      </c>
      <c r="H617" s="290">
        <v>375.9</v>
      </c>
      <c r="I617" s="83">
        <v>523.20000000000005</v>
      </c>
      <c r="J617" s="83">
        <v>5.6</v>
      </c>
      <c r="K617" s="83">
        <v>517.6</v>
      </c>
      <c r="L617" s="83">
        <v>316.7</v>
      </c>
      <c r="M617" s="83">
        <v>200.9</v>
      </c>
    </row>
    <row r="618" spans="1:13" x14ac:dyDescent="0.25">
      <c r="A618" s="17" t="s">
        <v>462</v>
      </c>
      <c r="B618" s="83">
        <v>638.5</v>
      </c>
      <c r="C618" s="83">
        <v>824.5</v>
      </c>
      <c r="D618" s="83">
        <v>32.9</v>
      </c>
      <c r="E618" s="83">
        <v>791.6</v>
      </c>
      <c r="F618" s="83">
        <v>531.20000000000005</v>
      </c>
      <c r="G618" s="83">
        <v>260.39999999999998</v>
      </c>
      <c r="H618" s="290">
        <v>386.7</v>
      </c>
      <c r="I618" s="83">
        <v>500.4</v>
      </c>
      <c r="J618" s="83">
        <v>12.7</v>
      </c>
      <c r="K618" s="83">
        <v>487.8</v>
      </c>
      <c r="L618" s="83">
        <v>277.3</v>
      </c>
      <c r="M618" s="83">
        <v>210.5</v>
      </c>
    </row>
    <row r="619" spans="1:13" x14ac:dyDescent="0.25">
      <c r="A619" s="17" t="s">
        <v>463</v>
      </c>
      <c r="B619" s="83">
        <v>631.20000000000005</v>
      </c>
      <c r="C619" s="83">
        <v>783.6</v>
      </c>
      <c r="D619" s="83">
        <v>137.4</v>
      </c>
      <c r="E619" s="83">
        <v>646.20000000000005</v>
      </c>
      <c r="F619" s="83">
        <v>418.2</v>
      </c>
      <c r="G619" s="83">
        <v>228</v>
      </c>
      <c r="H619" s="290">
        <v>389.7</v>
      </c>
      <c r="I619" s="83">
        <v>476</v>
      </c>
      <c r="J619" s="83">
        <v>83.9</v>
      </c>
      <c r="K619" s="83">
        <v>392.1</v>
      </c>
      <c r="L619" s="83">
        <v>207.7</v>
      </c>
      <c r="M619" s="83">
        <v>184.4</v>
      </c>
    </row>
    <row r="620" spans="1:13" x14ac:dyDescent="0.25">
      <c r="A620" s="17" t="s">
        <v>464</v>
      </c>
      <c r="B620" s="83">
        <v>566.5</v>
      </c>
      <c r="C620" s="83">
        <v>692.3</v>
      </c>
      <c r="D620" s="83">
        <v>351.8</v>
      </c>
      <c r="E620" s="83">
        <v>340.5</v>
      </c>
      <c r="F620" s="83">
        <v>182.4</v>
      </c>
      <c r="G620" s="83">
        <v>158.19999999999999</v>
      </c>
      <c r="H620" s="290">
        <v>369.6</v>
      </c>
      <c r="I620" s="83">
        <v>440.6</v>
      </c>
      <c r="J620" s="83">
        <v>243.9</v>
      </c>
      <c r="K620" s="83">
        <v>196.8</v>
      </c>
      <c r="L620" s="83">
        <v>72.5</v>
      </c>
      <c r="M620" s="83">
        <v>124.2</v>
      </c>
    </row>
    <row r="621" spans="1:13" ht="15.75" thickBot="1" x14ac:dyDescent="0.3">
      <c r="A621" s="164" t="s">
        <v>465</v>
      </c>
      <c r="B621" s="175">
        <v>474.8</v>
      </c>
      <c r="C621" s="175">
        <v>564.9</v>
      </c>
      <c r="D621" s="175">
        <v>418.4</v>
      </c>
      <c r="E621" s="175">
        <v>146.5</v>
      </c>
      <c r="F621" s="175">
        <v>63.3</v>
      </c>
      <c r="G621" s="175">
        <v>83.2</v>
      </c>
      <c r="H621" s="290">
        <v>317.89999999999998</v>
      </c>
      <c r="I621" s="83">
        <v>369.5</v>
      </c>
      <c r="J621" s="83">
        <v>280.39999999999998</v>
      </c>
      <c r="K621" s="83">
        <v>89.1</v>
      </c>
      <c r="L621" s="83">
        <v>23.1</v>
      </c>
      <c r="M621" s="83">
        <v>65.900000000000006</v>
      </c>
    </row>
    <row r="622" spans="1:13" ht="21" x14ac:dyDescent="0.35">
      <c r="A622" s="111" t="s">
        <v>477</v>
      </c>
    </row>
    <row r="623" spans="1:13" ht="21" x14ac:dyDescent="0.35">
      <c r="A623" s="111" t="s">
        <v>468</v>
      </c>
    </row>
    <row r="624" spans="1:13" ht="16.5" x14ac:dyDescent="0.25">
      <c r="A624" s="262" t="s">
        <v>470</v>
      </c>
    </row>
    <row r="625" spans="1:13" ht="15.75" thickBot="1" x14ac:dyDescent="0.3"/>
    <row r="626" spans="1:13" x14ac:dyDescent="0.25">
      <c r="A626" s="264" t="s">
        <v>229</v>
      </c>
      <c r="B626" s="399" t="s">
        <v>212</v>
      </c>
      <c r="C626" s="399"/>
      <c r="D626" s="399"/>
      <c r="E626" s="399"/>
      <c r="F626" s="399"/>
      <c r="G626" s="399"/>
      <c r="H626" s="400" t="s">
        <v>213</v>
      </c>
      <c r="I626" s="399"/>
      <c r="J626" s="399"/>
      <c r="K626" s="399"/>
      <c r="L626" s="399"/>
      <c r="M626" s="399"/>
    </row>
    <row r="627" spans="1:13" x14ac:dyDescent="0.25">
      <c r="A627" s="18" t="s">
        <v>229</v>
      </c>
      <c r="B627" s="18" t="s">
        <v>410</v>
      </c>
      <c r="C627" s="401" t="s">
        <v>411</v>
      </c>
      <c r="D627" s="401"/>
      <c r="E627" s="401"/>
      <c r="F627" s="401"/>
      <c r="G627" s="401"/>
      <c r="H627" s="261" t="s">
        <v>410</v>
      </c>
      <c r="I627" s="401" t="s">
        <v>411</v>
      </c>
      <c r="J627" s="401"/>
      <c r="K627" s="401"/>
      <c r="L627" s="401"/>
      <c r="M627" s="401"/>
    </row>
    <row r="628" spans="1:13" x14ac:dyDescent="0.25">
      <c r="A628" s="18" t="s">
        <v>229</v>
      </c>
      <c r="B628" s="18" t="s">
        <v>412</v>
      </c>
      <c r="C628" s="18" t="s">
        <v>413</v>
      </c>
      <c r="D628" s="18" t="s">
        <v>469</v>
      </c>
      <c r="E628" s="18" t="s">
        <v>414</v>
      </c>
      <c r="F628" s="18" t="s">
        <v>221</v>
      </c>
      <c r="G628" s="18" t="s">
        <v>415</v>
      </c>
      <c r="H628" s="260" t="s">
        <v>412</v>
      </c>
      <c r="I628" s="18" t="s">
        <v>413</v>
      </c>
      <c r="J628" s="18" t="s">
        <v>469</v>
      </c>
      <c r="K628" s="18" t="s">
        <v>414</v>
      </c>
      <c r="L628" s="18" t="s">
        <v>221</v>
      </c>
      <c r="M628" s="18" t="s">
        <v>415</v>
      </c>
    </row>
    <row r="629" spans="1:13" x14ac:dyDescent="0.25">
      <c r="A629" s="18" t="s">
        <v>229</v>
      </c>
      <c r="B629" s="18" t="s">
        <v>416</v>
      </c>
      <c r="C629" s="18" t="s">
        <v>231</v>
      </c>
      <c r="D629" s="18" t="s">
        <v>417</v>
      </c>
      <c r="E629" s="18" t="s">
        <v>418</v>
      </c>
      <c r="F629" s="18"/>
      <c r="G629" s="18" t="s">
        <v>419</v>
      </c>
      <c r="H629" s="260" t="s">
        <v>416</v>
      </c>
      <c r="I629" s="18" t="s">
        <v>231</v>
      </c>
      <c r="J629" s="18" t="s">
        <v>417</v>
      </c>
      <c r="K629" s="18" t="s">
        <v>418</v>
      </c>
      <c r="L629" s="18"/>
      <c r="M629" s="18" t="s">
        <v>419</v>
      </c>
    </row>
    <row r="630" spans="1:13" ht="15.75" thickBot="1" x14ac:dyDescent="0.3">
      <c r="A630" s="165"/>
      <c r="B630" s="165"/>
      <c r="C630" s="165" t="s">
        <v>231</v>
      </c>
      <c r="D630" s="165" t="s">
        <v>420</v>
      </c>
      <c r="E630" s="165" t="s">
        <v>242</v>
      </c>
      <c r="F630" s="165"/>
      <c r="G630" s="165"/>
      <c r="H630" s="266"/>
      <c r="I630" s="165" t="s">
        <v>231</v>
      </c>
      <c r="J630" s="165" t="s">
        <v>420</v>
      </c>
      <c r="K630" s="165" t="s">
        <v>242</v>
      </c>
      <c r="L630" s="165"/>
      <c r="M630" s="165"/>
    </row>
    <row r="631" spans="1:13" x14ac:dyDescent="0.25">
      <c r="A631" s="17"/>
      <c r="B631" s="265"/>
      <c r="C631" s="265"/>
      <c r="D631" s="265"/>
      <c r="E631" s="265"/>
      <c r="F631" s="265"/>
      <c r="G631" s="265"/>
      <c r="H631" s="287"/>
      <c r="I631" s="289"/>
      <c r="J631" s="289"/>
      <c r="K631" s="289"/>
      <c r="L631" s="289"/>
      <c r="M631" s="289"/>
    </row>
    <row r="632" spans="1:13" x14ac:dyDescent="0.25">
      <c r="A632" s="17" t="s">
        <v>480</v>
      </c>
      <c r="B632" s="20">
        <v>560</v>
      </c>
      <c r="C632" s="20">
        <v>754.4</v>
      </c>
      <c r="D632" s="20">
        <v>73.400000000000006</v>
      </c>
      <c r="E632" s="20">
        <v>680.9</v>
      </c>
      <c r="F632" s="20">
        <v>462.6</v>
      </c>
      <c r="G632" s="20">
        <v>218.3</v>
      </c>
      <c r="H632" s="286">
        <v>339.8</v>
      </c>
      <c r="I632" s="20">
        <v>465</v>
      </c>
      <c r="J632" s="20">
        <v>45</v>
      </c>
      <c r="K632" s="20">
        <v>419.9</v>
      </c>
      <c r="L632" s="20">
        <v>243.1</v>
      </c>
      <c r="M632" s="20">
        <v>176.8</v>
      </c>
    </row>
    <row r="633" spans="1:13" x14ac:dyDescent="0.25">
      <c r="A633" s="21" t="s">
        <v>251</v>
      </c>
      <c r="B633" s="20"/>
      <c r="C633" s="20"/>
      <c r="D633" s="20"/>
      <c r="E633" s="20"/>
      <c r="F633" s="20"/>
      <c r="G633" s="20"/>
      <c r="H633" s="286"/>
      <c r="I633" s="20"/>
      <c r="J633" s="20"/>
      <c r="K633" s="20"/>
      <c r="L633" s="20"/>
      <c r="M633" s="20"/>
    </row>
    <row r="634" spans="1:13" x14ac:dyDescent="0.25">
      <c r="A634" s="17" t="s">
        <v>422</v>
      </c>
      <c r="B634" s="20">
        <v>632.5</v>
      </c>
      <c r="C634" s="20">
        <v>808.7</v>
      </c>
      <c r="D634" s="20">
        <v>79.900000000000006</v>
      </c>
      <c r="E634" s="20">
        <v>728.8</v>
      </c>
      <c r="F634" s="20">
        <v>515.9</v>
      </c>
      <c r="G634" s="20">
        <v>212.9</v>
      </c>
      <c r="H634" s="286">
        <v>388.1</v>
      </c>
      <c r="I634" s="20">
        <v>496.1</v>
      </c>
      <c r="J634" s="20">
        <v>51.4</v>
      </c>
      <c r="K634" s="20">
        <v>444.7</v>
      </c>
      <c r="L634" s="20">
        <v>279.10000000000002</v>
      </c>
      <c r="M634" s="20">
        <v>165.6</v>
      </c>
    </row>
    <row r="635" spans="1:13" x14ac:dyDescent="0.25">
      <c r="A635" s="17" t="s">
        <v>423</v>
      </c>
      <c r="B635" s="20">
        <v>715.8</v>
      </c>
      <c r="C635" s="20">
        <v>870.8</v>
      </c>
      <c r="D635" s="20">
        <v>86.2</v>
      </c>
      <c r="E635" s="20">
        <v>784.6</v>
      </c>
      <c r="F635" s="20">
        <v>551.79999999999995</v>
      </c>
      <c r="G635" s="20">
        <v>232.9</v>
      </c>
      <c r="H635" s="286">
        <v>451.5</v>
      </c>
      <c r="I635" s="20">
        <v>548.70000000000005</v>
      </c>
      <c r="J635" s="20">
        <v>56.2</v>
      </c>
      <c r="K635" s="20">
        <v>492.5</v>
      </c>
      <c r="L635" s="20">
        <v>305.60000000000002</v>
      </c>
      <c r="M635" s="20">
        <v>186.9</v>
      </c>
    </row>
    <row r="636" spans="1:13" x14ac:dyDescent="0.25">
      <c r="A636" s="17" t="s">
        <v>424</v>
      </c>
      <c r="B636" s="20">
        <v>544.1</v>
      </c>
      <c r="C636" s="20">
        <v>743.6</v>
      </c>
      <c r="D636" s="20">
        <v>77.7</v>
      </c>
      <c r="E636" s="20">
        <v>665.8</v>
      </c>
      <c r="F636" s="20">
        <v>438.2</v>
      </c>
      <c r="G636" s="20">
        <v>227.7</v>
      </c>
      <c r="H636" s="286">
        <v>325.10000000000002</v>
      </c>
      <c r="I636" s="20">
        <v>456.8</v>
      </c>
      <c r="J636" s="20">
        <v>47.7</v>
      </c>
      <c r="K636" s="20">
        <v>409.1</v>
      </c>
      <c r="L636" s="20">
        <v>223.6</v>
      </c>
      <c r="M636" s="20">
        <v>185.5</v>
      </c>
    </row>
    <row r="637" spans="1:13" x14ac:dyDescent="0.25">
      <c r="A637" s="17" t="s">
        <v>425</v>
      </c>
      <c r="B637" s="20">
        <v>503.6</v>
      </c>
      <c r="C637" s="20">
        <v>700.1</v>
      </c>
      <c r="D637" s="20">
        <v>61.9</v>
      </c>
      <c r="E637" s="20">
        <v>638.20000000000005</v>
      </c>
      <c r="F637" s="20">
        <v>420.1</v>
      </c>
      <c r="G637" s="20">
        <v>218.1</v>
      </c>
      <c r="H637" s="286">
        <v>303.10000000000002</v>
      </c>
      <c r="I637" s="20">
        <v>434.4</v>
      </c>
      <c r="J637" s="20">
        <v>38</v>
      </c>
      <c r="K637" s="20">
        <v>396.4</v>
      </c>
      <c r="L637" s="20">
        <v>216.8</v>
      </c>
      <c r="M637" s="20">
        <v>179.6</v>
      </c>
    </row>
    <row r="638" spans="1:13" x14ac:dyDescent="0.25">
      <c r="A638" s="17" t="s">
        <v>426</v>
      </c>
      <c r="B638" s="20">
        <v>650.6</v>
      </c>
      <c r="C638" s="20">
        <v>789.5</v>
      </c>
      <c r="D638" s="20">
        <v>76</v>
      </c>
      <c r="E638" s="20">
        <v>713.5</v>
      </c>
      <c r="F638" s="20">
        <v>494.4</v>
      </c>
      <c r="G638" s="20">
        <v>219.1</v>
      </c>
      <c r="H638" s="286">
        <v>406.3</v>
      </c>
      <c r="I638" s="20">
        <v>488.2</v>
      </c>
      <c r="J638" s="20">
        <v>48</v>
      </c>
      <c r="K638" s="20">
        <v>440.2</v>
      </c>
      <c r="L638" s="20">
        <v>265.2</v>
      </c>
      <c r="M638" s="20">
        <v>174.9</v>
      </c>
    </row>
    <row r="639" spans="1:13" x14ac:dyDescent="0.25">
      <c r="A639" s="17" t="s">
        <v>427</v>
      </c>
      <c r="B639" s="20">
        <v>661.9</v>
      </c>
      <c r="C639" s="20">
        <v>830.5</v>
      </c>
      <c r="D639" s="20">
        <v>79.099999999999994</v>
      </c>
      <c r="E639" s="20">
        <v>751.4</v>
      </c>
      <c r="F639" s="20">
        <v>525.6</v>
      </c>
      <c r="G639" s="20">
        <v>225.8</v>
      </c>
      <c r="H639" s="286">
        <v>420.8</v>
      </c>
      <c r="I639" s="20">
        <v>524.29999999999995</v>
      </c>
      <c r="J639" s="20">
        <v>53.3</v>
      </c>
      <c r="K639" s="20">
        <v>470.9</v>
      </c>
      <c r="L639" s="20">
        <v>291.39999999999998</v>
      </c>
      <c r="M639" s="20">
        <v>179.5</v>
      </c>
    </row>
    <row r="640" spans="1:13" x14ac:dyDescent="0.25">
      <c r="A640" s="17" t="s">
        <v>428</v>
      </c>
      <c r="B640" s="20">
        <v>573.79999999999995</v>
      </c>
      <c r="C640" s="20">
        <v>776.9</v>
      </c>
      <c r="D640" s="20">
        <v>93.5</v>
      </c>
      <c r="E640" s="20">
        <v>683.4</v>
      </c>
      <c r="F640" s="20">
        <v>521.1</v>
      </c>
      <c r="G640" s="20">
        <v>162.4</v>
      </c>
      <c r="H640" s="286">
        <v>357</v>
      </c>
      <c r="I640" s="20">
        <v>487.1</v>
      </c>
      <c r="J640" s="20">
        <v>55.8</v>
      </c>
      <c r="K640" s="20">
        <v>431.3</v>
      </c>
      <c r="L640" s="20">
        <v>297.3</v>
      </c>
      <c r="M640" s="20">
        <v>134.1</v>
      </c>
    </row>
    <row r="641" spans="1:13" x14ac:dyDescent="0.25">
      <c r="A641" s="17" t="s">
        <v>429</v>
      </c>
      <c r="B641" s="20">
        <v>541.9</v>
      </c>
      <c r="C641" s="20">
        <v>718.1</v>
      </c>
      <c r="D641" s="20">
        <v>81.599999999999994</v>
      </c>
      <c r="E641" s="20">
        <v>636.5</v>
      </c>
      <c r="F641" s="20">
        <v>443.7</v>
      </c>
      <c r="G641" s="20">
        <v>192.8</v>
      </c>
      <c r="H641" s="286">
        <v>326.7</v>
      </c>
      <c r="I641" s="20">
        <v>441.9</v>
      </c>
      <c r="J641" s="20">
        <v>55</v>
      </c>
      <c r="K641" s="20">
        <v>386.9</v>
      </c>
      <c r="L641" s="20">
        <v>232.1</v>
      </c>
      <c r="M641" s="20">
        <v>154.9</v>
      </c>
    </row>
    <row r="642" spans="1:13" x14ac:dyDescent="0.25">
      <c r="A642" s="17" t="s">
        <v>430</v>
      </c>
      <c r="B642" s="20">
        <v>529.20000000000005</v>
      </c>
      <c r="C642" s="20">
        <v>723</v>
      </c>
      <c r="D642" s="20">
        <v>95.8</v>
      </c>
      <c r="E642" s="20">
        <v>627.20000000000005</v>
      </c>
      <c r="F642" s="20">
        <v>457.3</v>
      </c>
      <c r="G642" s="20">
        <v>169.9</v>
      </c>
      <c r="H642" s="286">
        <v>328.3</v>
      </c>
      <c r="I642" s="20">
        <v>449.7</v>
      </c>
      <c r="J642" s="20">
        <v>55.6</v>
      </c>
      <c r="K642" s="20">
        <v>394.1</v>
      </c>
      <c r="L642" s="20">
        <v>255.4</v>
      </c>
      <c r="M642" s="20">
        <v>138.69999999999999</v>
      </c>
    </row>
    <row r="643" spans="1:13" x14ac:dyDescent="0.25">
      <c r="A643" s="17" t="s">
        <v>431</v>
      </c>
      <c r="B643" s="20">
        <v>610.9</v>
      </c>
      <c r="C643" s="20">
        <v>795.3</v>
      </c>
      <c r="D643" s="20">
        <v>65.3</v>
      </c>
      <c r="E643" s="20">
        <v>730</v>
      </c>
      <c r="F643" s="20">
        <v>468</v>
      </c>
      <c r="G643" s="20">
        <v>262</v>
      </c>
      <c r="H643" s="286">
        <v>372.6</v>
      </c>
      <c r="I643" s="20">
        <v>481.7</v>
      </c>
      <c r="J643" s="20">
        <v>40.9</v>
      </c>
      <c r="K643" s="20">
        <v>440.8</v>
      </c>
      <c r="L643" s="20">
        <v>240</v>
      </c>
      <c r="M643" s="20">
        <v>200.8</v>
      </c>
    </row>
    <row r="644" spans="1:13" x14ac:dyDescent="0.25">
      <c r="A644" s="17" t="s">
        <v>432</v>
      </c>
      <c r="B644" s="20">
        <v>579.20000000000005</v>
      </c>
      <c r="C644" s="20">
        <v>775.3</v>
      </c>
      <c r="D644" s="20">
        <v>79.099999999999994</v>
      </c>
      <c r="E644" s="20">
        <v>696.2</v>
      </c>
      <c r="F644" s="20">
        <v>545.20000000000005</v>
      </c>
      <c r="G644" s="20">
        <v>151</v>
      </c>
      <c r="H644" s="286">
        <v>348.2</v>
      </c>
      <c r="I644" s="20">
        <v>474.5</v>
      </c>
      <c r="J644" s="20">
        <v>49.4</v>
      </c>
      <c r="K644" s="20">
        <v>425.1</v>
      </c>
      <c r="L644" s="20">
        <v>303.5</v>
      </c>
      <c r="M644" s="20">
        <v>121.7</v>
      </c>
    </row>
    <row r="645" spans="1:13" x14ac:dyDescent="0.25">
      <c r="A645" s="17" t="s">
        <v>433</v>
      </c>
      <c r="B645" s="20">
        <v>509.9</v>
      </c>
      <c r="C645" s="20">
        <v>700.5</v>
      </c>
      <c r="D645" s="20">
        <v>75.8</v>
      </c>
      <c r="E645" s="20">
        <v>624.6</v>
      </c>
      <c r="F645" s="20">
        <v>439.6</v>
      </c>
      <c r="G645" s="20">
        <v>185.1</v>
      </c>
      <c r="H645" s="286">
        <v>302.5</v>
      </c>
      <c r="I645" s="20">
        <v>424.9</v>
      </c>
      <c r="J645" s="20">
        <v>47.3</v>
      </c>
      <c r="K645" s="20">
        <v>377.5</v>
      </c>
      <c r="L645" s="20">
        <v>227.3</v>
      </c>
      <c r="M645" s="20">
        <v>150.19999999999999</v>
      </c>
    </row>
    <row r="646" spans="1:13" x14ac:dyDescent="0.25">
      <c r="A646" s="17" t="s">
        <v>434</v>
      </c>
      <c r="B646" s="20">
        <v>524.1</v>
      </c>
      <c r="C646" s="20">
        <v>737.5</v>
      </c>
      <c r="D646" s="20">
        <v>72.400000000000006</v>
      </c>
      <c r="E646" s="20">
        <v>665.1</v>
      </c>
      <c r="F646" s="20">
        <v>445.9</v>
      </c>
      <c r="G646" s="20">
        <v>219.2</v>
      </c>
      <c r="H646" s="286">
        <v>316.60000000000002</v>
      </c>
      <c r="I646" s="20">
        <v>458.8</v>
      </c>
      <c r="J646" s="20">
        <v>42.9</v>
      </c>
      <c r="K646" s="20">
        <v>415.9</v>
      </c>
      <c r="L646" s="20">
        <v>232.2</v>
      </c>
      <c r="M646" s="20">
        <v>183.7</v>
      </c>
    </row>
    <row r="647" spans="1:13" x14ac:dyDescent="0.25">
      <c r="A647" s="17" t="s">
        <v>435</v>
      </c>
      <c r="B647" s="20">
        <v>521.79999999999995</v>
      </c>
      <c r="C647" s="20">
        <v>732.3</v>
      </c>
      <c r="D647" s="20">
        <v>62.4</v>
      </c>
      <c r="E647" s="20">
        <v>669.9</v>
      </c>
      <c r="F647" s="20">
        <v>444</v>
      </c>
      <c r="G647" s="20">
        <v>225.9</v>
      </c>
      <c r="H647" s="286">
        <v>313.89999999999998</v>
      </c>
      <c r="I647" s="20">
        <v>450.1</v>
      </c>
      <c r="J647" s="20">
        <v>37.200000000000003</v>
      </c>
      <c r="K647" s="20">
        <v>412.9</v>
      </c>
      <c r="L647" s="20">
        <v>228.4</v>
      </c>
      <c r="M647" s="20">
        <v>184.5</v>
      </c>
    </row>
    <row r="648" spans="1:13" x14ac:dyDescent="0.25">
      <c r="A648" s="17" t="s">
        <v>436</v>
      </c>
      <c r="B648" s="20">
        <v>529.79999999999995</v>
      </c>
      <c r="C648" s="20">
        <v>754.8</v>
      </c>
      <c r="D648" s="20">
        <v>55.9</v>
      </c>
      <c r="E648" s="20">
        <v>698.9</v>
      </c>
      <c r="F648" s="20">
        <v>448.4</v>
      </c>
      <c r="G648" s="20">
        <v>250.5</v>
      </c>
      <c r="H648" s="286">
        <v>314</v>
      </c>
      <c r="I648" s="20">
        <v>465.5</v>
      </c>
      <c r="J648" s="20">
        <v>30.9</v>
      </c>
      <c r="K648" s="20">
        <v>434.7</v>
      </c>
      <c r="L648" s="20">
        <v>227.4</v>
      </c>
      <c r="M648" s="20">
        <v>207.3</v>
      </c>
    </row>
    <row r="649" spans="1:13" x14ac:dyDescent="0.25">
      <c r="A649" s="17" t="s">
        <v>437</v>
      </c>
      <c r="B649" s="20">
        <v>463.1</v>
      </c>
      <c r="C649" s="20">
        <v>689.5</v>
      </c>
      <c r="D649" s="20">
        <v>81.2</v>
      </c>
      <c r="E649" s="20">
        <v>608.29999999999995</v>
      </c>
      <c r="F649" s="20">
        <v>365.9</v>
      </c>
      <c r="G649" s="20">
        <v>242.4</v>
      </c>
      <c r="H649" s="286">
        <v>272.39999999999998</v>
      </c>
      <c r="I649" s="20">
        <v>424.5</v>
      </c>
      <c r="J649" s="20">
        <v>47</v>
      </c>
      <c r="K649" s="20">
        <v>377.5</v>
      </c>
      <c r="L649" s="20">
        <v>175.2</v>
      </c>
      <c r="M649" s="20">
        <v>202.3</v>
      </c>
    </row>
    <row r="650" spans="1:13" x14ac:dyDescent="0.25">
      <c r="A650" s="17" t="s">
        <v>438</v>
      </c>
      <c r="B650" s="20">
        <v>463</v>
      </c>
      <c r="C650" s="20">
        <v>690.8</v>
      </c>
      <c r="D650" s="20">
        <v>78.8</v>
      </c>
      <c r="E650" s="20">
        <v>612</v>
      </c>
      <c r="F650" s="20">
        <v>372.7</v>
      </c>
      <c r="G650" s="20">
        <v>239.3</v>
      </c>
      <c r="H650" s="286">
        <v>270.10000000000002</v>
      </c>
      <c r="I650" s="20">
        <v>420.3</v>
      </c>
      <c r="J650" s="20">
        <v>45</v>
      </c>
      <c r="K650" s="20">
        <v>375.3</v>
      </c>
      <c r="L650" s="20">
        <v>174.7</v>
      </c>
      <c r="M650" s="20">
        <v>200.6</v>
      </c>
    </row>
    <row r="651" spans="1:13" x14ac:dyDescent="0.25">
      <c r="A651" s="17" t="s">
        <v>439</v>
      </c>
      <c r="B651" s="20">
        <v>485</v>
      </c>
      <c r="C651" s="20">
        <v>711.8</v>
      </c>
      <c r="D651" s="20">
        <v>78.900000000000006</v>
      </c>
      <c r="E651" s="20">
        <v>632.9</v>
      </c>
      <c r="F651" s="20">
        <v>381</v>
      </c>
      <c r="G651" s="20">
        <v>251.9</v>
      </c>
      <c r="H651" s="286">
        <v>280.2</v>
      </c>
      <c r="I651" s="20">
        <v>434.7</v>
      </c>
      <c r="J651" s="20">
        <v>43</v>
      </c>
      <c r="K651" s="20">
        <v>391.6</v>
      </c>
      <c r="L651" s="20">
        <v>181.1</v>
      </c>
      <c r="M651" s="20">
        <v>210.5</v>
      </c>
    </row>
    <row r="652" spans="1:13" x14ac:dyDescent="0.25">
      <c r="A652" s="17"/>
      <c r="B652" s="20"/>
      <c r="C652" s="20"/>
      <c r="D652" s="20"/>
      <c r="E652" s="20"/>
      <c r="F652" s="20"/>
      <c r="G652" s="20"/>
      <c r="H652" s="286"/>
      <c r="I652" s="20"/>
      <c r="J652" s="20"/>
      <c r="K652" s="20"/>
      <c r="L652" s="20"/>
      <c r="M652" s="20"/>
    </row>
    <row r="653" spans="1:13" x14ac:dyDescent="0.25">
      <c r="A653" s="21" t="s">
        <v>440</v>
      </c>
      <c r="B653" s="20"/>
      <c r="C653" s="20"/>
      <c r="D653" s="20"/>
      <c r="E653" s="20"/>
      <c r="F653" s="20"/>
      <c r="G653" s="20"/>
      <c r="H653" s="286"/>
      <c r="I653" s="20"/>
      <c r="J653" s="20"/>
      <c r="K653" s="20"/>
      <c r="L653" s="20"/>
      <c r="M653" s="20"/>
    </row>
    <row r="654" spans="1:13" x14ac:dyDescent="0.25">
      <c r="A654" s="17" t="s">
        <v>441</v>
      </c>
      <c r="B654" s="20">
        <v>563.9</v>
      </c>
      <c r="C654" s="20">
        <v>743.7</v>
      </c>
      <c r="D654" s="20">
        <v>104.4</v>
      </c>
      <c r="E654" s="20">
        <v>639.29999999999995</v>
      </c>
      <c r="F654" s="20">
        <v>522.1</v>
      </c>
      <c r="G654" s="20">
        <v>117.2</v>
      </c>
      <c r="H654" s="286">
        <v>351.3</v>
      </c>
      <c r="I654" s="20">
        <v>465.9</v>
      </c>
      <c r="J654" s="20">
        <v>66.3</v>
      </c>
      <c r="K654" s="20">
        <v>399.6</v>
      </c>
      <c r="L654" s="20">
        <v>305.5</v>
      </c>
      <c r="M654" s="20">
        <v>94.1</v>
      </c>
    </row>
    <row r="655" spans="1:13" x14ac:dyDescent="0.25">
      <c r="A655" s="17" t="s">
        <v>442</v>
      </c>
      <c r="B655" s="20">
        <v>541.70000000000005</v>
      </c>
      <c r="C655" s="20">
        <v>732.7</v>
      </c>
      <c r="D655" s="20">
        <v>78.400000000000006</v>
      </c>
      <c r="E655" s="20">
        <v>654.29999999999995</v>
      </c>
      <c r="F655" s="20">
        <v>487</v>
      </c>
      <c r="G655" s="20">
        <v>167.2</v>
      </c>
      <c r="H655" s="286">
        <v>331.8</v>
      </c>
      <c r="I655" s="20">
        <v>454.2</v>
      </c>
      <c r="J655" s="20">
        <v>48</v>
      </c>
      <c r="K655" s="20">
        <v>406.2</v>
      </c>
      <c r="L655" s="20">
        <v>268.7</v>
      </c>
      <c r="M655" s="20">
        <v>137.5</v>
      </c>
    </row>
    <row r="656" spans="1:13" x14ac:dyDescent="0.25">
      <c r="A656" s="17" t="s">
        <v>443</v>
      </c>
      <c r="B656" s="20">
        <v>535.4</v>
      </c>
      <c r="C656" s="20">
        <v>741</v>
      </c>
      <c r="D656" s="20">
        <v>55.8</v>
      </c>
      <c r="E656" s="20">
        <v>685.2</v>
      </c>
      <c r="F656" s="20">
        <v>420.8</v>
      </c>
      <c r="G656" s="20">
        <v>264.5</v>
      </c>
      <c r="H656" s="286">
        <v>314.89999999999998</v>
      </c>
      <c r="I656" s="20">
        <v>451.1</v>
      </c>
      <c r="J656" s="20">
        <v>33.1</v>
      </c>
      <c r="K656" s="20">
        <v>418</v>
      </c>
      <c r="L656" s="20">
        <v>202.7</v>
      </c>
      <c r="M656" s="20">
        <v>215.4</v>
      </c>
    </row>
    <row r="657" spans="1:13" x14ac:dyDescent="0.25">
      <c r="A657" s="17" t="s">
        <v>444</v>
      </c>
      <c r="B657" s="20">
        <v>560.79999999999995</v>
      </c>
      <c r="C657" s="20">
        <v>769</v>
      </c>
      <c r="D657" s="20">
        <v>43.8</v>
      </c>
      <c r="E657" s="20">
        <v>725.2</v>
      </c>
      <c r="F657" s="20">
        <v>394.1</v>
      </c>
      <c r="G657" s="20">
        <v>331.1</v>
      </c>
      <c r="H657" s="286">
        <v>333.6</v>
      </c>
      <c r="I657" s="20">
        <v>465.3</v>
      </c>
      <c r="J657" s="20">
        <v>23.8</v>
      </c>
      <c r="K657" s="20">
        <v>441.5</v>
      </c>
      <c r="L657" s="20">
        <v>171.6</v>
      </c>
      <c r="M657" s="20">
        <v>269.89999999999998</v>
      </c>
    </row>
    <row r="658" spans="1:13" x14ac:dyDescent="0.25">
      <c r="A658" s="17" t="s">
        <v>445</v>
      </c>
      <c r="B658" s="20">
        <v>664</v>
      </c>
      <c r="C658" s="20">
        <v>873.7</v>
      </c>
      <c r="D658" s="20">
        <v>35.299999999999997</v>
      </c>
      <c r="E658" s="20">
        <v>838.5</v>
      </c>
      <c r="F658" s="20">
        <v>376.3</v>
      </c>
      <c r="G658" s="20">
        <v>462.1</v>
      </c>
      <c r="H658" s="286">
        <v>392.4</v>
      </c>
      <c r="I658" s="20">
        <v>530</v>
      </c>
      <c r="J658" s="20">
        <v>21.8</v>
      </c>
      <c r="K658" s="20">
        <v>508.3</v>
      </c>
      <c r="L658" s="20">
        <v>144.30000000000001</v>
      </c>
      <c r="M658" s="20">
        <v>364</v>
      </c>
    </row>
    <row r="659" spans="1:13" x14ac:dyDescent="0.25">
      <c r="A659" s="17"/>
      <c r="B659" s="20"/>
      <c r="C659" s="20"/>
      <c r="D659" s="20"/>
      <c r="E659" s="20"/>
      <c r="F659" s="20"/>
      <c r="G659" s="20"/>
      <c r="H659" s="286"/>
      <c r="I659" s="20"/>
      <c r="J659" s="20"/>
      <c r="K659" s="20"/>
      <c r="L659" s="20"/>
      <c r="M659" s="20"/>
    </row>
    <row r="660" spans="1:13" x14ac:dyDescent="0.25">
      <c r="A660" s="21" t="s">
        <v>446</v>
      </c>
      <c r="B660" s="20"/>
      <c r="C660" s="20"/>
      <c r="D660" s="20"/>
      <c r="E660" s="20"/>
      <c r="F660" s="20"/>
      <c r="G660" s="20"/>
      <c r="H660" s="286"/>
      <c r="I660" s="20"/>
      <c r="J660" s="20"/>
      <c r="K660" s="20"/>
      <c r="L660" s="20"/>
      <c r="M660" s="20"/>
    </row>
    <row r="661" spans="1:13" x14ac:dyDescent="0.25">
      <c r="A661" s="17" t="s">
        <v>466</v>
      </c>
      <c r="B661" s="20">
        <v>525.29999999999995</v>
      </c>
      <c r="C661" s="20">
        <v>726.4</v>
      </c>
      <c r="D661" s="20">
        <v>70.8</v>
      </c>
      <c r="E661" s="20">
        <v>655.6</v>
      </c>
      <c r="F661" s="20">
        <v>438.9</v>
      </c>
      <c r="G661" s="20">
        <v>216.7</v>
      </c>
      <c r="H661" s="286">
        <v>315.8</v>
      </c>
      <c r="I661" s="20">
        <v>445.7</v>
      </c>
      <c r="J661" s="20">
        <v>42.7</v>
      </c>
      <c r="K661" s="20">
        <v>402.9</v>
      </c>
      <c r="L661" s="20">
        <v>226.7</v>
      </c>
      <c r="M661" s="20">
        <v>176.2</v>
      </c>
    </row>
    <row r="662" spans="1:13" x14ac:dyDescent="0.25">
      <c r="A662" s="17" t="s">
        <v>447</v>
      </c>
      <c r="B662" s="20">
        <v>604.6</v>
      </c>
      <c r="C662" s="20">
        <v>775.5</v>
      </c>
      <c r="D662" s="20">
        <v>101.4</v>
      </c>
      <c r="E662" s="20">
        <v>674.1</v>
      </c>
      <c r="F662" s="20">
        <v>512.9</v>
      </c>
      <c r="G662" s="20">
        <v>161.1</v>
      </c>
      <c r="H662" s="286">
        <v>376.1</v>
      </c>
      <c r="I662" s="20">
        <v>487.6</v>
      </c>
      <c r="J662" s="20">
        <v>64.2</v>
      </c>
      <c r="K662" s="20">
        <v>423.4</v>
      </c>
      <c r="L662" s="20">
        <v>293.8</v>
      </c>
      <c r="M662" s="20">
        <v>129.6</v>
      </c>
    </row>
    <row r="663" spans="1:13" x14ac:dyDescent="0.25">
      <c r="A663" s="17" t="s">
        <v>442</v>
      </c>
      <c r="B663" s="20">
        <v>627.5</v>
      </c>
      <c r="C663" s="20">
        <v>811.3</v>
      </c>
      <c r="D663" s="20">
        <v>85.3</v>
      </c>
      <c r="E663" s="20">
        <v>725.9</v>
      </c>
      <c r="F663" s="20">
        <v>556</v>
      </c>
      <c r="G663" s="20">
        <v>169.9</v>
      </c>
      <c r="H663" s="286">
        <v>393.8</v>
      </c>
      <c r="I663" s="20">
        <v>509.8</v>
      </c>
      <c r="J663" s="20">
        <v>54.2</v>
      </c>
      <c r="K663" s="20">
        <v>455.6</v>
      </c>
      <c r="L663" s="20">
        <v>317.60000000000002</v>
      </c>
      <c r="M663" s="20">
        <v>138</v>
      </c>
    </row>
    <row r="664" spans="1:13" x14ac:dyDescent="0.25">
      <c r="A664" s="17" t="s">
        <v>443</v>
      </c>
      <c r="B664" s="20">
        <v>645.29999999999995</v>
      </c>
      <c r="C664" s="20">
        <v>834.5</v>
      </c>
      <c r="D664" s="20">
        <v>73.5</v>
      </c>
      <c r="E664" s="20">
        <v>761</v>
      </c>
      <c r="F664" s="20">
        <v>540.4</v>
      </c>
      <c r="G664" s="20">
        <v>220.5</v>
      </c>
      <c r="H664" s="286">
        <v>388.8</v>
      </c>
      <c r="I664" s="20">
        <v>514.29999999999995</v>
      </c>
      <c r="J664" s="20">
        <v>46.4</v>
      </c>
      <c r="K664" s="20">
        <v>467.8</v>
      </c>
      <c r="L664" s="20">
        <v>293.7</v>
      </c>
      <c r="M664" s="20">
        <v>174.2</v>
      </c>
    </row>
    <row r="665" spans="1:13" x14ac:dyDescent="0.25">
      <c r="A665" s="17" t="s">
        <v>444</v>
      </c>
      <c r="B665" s="20">
        <v>691.8</v>
      </c>
      <c r="C665" s="20">
        <v>867.6</v>
      </c>
      <c r="D665" s="20">
        <v>63.1</v>
      </c>
      <c r="E665" s="20">
        <v>804.5</v>
      </c>
      <c r="F665" s="20">
        <v>511.8</v>
      </c>
      <c r="G665" s="20">
        <v>292.7</v>
      </c>
      <c r="H665" s="286">
        <v>428.2</v>
      </c>
      <c r="I665" s="20">
        <v>532.70000000000005</v>
      </c>
      <c r="J665" s="20">
        <v>39.1</v>
      </c>
      <c r="K665" s="20">
        <v>493.7</v>
      </c>
      <c r="L665" s="20">
        <v>260.10000000000002</v>
      </c>
      <c r="M665" s="20">
        <v>233.6</v>
      </c>
    </row>
    <row r="666" spans="1:13" x14ac:dyDescent="0.25">
      <c r="A666" s="17" t="s">
        <v>445</v>
      </c>
      <c r="B666" s="20">
        <v>792.7</v>
      </c>
      <c r="C666" s="20">
        <v>948.8</v>
      </c>
      <c r="D666" s="20">
        <v>45.6</v>
      </c>
      <c r="E666" s="20">
        <v>903.2</v>
      </c>
      <c r="F666" s="20">
        <v>462.5</v>
      </c>
      <c r="G666" s="20">
        <v>440.7</v>
      </c>
      <c r="H666" s="286">
        <v>485</v>
      </c>
      <c r="I666" s="20">
        <v>585.70000000000005</v>
      </c>
      <c r="J666" s="20">
        <v>31.4</v>
      </c>
      <c r="K666" s="20">
        <v>554.29999999999995</v>
      </c>
      <c r="L666" s="20">
        <v>203.4</v>
      </c>
      <c r="M666" s="20">
        <v>350.9</v>
      </c>
    </row>
    <row r="667" spans="1:13" x14ac:dyDescent="0.25">
      <c r="A667" s="17" t="s">
        <v>229</v>
      </c>
      <c r="B667" s="20"/>
      <c r="C667" s="20"/>
      <c r="D667" s="20"/>
      <c r="E667" s="20"/>
      <c r="F667" s="20"/>
      <c r="G667" s="20"/>
      <c r="H667" s="286"/>
      <c r="I667" s="20"/>
      <c r="J667" s="20"/>
      <c r="K667" s="20"/>
      <c r="L667" s="20"/>
      <c r="M667" s="20"/>
    </row>
    <row r="668" spans="1:13" x14ac:dyDescent="0.25">
      <c r="A668" s="21" t="s">
        <v>448</v>
      </c>
      <c r="B668" s="20"/>
      <c r="C668" s="20"/>
      <c r="D668" s="20"/>
      <c r="E668" s="20"/>
      <c r="F668" s="20"/>
      <c r="G668" s="20"/>
      <c r="H668" s="286"/>
      <c r="I668" s="20"/>
      <c r="J668" s="20"/>
      <c r="K668" s="20"/>
      <c r="L668" s="20"/>
      <c r="M668" s="20"/>
    </row>
    <row r="669" spans="1:13" x14ac:dyDescent="0.25">
      <c r="A669" s="17" t="s">
        <v>467</v>
      </c>
      <c r="B669" s="20">
        <v>579.5</v>
      </c>
      <c r="C669" s="20">
        <v>771.6</v>
      </c>
      <c r="D669" s="20">
        <v>72</v>
      </c>
      <c r="E669" s="20">
        <v>699.6</v>
      </c>
      <c r="F669" s="20">
        <v>462.1</v>
      </c>
      <c r="G669" s="20">
        <v>237.6</v>
      </c>
      <c r="H669" s="286">
        <v>354.6</v>
      </c>
      <c r="I669" s="20">
        <v>479.2</v>
      </c>
      <c r="J669" s="20">
        <v>44.4</v>
      </c>
      <c r="K669" s="20">
        <v>434.8</v>
      </c>
      <c r="L669" s="20">
        <v>241.8</v>
      </c>
      <c r="M669" s="20">
        <v>193</v>
      </c>
    </row>
    <row r="670" spans="1:13" x14ac:dyDescent="0.25">
      <c r="A670" s="17" t="s">
        <v>449</v>
      </c>
      <c r="B670" s="20">
        <v>519.70000000000005</v>
      </c>
      <c r="C670" s="20">
        <v>710.8</v>
      </c>
      <c r="D670" s="20">
        <v>88.5</v>
      </c>
      <c r="E670" s="20">
        <v>622.29999999999995</v>
      </c>
      <c r="F670" s="20">
        <v>476</v>
      </c>
      <c r="G670" s="20">
        <v>146.30000000000001</v>
      </c>
      <c r="H670" s="286">
        <v>310.39999999999998</v>
      </c>
      <c r="I670" s="20">
        <v>432.1</v>
      </c>
      <c r="J670" s="20">
        <v>54.8</v>
      </c>
      <c r="K670" s="20">
        <v>377.3</v>
      </c>
      <c r="L670" s="20">
        <v>259.7</v>
      </c>
      <c r="M670" s="20">
        <v>117.6</v>
      </c>
    </row>
    <row r="671" spans="1:13" x14ac:dyDescent="0.25">
      <c r="A671" s="17" t="s">
        <v>450</v>
      </c>
      <c r="B671" s="20">
        <v>517.70000000000005</v>
      </c>
      <c r="C671" s="20">
        <v>726.5</v>
      </c>
      <c r="D671" s="20">
        <v>72.3</v>
      </c>
      <c r="E671" s="20">
        <v>654.20000000000005</v>
      </c>
      <c r="F671" s="20">
        <v>471.9</v>
      </c>
      <c r="G671" s="20">
        <v>182.3</v>
      </c>
      <c r="H671" s="286">
        <v>305.3</v>
      </c>
      <c r="I671" s="20">
        <v>439.6</v>
      </c>
      <c r="J671" s="20">
        <v>42.8</v>
      </c>
      <c r="K671" s="20">
        <v>396.8</v>
      </c>
      <c r="L671" s="20">
        <v>250.1</v>
      </c>
      <c r="M671" s="20">
        <v>146.69999999999999</v>
      </c>
    </row>
    <row r="672" spans="1:13" x14ac:dyDescent="0.25">
      <c r="A672" s="17" t="s">
        <v>451</v>
      </c>
      <c r="B672" s="20">
        <v>516</v>
      </c>
      <c r="C672" s="20">
        <v>731.7</v>
      </c>
      <c r="D672" s="20">
        <v>49.8</v>
      </c>
      <c r="E672" s="20">
        <v>681.9</v>
      </c>
      <c r="F672" s="20">
        <v>427.1</v>
      </c>
      <c r="G672" s="20">
        <v>254.7</v>
      </c>
      <c r="H672" s="286">
        <v>304.2</v>
      </c>
      <c r="I672" s="20">
        <v>441.4</v>
      </c>
      <c r="J672" s="20">
        <v>29</v>
      </c>
      <c r="K672" s="20">
        <v>412.4</v>
      </c>
      <c r="L672" s="20">
        <v>207.7</v>
      </c>
      <c r="M672" s="20">
        <v>204.7</v>
      </c>
    </row>
    <row r="673" spans="1:13" x14ac:dyDescent="0.25">
      <c r="A673" s="17" t="s">
        <v>452</v>
      </c>
      <c r="B673" s="20">
        <v>615.9</v>
      </c>
      <c r="C673" s="20">
        <v>774.7</v>
      </c>
      <c r="D673" s="20">
        <v>39</v>
      </c>
      <c r="E673" s="20">
        <v>735.6</v>
      </c>
      <c r="F673" s="20">
        <v>364.8</v>
      </c>
      <c r="G673" s="20">
        <v>370.9</v>
      </c>
      <c r="H673" s="286">
        <v>390.6</v>
      </c>
      <c r="I673" s="20">
        <v>478.4</v>
      </c>
      <c r="J673" s="20">
        <v>22.7</v>
      </c>
      <c r="K673" s="20">
        <v>455.7</v>
      </c>
      <c r="L673" s="20">
        <v>158.80000000000001</v>
      </c>
      <c r="M673" s="20">
        <v>296.89999999999998</v>
      </c>
    </row>
    <row r="674" spans="1:13" x14ac:dyDescent="0.25">
      <c r="A674" s="17" t="s">
        <v>229</v>
      </c>
      <c r="B674" s="20"/>
      <c r="C674" s="20"/>
      <c r="D674" s="20"/>
      <c r="E674" s="20"/>
      <c r="F674" s="20"/>
      <c r="G674" s="20"/>
      <c r="H674" s="286"/>
      <c r="I674" s="20"/>
      <c r="J674" s="20"/>
      <c r="K674" s="20"/>
      <c r="L674" s="20"/>
      <c r="M674" s="20"/>
    </row>
    <row r="675" spans="1:13" x14ac:dyDescent="0.25">
      <c r="A675" s="21" t="s">
        <v>453</v>
      </c>
      <c r="B675" s="20"/>
      <c r="C675" s="20"/>
      <c r="D675" s="20"/>
      <c r="E675" s="20"/>
      <c r="F675" s="20"/>
      <c r="G675" s="20"/>
      <c r="H675" s="286"/>
      <c r="I675" s="20"/>
      <c r="J675" s="20"/>
      <c r="K675" s="20"/>
      <c r="L675" s="20"/>
      <c r="M675" s="20"/>
    </row>
    <row r="676" spans="1:13" x14ac:dyDescent="0.25">
      <c r="A676" s="17" t="s">
        <v>454</v>
      </c>
      <c r="B676" s="20">
        <v>580.6</v>
      </c>
      <c r="C676" s="20">
        <v>771.3</v>
      </c>
      <c r="D676" s="20">
        <v>81.900000000000006</v>
      </c>
      <c r="E676" s="20">
        <v>689.4</v>
      </c>
      <c r="F676" s="20">
        <v>508.7</v>
      </c>
      <c r="G676" s="20">
        <v>180.8</v>
      </c>
      <c r="H676" s="286">
        <v>356</v>
      </c>
      <c r="I676" s="20">
        <v>478.5</v>
      </c>
      <c r="J676" s="20">
        <v>51.1</v>
      </c>
      <c r="K676" s="20">
        <v>427.3</v>
      </c>
      <c r="L676" s="20">
        <v>281.8</v>
      </c>
      <c r="M676" s="20">
        <v>145.6</v>
      </c>
    </row>
    <row r="677" spans="1:13" x14ac:dyDescent="0.25">
      <c r="A677" s="17" t="s">
        <v>455</v>
      </c>
      <c r="B677" s="20">
        <v>436.7</v>
      </c>
      <c r="C677" s="20">
        <v>615.9</v>
      </c>
      <c r="D677" s="20">
        <v>76</v>
      </c>
      <c r="E677" s="20">
        <v>540</v>
      </c>
      <c r="F677" s="20">
        <v>298.60000000000002</v>
      </c>
      <c r="G677" s="20">
        <v>241.3</v>
      </c>
      <c r="H677" s="286">
        <v>250.4</v>
      </c>
      <c r="I677" s="20">
        <v>366.8</v>
      </c>
      <c r="J677" s="20">
        <v>44.5</v>
      </c>
      <c r="K677" s="20">
        <v>322.3</v>
      </c>
      <c r="L677" s="20">
        <v>119.7</v>
      </c>
      <c r="M677" s="20">
        <v>202.6</v>
      </c>
    </row>
    <row r="678" spans="1:13" x14ac:dyDescent="0.25">
      <c r="A678" s="17" t="s">
        <v>456</v>
      </c>
      <c r="B678" s="20">
        <v>455.7</v>
      </c>
      <c r="C678" s="20">
        <v>665</v>
      </c>
      <c r="D678" s="20">
        <v>41.5</v>
      </c>
      <c r="E678" s="20">
        <v>623.6</v>
      </c>
      <c r="F678" s="20">
        <v>271.39999999999998</v>
      </c>
      <c r="G678" s="20">
        <v>352.2</v>
      </c>
      <c r="H678" s="286">
        <v>264.2</v>
      </c>
      <c r="I678" s="20">
        <v>402.9</v>
      </c>
      <c r="J678" s="20">
        <v>21.7</v>
      </c>
      <c r="K678" s="20">
        <v>381.2</v>
      </c>
      <c r="L678" s="20">
        <v>87.1</v>
      </c>
      <c r="M678" s="20">
        <v>294.10000000000002</v>
      </c>
    </row>
    <row r="679" spans="1:13" x14ac:dyDescent="0.25">
      <c r="A679" s="17" t="s">
        <v>457</v>
      </c>
      <c r="B679" s="20">
        <v>503.8</v>
      </c>
      <c r="C679" s="20">
        <v>716.4</v>
      </c>
      <c r="D679" s="20">
        <v>28.3</v>
      </c>
      <c r="E679" s="20">
        <v>688.1</v>
      </c>
      <c r="F679" s="20">
        <v>265.60000000000002</v>
      </c>
      <c r="G679" s="20">
        <v>422.5</v>
      </c>
      <c r="H679" s="286">
        <v>289</v>
      </c>
      <c r="I679" s="20">
        <v>425.7</v>
      </c>
      <c r="J679" s="20">
        <v>13.2</v>
      </c>
      <c r="K679" s="20">
        <v>412.5</v>
      </c>
      <c r="L679" s="20">
        <v>72.400000000000006</v>
      </c>
      <c r="M679" s="20">
        <v>340.1</v>
      </c>
    </row>
    <row r="680" spans="1:13" x14ac:dyDescent="0.25">
      <c r="A680" s="17" t="s">
        <v>458</v>
      </c>
      <c r="B680" s="20">
        <v>520.70000000000005</v>
      </c>
      <c r="C680" s="20">
        <v>762.3</v>
      </c>
      <c r="D680" s="20">
        <v>18.3</v>
      </c>
      <c r="E680" s="20">
        <v>743.9</v>
      </c>
      <c r="F680" s="20">
        <v>296.8</v>
      </c>
      <c r="G680" s="20">
        <v>447.1</v>
      </c>
      <c r="H680" s="286">
        <v>288.10000000000002</v>
      </c>
      <c r="I680" s="20">
        <v>440</v>
      </c>
      <c r="J680" s="20">
        <v>7.9</v>
      </c>
      <c r="K680" s="20">
        <v>432.2</v>
      </c>
      <c r="L680" s="20">
        <v>80.099999999999994</v>
      </c>
      <c r="M680" s="20">
        <v>352.1</v>
      </c>
    </row>
    <row r="681" spans="1:13" x14ac:dyDescent="0.25">
      <c r="A681" s="17" t="s">
        <v>229</v>
      </c>
      <c r="B681" s="20"/>
      <c r="C681" s="20"/>
      <c r="D681" s="20"/>
      <c r="E681" s="20"/>
      <c r="F681" s="20"/>
      <c r="G681" s="20"/>
      <c r="H681" s="286"/>
      <c r="I681" s="20"/>
      <c r="J681" s="20"/>
      <c r="K681" s="20"/>
      <c r="L681" s="20"/>
      <c r="M681" s="20"/>
    </row>
    <row r="682" spans="1:13" x14ac:dyDescent="0.25">
      <c r="A682" s="21" t="s">
        <v>459</v>
      </c>
      <c r="B682" s="20"/>
      <c r="C682" s="20"/>
      <c r="D682" s="20"/>
      <c r="E682" s="20"/>
      <c r="F682" s="20"/>
      <c r="G682" s="20"/>
      <c r="H682" s="286"/>
      <c r="I682" s="20"/>
      <c r="J682" s="20"/>
      <c r="K682" s="20"/>
      <c r="L682" s="20"/>
      <c r="M682" s="20"/>
    </row>
    <row r="683" spans="1:13" x14ac:dyDescent="0.25">
      <c r="A683" s="17" t="s">
        <v>460</v>
      </c>
      <c r="B683" s="20">
        <v>451.8</v>
      </c>
      <c r="C683" s="20">
        <v>703.8</v>
      </c>
      <c r="D683" s="20">
        <v>4.4000000000000004</v>
      </c>
      <c r="E683" s="20">
        <v>699.4</v>
      </c>
      <c r="F683" s="20">
        <v>508.6</v>
      </c>
      <c r="G683" s="20">
        <v>190.8</v>
      </c>
      <c r="H683" s="286">
        <v>278.10000000000002</v>
      </c>
      <c r="I683" s="20">
        <v>451.4</v>
      </c>
      <c r="J683" s="20">
        <v>1.4</v>
      </c>
      <c r="K683" s="20">
        <v>449.9</v>
      </c>
      <c r="L683" s="20">
        <v>288.10000000000002</v>
      </c>
      <c r="M683" s="20">
        <v>161.80000000000001</v>
      </c>
    </row>
    <row r="684" spans="1:13" x14ac:dyDescent="0.25">
      <c r="A684" s="17" t="s">
        <v>461</v>
      </c>
      <c r="B684" s="20">
        <v>600.4</v>
      </c>
      <c r="C684" s="20">
        <v>818.8</v>
      </c>
      <c r="D684" s="20">
        <v>13</v>
      </c>
      <c r="E684" s="20">
        <v>805.8</v>
      </c>
      <c r="F684" s="20">
        <v>561.70000000000005</v>
      </c>
      <c r="G684" s="20">
        <v>244.1</v>
      </c>
      <c r="H684" s="286">
        <v>356.7</v>
      </c>
      <c r="I684" s="20">
        <v>500.1</v>
      </c>
      <c r="J684" s="20">
        <v>5</v>
      </c>
      <c r="K684" s="20">
        <v>495</v>
      </c>
      <c r="L684" s="20">
        <v>299.3</v>
      </c>
      <c r="M684" s="20">
        <v>195.7</v>
      </c>
    </row>
    <row r="685" spans="1:13" x14ac:dyDescent="0.25">
      <c r="A685" s="17" t="s">
        <v>462</v>
      </c>
      <c r="B685" s="20">
        <v>594.4</v>
      </c>
      <c r="C685" s="20">
        <v>781.9</v>
      </c>
      <c r="D685" s="20">
        <v>31.9</v>
      </c>
      <c r="E685" s="20">
        <v>750</v>
      </c>
      <c r="F685" s="20">
        <v>505.6</v>
      </c>
      <c r="G685" s="20">
        <v>244.4</v>
      </c>
      <c r="H685" s="286">
        <v>354.2</v>
      </c>
      <c r="I685" s="20">
        <v>471.2</v>
      </c>
      <c r="J685" s="20">
        <v>12.5</v>
      </c>
      <c r="K685" s="20">
        <v>458.8</v>
      </c>
      <c r="L685" s="20">
        <v>261.3</v>
      </c>
      <c r="M685" s="20">
        <v>197.5</v>
      </c>
    </row>
    <row r="686" spans="1:13" x14ac:dyDescent="0.25">
      <c r="A686" s="17" t="s">
        <v>463</v>
      </c>
      <c r="B686" s="20">
        <v>587.9</v>
      </c>
      <c r="C686" s="20">
        <v>741.8</v>
      </c>
      <c r="D686" s="20">
        <v>148.30000000000001</v>
      </c>
      <c r="E686" s="20">
        <v>593.5</v>
      </c>
      <c r="F686" s="20">
        <v>372.1</v>
      </c>
      <c r="G686" s="20">
        <v>221.5</v>
      </c>
      <c r="H686" s="286">
        <v>361.9</v>
      </c>
      <c r="I686" s="20">
        <v>453.6</v>
      </c>
      <c r="J686" s="20">
        <v>93.3</v>
      </c>
      <c r="K686" s="20">
        <v>360.4</v>
      </c>
      <c r="L686" s="20">
        <v>183.3</v>
      </c>
      <c r="M686" s="20">
        <v>177</v>
      </c>
    </row>
    <row r="687" spans="1:13" x14ac:dyDescent="0.25">
      <c r="A687" s="17" t="s">
        <v>464</v>
      </c>
      <c r="B687" s="20">
        <v>535.20000000000005</v>
      </c>
      <c r="C687" s="20">
        <v>657.1</v>
      </c>
      <c r="D687" s="20">
        <v>351.4</v>
      </c>
      <c r="E687" s="20">
        <v>305.7</v>
      </c>
      <c r="F687" s="20">
        <v>164.7</v>
      </c>
      <c r="G687" s="20">
        <v>141</v>
      </c>
      <c r="H687" s="286">
        <v>348.5</v>
      </c>
      <c r="I687" s="20">
        <v>421.9</v>
      </c>
      <c r="J687" s="20">
        <v>244.2</v>
      </c>
      <c r="K687" s="20">
        <v>177.6</v>
      </c>
      <c r="L687" s="20">
        <v>66.400000000000006</v>
      </c>
      <c r="M687" s="20">
        <v>111.3</v>
      </c>
    </row>
    <row r="688" spans="1:13" ht="15.75" thickBot="1" x14ac:dyDescent="0.3">
      <c r="A688" s="164" t="s">
        <v>465</v>
      </c>
      <c r="B688" s="175">
        <v>443.7</v>
      </c>
      <c r="C688" s="175">
        <v>529</v>
      </c>
      <c r="D688" s="175">
        <v>393.7</v>
      </c>
      <c r="E688" s="175">
        <v>135.30000000000001</v>
      </c>
      <c r="F688" s="175">
        <v>51.6</v>
      </c>
      <c r="G688" s="175">
        <v>83.7</v>
      </c>
      <c r="H688" s="288">
        <v>296.8</v>
      </c>
      <c r="I688" s="175">
        <v>346.7</v>
      </c>
      <c r="J688" s="175">
        <v>266.5</v>
      </c>
      <c r="K688" s="175">
        <v>80.099999999999994</v>
      </c>
      <c r="L688" s="175">
        <v>14.5</v>
      </c>
      <c r="M688" s="175">
        <v>65.599999999999994</v>
      </c>
    </row>
    <row r="689" spans="1:13" ht="21" x14ac:dyDescent="0.35">
      <c r="A689" s="111" t="s">
        <v>409</v>
      </c>
    </row>
    <row r="690" spans="1:13" ht="21" x14ac:dyDescent="0.35">
      <c r="A690" s="111" t="s">
        <v>468</v>
      </c>
    </row>
    <row r="691" spans="1:13" ht="16.5" x14ac:dyDescent="0.25">
      <c r="A691" s="262" t="s">
        <v>470</v>
      </c>
    </row>
    <row r="692" spans="1:13" ht="15.75" thickBot="1" x14ac:dyDescent="0.3"/>
    <row r="693" spans="1:13" x14ac:dyDescent="0.25">
      <c r="A693" s="264" t="s">
        <v>229</v>
      </c>
      <c r="B693" s="399" t="s">
        <v>212</v>
      </c>
      <c r="C693" s="399"/>
      <c r="D693" s="399"/>
      <c r="E693" s="399"/>
      <c r="F693" s="399"/>
      <c r="G693" s="399"/>
      <c r="H693" s="400" t="s">
        <v>213</v>
      </c>
      <c r="I693" s="399"/>
      <c r="J693" s="399"/>
      <c r="K693" s="399"/>
      <c r="L693" s="399"/>
      <c r="M693" s="399"/>
    </row>
    <row r="694" spans="1:13" x14ac:dyDescent="0.25">
      <c r="A694" s="18" t="s">
        <v>229</v>
      </c>
      <c r="B694" s="18" t="s">
        <v>410</v>
      </c>
      <c r="C694" s="401" t="s">
        <v>411</v>
      </c>
      <c r="D694" s="401"/>
      <c r="E694" s="401"/>
      <c r="F694" s="401"/>
      <c r="G694" s="401"/>
      <c r="H694" s="261" t="s">
        <v>410</v>
      </c>
      <c r="I694" s="401" t="s">
        <v>411</v>
      </c>
      <c r="J694" s="401"/>
      <c r="K694" s="401"/>
      <c r="L694" s="401"/>
      <c r="M694" s="401"/>
    </row>
    <row r="695" spans="1:13" x14ac:dyDescent="0.25">
      <c r="A695" s="18" t="s">
        <v>229</v>
      </c>
      <c r="B695" s="18" t="s">
        <v>412</v>
      </c>
      <c r="C695" s="18" t="s">
        <v>413</v>
      </c>
      <c r="D695" s="18" t="s">
        <v>469</v>
      </c>
      <c r="E695" s="18" t="s">
        <v>414</v>
      </c>
      <c r="F695" s="18" t="s">
        <v>221</v>
      </c>
      <c r="G695" s="18" t="s">
        <v>415</v>
      </c>
      <c r="H695" s="260" t="s">
        <v>412</v>
      </c>
      <c r="I695" s="18" t="s">
        <v>413</v>
      </c>
      <c r="J695" s="18" t="s">
        <v>469</v>
      </c>
      <c r="K695" s="18" t="s">
        <v>414</v>
      </c>
      <c r="L695" s="18" t="s">
        <v>221</v>
      </c>
      <c r="M695" s="18" t="s">
        <v>415</v>
      </c>
    </row>
    <row r="696" spans="1:13" x14ac:dyDescent="0.25">
      <c r="A696" s="18" t="s">
        <v>229</v>
      </c>
      <c r="B696" s="18" t="s">
        <v>416</v>
      </c>
      <c r="C696" s="18" t="s">
        <v>231</v>
      </c>
      <c r="D696" s="18" t="s">
        <v>417</v>
      </c>
      <c r="E696" s="18" t="s">
        <v>418</v>
      </c>
      <c r="F696" s="18"/>
      <c r="G696" s="18" t="s">
        <v>419</v>
      </c>
      <c r="H696" s="260" t="s">
        <v>416</v>
      </c>
      <c r="I696" s="18" t="s">
        <v>231</v>
      </c>
      <c r="J696" s="18" t="s">
        <v>417</v>
      </c>
      <c r="K696" s="18" t="s">
        <v>418</v>
      </c>
      <c r="L696" s="18"/>
      <c r="M696" s="18" t="s">
        <v>419</v>
      </c>
    </row>
    <row r="697" spans="1:13" ht="15.75" thickBot="1" x14ac:dyDescent="0.3">
      <c r="A697" s="165"/>
      <c r="B697" s="165"/>
      <c r="C697" s="165" t="s">
        <v>231</v>
      </c>
      <c r="D697" s="165" t="s">
        <v>420</v>
      </c>
      <c r="E697" s="165" t="s">
        <v>242</v>
      </c>
      <c r="F697" s="165"/>
      <c r="G697" s="165"/>
      <c r="H697" s="266"/>
      <c r="I697" s="165" t="s">
        <v>231</v>
      </c>
      <c r="J697" s="165" t="s">
        <v>420</v>
      </c>
      <c r="K697" s="165" t="s">
        <v>242</v>
      </c>
      <c r="L697" s="165"/>
      <c r="M697" s="165"/>
    </row>
    <row r="698" spans="1:13" x14ac:dyDescent="0.25">
      <c r="A698" s="17"/>
      <c r="B698" s="265"/>
      <c r="C698" s="265"/>
      <c r="D698" s="265"/>
      <c r="E698" s="265"/>
      <c r="F698" s="265"/>
      <c r="G698" s="265"/>
    </row>
    <row r="699" spans="1:13" x14ac:dyDescent="0.25">
      <c r="A699" s="17" t="s">
        <v>479</v>
      </c>
      <c r="B699" s="20">
        <v>538.79999999999995</v>
      </c>
      <c r="C699" s="20">
        <v>726.7</v>
      </c>
      <c r="D699" s="20">
        <v>68.3</v>
      </c>
      <c r="E699" s="20">
        <v>658.3</v>
      </c>
      <c r="F699" s="20">
        <v>440.7</v>
      </c>
      <c r="G699" s="20">
        <v>217.6</v>
      </c>
      <c r="H699" s="20">
        <v>327.2</v>
      </c>
      <c r="I699" s="20">
        <v>447.9</v>
      </c>
      <c r="J699" s="20">
        <v>41.7</v>
      </c>
      <c r="K699" s="20">
        <v>406.3</v>
      </c>
      <c r="L699" s="20">
        <v>230.6</v>
      </c>
      <c r="M699" s="20">
        <v>175.7</v>
      </c>
    </row>
    <row r="700" spans="1:13" x14ac:dyDescent="0.25">
      <c r="A700" s="21" t="s">
        <v>251</v>
      </c>
      <c r="B700" s="20" t="s">
        <v>306</v>
      </c>
      <c r="C700" s="20" t="s">
        <v>306</v>
      </c>
      <c r="D700" s="20" t="s">
        <v>306</v>
      </c>
      <c r="E700" s="20" t="s">
        <v>306</v>
      </c>
      <c r="F700" s="20" t="s">
        <v>306</v>
      </c>
      <c r="G700" s="20" t="s">
        <v>306</v>
      </c>
      <c r="H700" s="20"/>
      <c r="I700" s="20"/>
      <c r="J700" s="20"/>
      <c r="K700" s="20"/>
      <c r="L700" s="20"/>
      <c r="M700" s="20"/>
    </row>
    <row r="701" spans="1:13" x14ac:dyDescent="0.25">
      <c r="A701" s="17" t="s">
        <v>422</v>
      </c>
      <c r="B701" s="20">
        <v>616.5</v>
      </c>
      <c r="C701" s="20">
        <v>780.2</v>
      </c>
      <c r="D701" s="20">
        <v>73.8</v>
      </c>
      <c r="E701" s="20">
        <v>706.4</v>
      </c>
      <c r="F701" s="20">
        <v>497.4</v>
      </c>
      <c r="G701" s="20">
        <v>209</v>
      </c>
      <c r="H701" s="20">
        <v>377.4</v>
      </c>
      <c r="I701" s="20">
        <v>476.6</v>
      </c>
      <c r="J701" s="20">
        <v>47.1</v>
      </c>
      <c r="K701" s="20">
        <v>429.5</v>
      </c>
      <c r="L701" s="20">
        <v>268.39999999999998</v>
      </c>
      <c r="M701" s="20">
        <v>161.1</v>
      </c>
    </row>
    <row r="702" spans="1:13" x14ac:dyDescent="0.25">
      <c r="A702" s="17" t="s">
        <v>423</v>
      </c>
      <c r="B702" s="20">
        <v>698.8</v>
      </c>
      <c r="C702" s="20">
        <v>842.5</v>
      </c>
      <c r="D702" s="20">
        <v>79.8</v>
      </c>
      <c r="E702" s="20">
        <v>762.7</v>
      </c>
      <c r="F702" s="20">
        <v>526.79999999999995</v>
      </c>
      <c r="G702" s="20">
        <v>235.9</v>
      </c>
      <c r="H702" s="20">
        <v>446.9</v>
      </c>
      <c r="I702" s="20">
        <v>534.9</v>
      </c>
      <c r="J702" s="20">
        <v>51</v>
      </c>
      <c r="K702" s="20">
        <v>483.9</v>
      </c>
      <c r="L702" s="20">
        <v>293</v>
      </c>
      <c r="M702" s="20">
        <v>190.9</v>
      </c>
    </row>
    <row r="703" spans="1:13" x14ac:dyDescent="0.25">
      <c r="A703" s="17" t="s">
        <v>424</v>
      </c>
      <c r="B703" s="20">
        <v>522.20000000000005</v>
      </c>
      <c r="C703" s="20">
        <v>713.7</v>
      </c>
      <c r="D703" s="20">
        <v>70.099999999999994</v>
      </c>
      <c r="E703" s="20">
        <v>643.6</v>
      </c>
      <c r="F703" s="20">
        <v>425.7</v>
      </c>
      <c r="G703" s="20">
        <v>217.9</v>
      </c>
      <c r="H703" s="20">
        <v>315.39999999999998</v>
      </c>
      <c r="I703" s="20">
        <v>439.2</v>
      </c>
      <c r="J703" s="20">
        <v>43.5</v>
      </c>
      <c r="K703" s="20">
        <v>395.7</v>
      </c>
      <c r="L703" s="20">
        <v>217.8</v>
      </c>
      <c r="M703" s="20">
        <v>177.8</v>
      </c>
    </row>
    <row r="704" spans="1:13" x14ac:dyDescent="0.25">
      <c r="A704" s="17" t="s">
        <v>425</v>
      </c>
      <c r="B704" s="20">
        <v>474.5</v>
      </c>
      <c r="C704" s="20">
        <v>664.9</v>
      </c>
      <c r="D704" s="20">
        <v>56.2</v>
      </c>
      <c r="E704" s="20">
        <v>608.70000000000005</v>
      </c>
      <c r="F704" s="20">
        <v>404.2</v>
      </c>
      <c r="G704" s="20">
        <v>204.5</v>
      </c>
      <c r="H704" s="20">
        <v>284.10000000000002</v>
      </c>
      <c r="I704" s="20">
        <v>409.7</v>
      </c>
      <c r="J704" s="20">
        <v>34.200000000000003</v>
      </c>
      <c r="K704" s="20">
        <v>375.5</v>
      </c>
      <c r="L704" s="20">
        <v>208.2</v>
      </c>
      <c r="M704" s="20">
        <v>167.3</v>
      </c>
    </row>
    <row r="705" spans="1:13" x14ac:dyDescent="0.25">
      <c r="A705" s="17" t="s">
        <v>426</v>
      </c>
      <c r="B705" s="20">
        <v>624.1</v>
      </c>
      <c r="C705" s="20">
        <v>751.5</v>
      </c>
      <c r="D705" s="20">
        <v>67.8</v>
      </c>
      <c r="E705" s="20">
        <v>683.7</v>
      </c>
      <c r="F705" s="20">
        <v>472</v>
      </c>
      <c r="G705" s="20">
        <v>211.6</v>
      </c>
      <c r="H705" s="20">
        <v>389.7</v>
      </c>
      <c r="I705" s="20">
        <v>463.1</v>
      </c>
      <c r="J705" s="20">
        <v>43.1</v>
      </c>
      <c r="K705" s="20">
        <v>419.9</v>
      </c>
      <c r="L705" s="20">
        <v>253</v>
      </c>
      <c r="M705" s="20">
        <v>166.9</v>
      </c>
    </row>
    <row r="706" spans="1:13" x14ac:dyDescent="0.25">
      <c r="A706" s="17" t="s">
        <v>427</v>
      </c>
      <c r="B706" s="20">
        <v>663.2</v>
      </c>
      <c r="C706" s="20">
        <v>811.4</v>
      </c>
      <c r="D706" s="20">
        <v>72.400000000000006</v>
      </c>
      <c r="E706" s="20">
        <v>739</v>
      </c>
      <c r="F706" s="20">
        <v>504.5</v>
      </c>
      <c r="G706" s="20">
        <v>234.5</v>
      </c>
      <c r="H706" s="20">
        <v>420.5</v>
      </c>
      <c r="I706" s="20">
        <v>507.4</v>
      </c>
      <c r="J706" s="20">
        <v>48.8</v>
      </c>
      <c r="K706" s="20">
        <v>458.6</v>
      </c>
      <c r="L706" s="20">
        <v>274.5</v>
      </c>
      <c r="M706" s="20">
        <v>184.1</v>
      </c>
    </row>
    <row r="707" spans="1:13" x14ac:dyDescent="0.25">
      <c r="A707" s="17" t="s">
        <v>428</v>
      </c>
      <c r="B707" s="20">
        <v>550.70000000000005</v>
      </c>
      <c r="C707" s="20">
        <v>735.6</v>
      </c>
      <c r="D707" s="20">
        <v>88.2</v>
      </c>
      <c r="E707" s="20">
        <v>647.5</v>
      </c>
      <c r="F707" s="20">
        <v>494.8</v>
      </c>
      <c r="G707" s="20">
        <v>152.69999999999999</v>
      </c>
      <c r="H707" s="20">
        <v>344</v>
      </c>
      <c r="I707" s="20">
        <v>462.4</v>
      </c>
      <c r="J707" s="20">
        <v>53.4</v>
      </c>
      <c r="K707" s="20">
        <v>409</v>
      </c>
      <c r="L707" s="20">
        <v>283.39999999999998</v>
      </c>
      <c r="M707" s="20">
        <v>125.6</v>
      </c>
    </row>
    <row r="708" spans="1:13" x14ac:dyDescent="0.25">
      <c r="A708" s="17" t="s">
        <v>429</v>
      </c>
      <c r="B708" s="20">
        <v>507.3</v>
      </c>
      <c r="C708" s="20">
        <v>693.9</v>
      </c>
      <c r="D708" s="20">
        <v>81.400000000000006</v>
      </c>
      <c r="E708" s="20">
        <v>612.5</v>
      </c>
      <c r="F708" s="20">
        <v>428.6</v>
      </c>
      <c r="G708" s="20">
        <v>183.9</v>
      </c>
      <c r="H708" s="20">
        <v>303.60000000000002</v>
      </c>
      <c r="I708" s="20">
        <v>425</v>
      </c>
      <c r="J708" s="20">
        <v>52</v>
      </c>
      <c r="K708" s="20">
        <v>373</v>
      </c>
      <c r="L708" s="20">
        <v>224.1</v>
      </c>
      <c r="M708" s="20">
        <v>148.9</v>
      </c>
    </row>
    <row r="709" spans="1:13" x14ac:dyDescent="0.25">
      <c r="A709" s="17" t="s">
        <v>430</v>
      </c>
      <c r="B709" s="20">
        <v>505</v>
      </c>
      <c r="C709" s="20">
        <v>701.1</v>
      </c>
      <c r="D709" s="20">
        <v>93.2</v>
      </c>
      <c r="E709" s="20">
        <v>607.9</v>
      </c>
      <c r="F709" s="20">
        <v>430.3</v>
      </c>
      <c r="G709" s="20">
        <v>177.6</v>
      </c>
      <c r="H709" s="20">
        <v>316.39999999999998</v>
      </c>
      <c r="I709" s="20">
        <v>441.4</v>
      </c>
      <c r="J709" s="20">
        <v>54.5</v>
      </c>
      <c r="K709" s="20">
        <v>386.9</v>
      </c>
      <c r="L709" s="20">
        <v>239.7</v>
      </c>
      <c r="M709" s="20">
        <v>147.19999999999999</v>
      </c>
    </row>
    <row r="710" spans="1:13" x14ac:dyDescent="0.25">
      <c r="A710" s="17" t="s">
        <v>431</v>
      </c>
      <c r="B710" s="20">
        <v>593</v>
      </c>
      <c r="C710" s="20">
        <v>774.3</v>
      </c>
      <c r="D710" s="20">
        <v>60.7</v>
      </c>
      <c r="E710" s="20">
        <v>713.6</v>
      </c>
      <c r="F710" s="20">
        <v>442.3</v>
      </c>
      <c r="G710" s="20">
        <v>271.3</v>
      </c>
      <c r="H710" s="20">
        <v>360.3</v>
      </c>
      <c r="I710" s="20">
        <v>471.3</v>
      </c>
      <c r="J710" s="20">
        <v>38.299999999999997</v>
      </c>
      <c r="K710" s="20">
        <v>433</v>
      </c>
      <c r="L710" s="20">
        <v>226.7</v>
      </c>
      <c r="M710" s="20">
        <v>206.3</v>
      </c>
    </row>
    <row r="711" spans="1:13" x14ac:dyDescent="0.25">
      <c r="A711" s="17" t="s">
        <v>432</v>
      </c>
      <c r="B711" s="20">
        <v>547.1</v>
      </c>
      <c r="C711" s="20">
        <v>739.1</v>
      </c>
      <c r="D711" s="20">
        <v>76.2</v>
      </c>
      <c r="E711" s="20">
        <v>662.8</v>
      </c>
      <c r="F711" s="20">
        <v>507.8</v>
      </c>
      <c r="G711" s="20">
        <v>155</v>
      </c>
      <c r="H711" s="20">
        <v>329.6</v>
      </c>
      <c r="I711" s="20">
        <v>452.3</v>
      </c>
      <c r="J711" s="20">
        <v>48.1</v>
      </c>
      <c r="K711" s="20">
        <v>404.2</v>
      </c>
      <c r="L711" s="20">
        <v>279.3</v>
      </c>
      <c r="M711" s="20">
        <v>124.9</v>
      </c>
    </row>
    <row r="712" spans="1:13" x14ac:dyDescent="0.25">
      <c r="A712" s="17" t="s">
        <v>433</v>
      </c>
      <c r="B712" s="20">
        <v>487.8</v>
      </c>
      <c r="C712" s="20">
        <v>673.1</v>
      </c>
      <c r="D712" s="20">
        <v>71.400000000000006</v>
      </c>
      <c r="E712" s="20">
        <v>601.6</v>
      </c>
      <c r="F712" s="20">
        <v>416</v>
      </c>
      <c r="G712" s="20">
        <v>185.7</v>
      </c>
      <c r="H712" s="20">
        <v>290.60000000000002</v>
      </c>
      <c r="I712" s="20">
        <v>409.5</v>
      </c>
      <c r="J712" s="20">
        <v>43.9</v>
      </c>
      <c r="K712" s="20">
        <v>365.6</v>
      </c>
      <c r="L712" s="20">
        <v>213.8</v>
      </c>
      <c r="M712" s="20">
        <v>151.80000000000001</v>
      </c>
    </row>
    <row r="713" spans="1:13" x14ac:dyDescent="0.25">
      <c r="A713" s="17" t="s">
        <v>434</v>
      </c>
      <c r="B713" s="20">
        <v>510</v>
      </c>
      <c r="C713" s="20">
        <v>721.7</v>
      </c>
      <c r="D713" s="20">
        <v>67.400000000000006</v>
      </c>
      <c r="E713" s="20">
        <v>654.20000000000005</v>
      </c>
      <c r="F713" s="20">
        <v>427.9</v>
      </c>
      <c r="G713" s="20">
        <v>226.4</v>
      </c>
      <c r="H713" s="20">
        <v>307.60000000000002</v>
      </c>
      <c r="I713" s="20">
        <v>449.1</v>
      </c>
      <c r="J713" s="20">
        <v>38.799999999999997</v>
      </c>
      <c r="K713" s="20">
        <v>410.3</v>
      </c>
      <c r="L713" s="20">
        <v>221.4</v>
      </c>
      <c r="M713" s="20">
        <v>188.9</v>
      </c>
    </row>
    <row r="714" spans="1:13" x14ac:dyDescent="0.25">
      <c r="A714" s="17" t="s">
        <v>435</v>
      </c>
      <c r="B714" s="20">
        <v>499.9</v>
      </c>
      <c r="C714" s="20">
        <v>707.5</v>
      </c>
      <c r="D714" s="20">
        <v>58.7</v>
      </c>
      <c r="E714" s="20">
        <v>648.70000000000005</v>
      </c>
      <c r="F714" s="20">
        <v>424.7</v>
      </c>
      <c r="G714" s="20">
        <v>224.1</v>
      </c>
      <c r="H714" s="20">
        <v>298.5</v>
      </c>
      <c r="I714" s="20">
        <v>435</v>
      </c>
      <c r="J714" s="20">
        <v>35.200000000000003</v>
      </c>
      <c r="K714" s="20">
        <v>399.7</v>
      </c>
      <c r="L714" s="20">
        <v>216.9</v>
      </c>
      <c r="M714" s="20">
        <v>182.8</v>
      </c>
    </row>
    <row r="715" spans="1:13" x14ac:dyDescent="0.25">
      <c r="A715" s="17" t="s">
        <v>436</v>
      </c>
      <c r="B715" s="20">
        <v>511.7</v>
      </c>
      <c r="C715" s="20">
        <v>728.9</v>
      </c>
      <c r="D715" s="20">
        <v>51.2</v>
      </c>
      <c r="E715" s="20">
        <v>677.7</v>
      </c>
      <c r="F715" s="20">
        <v>419.1</v>
      </c>
      <c r="G715" s="20">
        <v>258.7</v>
      </c>
      <c r="H715" s="20">
        <v>304.39999999999998</v>
      </c>
      <c r="I715" s="20">
        <v>449.6</v>
      </c>
      <c r="J715" s="20">
        <v>28.1</v>
      </c>
      <c r="K715" s="20">
        <v>421.6</v>
      </c>
      <c r="L715" s="20">
        <v>208.4</v>
      </c>
      <c r="M715" s="20">
        <v>213.2</v>
      </c>
    </row>
    <row r="716" spans="1:13" x14ac:dyDescent="0.25">
      <c r="A716" s="17" t="s">
        <v>437</v>
      </c>
      <c r="B716" s="20">
        <v>444</v>
      </c>
      <c r="C716" s="20">
        <v>665.5</v>
      </c>
      <c r="D716" s="20">
        <v>78.099999999999994</v>
      </c>
      <c r="E716" s="20">
        <v>587.4</v>
      </c>
      <c r="F716" s="20">
        <v>348.1</v>
      </c>
      <c r="G716" s="20">
        <v>239.3</v>
      </c>
      <c r="H716" s="20">
        <v>259</v>
      </c>
      <c r="I716" s="20">
        <v>408.1</v>
      </c>
      <c r="J716" s="20">
        <v>43.5</v>
      </c>
      <c r="K716" s="20">
        <v>364.7</v>
      </c>
      <c r="L716" s="20">
        <v>164.4</v>
      </c>
      <c r="M716" s="20">
        <v>200.2</v>
      </c>
    </row>
    <row r="717" spans="1:13" x14ac:dyDescent="0.25">
      <c r="A717" s="17" t="s">
        <v>438</v>
      </c>
      <c r="B717" s="20">
        <v>440.2</v>
      </c>
      <c r="C717" s="20">
        <v>663.6</v>
      </c>
      <c r="D717" s="20">
        <v>72.7</v>
      </c>
      <c r="E717" s="20">
        <v>590.9</v>
      </c>
      <c r="F717" s="20">
        <v>356.5</v>
      </c>
      <c r="G717" s="20">
        <v>234.4</v>
      </c>
      <c r="H717" s="20">
        <v>255</v>
      </c>
      <c r="I717" s="20">
        <v>403.6</v>
      </c>
      <c r="J717" s="20">
        <v>39.799999999999997</v>
      </c>
      <c r="K717" s="20">
        <v>363.7</v>
      </c>
      <c r="L717" s="20">
        <v>168.5</v>
      </c>
      <c r="M717" s="20">
        <v>195.3</v>
      </c>
    </row>
    <row r="718" spans="1:13" x14ac:dyDescent="0.25">
      <c r="A718" s="17" t="s">
        <v>439</v>
      </c>
      <c r="B718" s="20">
        <v>470.5</v>
      </c>
      <c r="C718" s="20">
        <v>699.8</v>
      </c>
      <c r="D718" s="20">
        <v>69.400000000000006</v>
      </c>
      <c r="E718" s="20">
        <v>630.29999999999995</v>
      </c>
      <c r="F718" s="20">
        <v>381</v>
      </c>
      <c r="G718" s="20">
        <v>249.4</v>
      </c>
      <c r="H718" s="20">
        <v>272.5</v>
      </c>
      <c r="I718" s="20">
        <v>430.9</v>
      </c>
      <c r="J718" s="20">
        <v>35.6</v>
      </c>
      <c r="K718" s="20">
        <v>395.3</v>
      </c>
      <c r="L718" s="20">
        <v>186.9</v>
      </c>
      <c r="M718" s="20">
        <v>208.4</v>
      </c>
    </row>
    <row r="719" spans="1:13" x14ac:dyDescent="0.25">
      <c r="A719" s="17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</row>
    <row r="720" spans="1:13" x14ac:dyDescent="0.25">
      <c r="A720" s="21" t="s">
        <v>440</v>
      </c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</row>
    <row r="721" spans="1:13" x14ac:dyDescent="0.25">
      <c r="A721" s="17" t="s">
        <v>441</v>
      </c>
      <c r="B721" s="20">
        <v>538</v>
      </c>
      <c r="C721" s="20">
        <v>712.6</v>
      </c>
      <c r="D721" s="20">
        <v>97.8</v>
      </c>
      <c r="E721" s="20">
        <v>614.79999999999995</v>
      </c>
      <c r="F721" s="20">
        <v>496.4</v>
      </c>
      <c r="G721" s="20">
        <v>118.3</v>
      </c>
      <c r="H721" s="20">
        <v>334.3</v>
      </c>
      <c r="I721" s="20">
        <v>445</v>
      </c>
      <c r="J721" s="20">
        <v>62.1</v>
      </c>
      <c r="K721" s="20">
        <v>382.9</v>
      </c>
      <c r="L721" s="20">
        <v>288.60000000000002</v>
      </c>
      <c r="M721" s="20">
        <v>94.4</v>
      </c>
    </row>
    <row r="722" spans="1:13" x14ac:dyDescent="0.25">
      <c r="A722" s="17" t="s">
        <v>442</v>
      </c>
      <c r="B722" s="20">
        <v>521.1</v>
      </c>
      <c r="C722" s="20">
        <v>703.5</v>
      </c>
      <c r="D722" s="20">
        <v>72</v>
      </c>
      <c r="E722" s="20">
        <v>631.5</v>
      </c>
      <c r="F722" s="20">
        <v>463.1</v>
      </c>
      <c r="G722" s="20">
        <v>168.4</v>
      </c>
      <c r="H722" s="20">
        <v>318.60000000000002</v>
      </c>
      <c r="I722" s="20">
        <v>436.1</v>
      </c>
      <c r="J722" s="20">
        <v>43.8</v>
      </c>
      <c r="K722" s="20">
        <v>392.3</v>
      </c>
      <c r="L722" s="20">
        <v>254.3</v>
      </c>
      <c r="M722" s="20">
        <v>138</v>
      </c>
    </row>
    <row r="723" spans="1:13" x14ac:dyDescent="0.25">
      <c r="A723" s="17" t="s">
        <v>443</v>
      </c>
      <c r="B723" s="20">
        <v>518.29999999999995</v>
      </c>
      <c r="C723" s="20">
        <v>719.2</v>
      </c>
      <c r="D723" s="20">
        <v>51.6</v>
      </c>
      <c r="E723" s="20">
        <v>667.6</v>
      </c>
      <c r="F723" s="20">
        <v>402.8</v>
      </c>
      <c r="G723" s="20">
        <v>264.8</v>
      </c>
      <c r="H723" s="20">
        <v>309.5</v>
      </c>
      <c r="I723" s="20">
        <v>440</v>
      </c>
      <c r="J723" s="20">
        <v>29.6</v>
      </c>
      <c r="K723" s="20">
        <v>410.3</v>
      </c>
      <c r="L723" s="20">
        <v>194.2</v>
      </c>
      <c r="M723" s="20">
        <v>216.1</v>
      </c>
    </row>
    <row r="724" spans="1:13" x14ac:dyDescent="0.25">
      <c r="A724" s="17" t="s">
        <v>444</v>
      </c>
      <c r="B724" s="20">
        <v>545.79999999999995</v>
      </c>
      <c r="C724" s="20">
        <v>749.5</v>
      </c>
      <c r="D724" s="20">
        <v>40.9</v>
      </c>
      <c r="E724" s="20">
        <v>708.6</v>
      </c>
      <c r="F724" s="20">
        <v>375</v>
      </c>
      <c r="G724" s="20">
        <v>333.7</v>
      </c>
      <c r="H724" s="20">
        <v>323.89999999999998</v>
      </c>
      <c r="I724" s="20">
        <v>454.4</v>
      </c>
      <c r="J724" s="20">
        <v>22.3</v>
      </c>
      <c r="K724" s="20">
        <v>432.1</v>
      </c>
      <c r="L724" s="20">
        <v>162.1</v>
      </c>
      <c r="M724" s="20">
        <v>270</v>
      </c>
    </row>
    <row r="725" spans="1:13" x14ac:dyDescent="0.25">
      <c r="A725" s="17" t="s">
        <v>445</v>
      </c>
      <c r="B725" s="20">
        <v>646.5</v>
      </c>
      <c r="C725" s="20">
        <v>845.5</v>
      </c>
      <c r="D725" s="20">
        <v>32</v>
      </c>
      <c r="E725" s="20">
        <v>813.5</v>
      </c>
      <c r="F725" s="20">
        <v>354.6</v>
      </c>
      <c r="G725" s="20">
        <v>458.9</v>
      </c>
      <c r="H725" s="20">
        <v>381.4</v>
      </c>
      <c r="I725" s="20">
        <v>512</v>
      </c>
      <c r="J725" s="20">
        <v>19.7</v>
      </c>
      <c r="K725" s="20">
        <v>492.3</v>
      </c>
      <c r="L725" s="20">
        <v>131.30000000000001</v>
      </c>
      <c r="M725" s="20">
        <v>361</v>
      </c>
    </row>
    <row r="726" spans="1:13" x14ac:dyDescent="0.25">
      <c r="A726" s="17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</row>
    <row r="727" spans="1:13" x14ac:dyDescent="0.25">
      <c r="A727" s="21" t="s">
        <v>446</v>
      </c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</row>
    <row r="728" spans="1:13" x14ac:dyDescent="0.25">
      <c r="A728" s="17" t="s">
        <v>466</v>
      </c>
      <c r="B728" s="20">
        <v>501.9</v>
      </c>
      <c r="C728" s="20">
        <v>697.9</v>
      </c>
      <c r="D728" s="20">
        <v>66.2</v>
      </c>
      <c r="E728" s="20">
        <v>631.70000000000005</v>
      </c>
      <c r="F728" s="20">
        <v>417.2</v>
      </c>
      <c r="G728" s="20">
        <v>214.5</v>
      </c>
      <c r="H728" s="20">
        <v>301.2</v>
      </c>
      <c r="I728" s="20">
        <v>428</v>
      </c>
      <c r="J728" s="20">
        <v>39.5</v>
      </c>
      <c r="K728" s="20">
        <v>388.5</v>
      </c>
      <c r="L728" s="20">
        <v>214.3</v>
      </c>
      <c r="M728" s="20">
        <v>174.1</v>
      </c>
    </row>
    <row r="729" spans="1:13" x14ac:dyDescent="0.25">
      <c r="A729" s="17" t="s">
        <v>447</v>
      </c>
      <c r="B729" s="20">
        <v>582.9</v>
      </c>
      <c r="C729" s="20">
        <v>745.5</v>
      </c>
      <c r="D729" s="20">
        <v>92.4</v>
      </c>
      <c r="E729" s="20">
        <v>653.20000000000005</v>
      </c>
      <c r="F729" s="20">
        <v>491.5</v>
      </c>
      <c r="G729" s="20">
        <v>161.69999999999999</v>
      </c>
      <c r="H729" s="20">
        <v>359.8</v>
      </c>
      <c r="I729" s="20">
        <v>464.7</v>
      </c>
      <c r="J729" s="20">
        <v>59</v>
      </c>
      <c r="K729" s="20">
        <v>405.8</v>
      </c>
      <c r="L729" s="20">
        <v>277.10000000000002</v>
      </c>
      <c r="M729" s="20">
        <v>128.69999999999999</v>
      </c>
    </row>
    <row r="730" spans="1:13" x14ac:dyDescent="0.25">
      <c r="A730" s="17" t="s">
        <v>442</v>
      </c>
      <c r="B730" s="20">
        <v>613.5</v>
      </c>
      <c r="C730" s="20">
        <v>780.5</v>
      </c>
      <c r="D730" s="20">
        <v>77.8</v>
      </c>
      <c r="E730" s="20">
        <v>702.7</v>
      </c>
      <c r="F730" s="20">
        <v>531.6</v>
      </c>
      <c r="G730" s="20">
        <v>171</v>
      </c>
      <c r="H730" s="20">
        <v>388.8</v>
      </c>
      <c r="I730" s="20">
        <v>492</v>
      </c>
      <c r="J730" s="20">
        <v>49.7</v>
      </c>
      <c r="K730" s="20">
        <v>442.3</v>
      </c>
      <c r="L730" s="20">
        <v>304.60000000000002</v>
      </c>
      <c r="M730" s="20">
        <v>137.69999999999999</v>
      </c>
    </row>
    <row r="731" spans="1:13" x14ac:dyDescent="0.25">
      <c r="A731" s="17" t="s">
        <v>443</v>
      </c>
      <c r="B731" s="20">
        <v>625.29999999999995</v>
      </c>
      <c r="C731" s="20">
        <v>810</v>
      </c>
      <c r="D731" s="20">
        <v>67.900000000000006</v>
      </c>
      <c r="E731" s="20">
        <v>742.1</v>
      </c>
      <c r="F731" s="20">
        <v>507.6</v>
      </c>
      <c r="G731" s="20">
        <v>234.5</v>
      </c>
      <c r="H731" s="20">
        <v>385.3</v>
      </c>
      <c r="I731" s="20">
        <v>499.3</v>
      </c>
      <c r="J731" s="20">
        <v>42</v>
      </c>
      <c r="K731" s="20">
        <v>457.3</v>
      </c>
      <c r="L731" s="20">
        <v>270.60000000000002</v>
      </c>
      <c r="M731" s="20">
        <v>186.7</v>
      </c>
    </row>
    <row r="732" spans="1:13" x14ac:dyDescent="0.25">
      <c r="A732" s="17" t="s">
        <v>444</v>
      </c>
      <c r="B732" s="20">
        <v>679.5</v>
      </c>
      <c r="C732" s="20">
        <v>842.7</v>
      </c>
      <c r="D732" s="20">
        <v>55</v>
      </c>
      <c r="E732" s="20">
        <v>787.7</v>
      </c>
      <c r="F732" s="20">
        <v>485.7</v>
      </c>
      <c r="G732" s="20">
        <v>302</v>
      </c>
      <c r="H732" s="20">
        <v>422.1</v>
      </c>
      <c r="I732" s="20">
        <v>523</v>
      </c>
      <c r="J732" s="20">
        <v>34.200000000000003</v>
      </c>
      <c r="K732" s="20">
        <v>488.7</v>
      </c>
      <c r="L732" s="20">
        <v>248.4</v>
      </c>
      <c r="M732" s="20">
        <v>240.3</v>
      </c>
    </row>
    <row r="733" spans="1:13" x14ac:dyDescent="0.25">
      <c r="A733" s="17" t="s">
        <v>445</v>
      </c>
      <c r="B733" s="20">
        <v>757.5</v>
      </c>
      <c r="C733" s="20">
        <v>920.3</v>
      </c>
      <c r="D733" s="20">
        <v>42.6</v>
      </c>
      <c r="E733" s="20">
        <v>877.7</v>
      </c>
      <c r="F733" s="20">
        <v>429.7</v>
      </c>
      <c r="G733" s="20">
        <v>448</v>
      </c>
      <c r="H733" s="20">
        <v>459.2</v>
      </c>
      <c r="I733" s="20">
        <v>568.20000000000005</v>
      </c>
      <c r="J733" s="20">
        <v>30.1</v>
      </c>
      <c r="K733" s="20">
        <v>538.20000000000005</v>
      </c>
      <c r="L733" s="20">
        <v>182.7</v>
      </c>
      <c r="M733" s="20">
        <v>355.5</v>
      </c>
    </row>
    <row r="734" spans="1:13" x14ac:dyDescent="0.25">
      <c r="A734" s="17" t="s">
        <v>229</v>
      </c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</row>
    <row r="735" spans="1:13" x14ac:dyDescent="0.25">
      <c r="A735" s="21" t="s">
        <v>448</v>
      </c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</row>
    <row r="736" spans="1:13" x14ac:dyDescent="0.25">
      <c r="A736" s="17" t="s">
        <v>467</v>
      </c>
      <c r="B736" s="20">
        <v>558.9</v>
      </c>
      <c r="C736" s="20">
        <v>744</v>
      </c>
      <c r="D736" s="20">
        <v>66.599999999999994</v>
      </c>
      <c r="E736" s="20">
        <v>677.4</v>
      </c>
      <c r="F736" s="20">
        <v>440.8</v>
      </c>
      <c r="G736" s="20">
        <v>236.6</v>
      </c>
      <c r="H736" s="20">
        <v>342.5</v>
      </c>
      <c r="I736" s="20">
        <v>461.7</v>
      </c>
      <c r="J736" s="20">
        <v>40.799999999999997</v>
      </c>
      <c r="K736" s="20">
        <v>420.9</v>
      </c>
      <c r="L736" s="20">
        <v>229.7</v>
      </c>
      <c r="M736" s="20">
        <v>191.2</v>
      </c>
    </row>
    <row r="737" spans="1:13" x14ac:dyDescent="0.25">
      <c r="A737" s="17" t="s">
        <v>449</v>
      </c>
      <c r="B737" s="20">
        <v>497.9</v>
      </c>
      <c r="C737" s="20">
        <v>684.9</v>
      </c>
      <c r="D737" s="20">
        <v>84</v>
      </c>
      <c r="E737" s="20">
        <v>600.79999999999995</v>
      </c>
      <c r="F737" s="20">
        <v>451.3</v>
      </c>
      <c r="G737" s="20">
        <v>149.6</v>
      </c>
      <c r="H737" s="20">
        <v>296.7</v>
      </c>
      <c r="I737" s="20">
        <v>416.1</v>
      </c>
      <c r="J737" s="20">
        <v>52</v>
      </c>
      <c r="K737" s="20">
        <v>364.1</v>
      </c>
      <c r="L737" s="20">
        <v>243.8</v>
      </c>
      <c r="M737" s="20">
        <v>120.3</v>
      </c>
    </row>
    <row r="738" spans="1:13" x14ac:dyDescent="0.25">
      <c r="A738" s="17" t="s">
        <v>450</v>
      </c>
      <c r="B738" s="20">
        <v>491.5</v>
      </c>
      <c r="C738" s="20">
        <v>691.4</v>
      </c>
      <c r="D738" s="20">
        <v>66.599999999999994</v>
      </c>
      <c r="E738" s="20">
        <v>624.79999999999995</v>
      </c>
      <c r="F738" s="20">
        <v>448.1</v>
      </c>
      <c r="G738" s="20">
        <v>176.8</v>
      </c>
      <c r="H738" s="20">
        <v>289.89999999999998</v>
      </c>
      <c r="I738" s="20">
        <v>418.7</v>
      </c>
      <c r="J738" s="20">
        <v>38.5</v>
      </c>
      <c r="K738" s="20">
        <v>380.1</v>
      </c>
      <c r="L738" s="20">
        <v>237.4</v>
      </c>
      <c r="M738" s="20">
        <v>142.80000000000001</v>
      </c>
    </row>
    <row r="739" spans="1:13" x14ac:dyDescent="0.25">
      <c r="A739" s="17" t="s">
        <v>451</v>
      </c>
      <c r="B739" s="20">
        <v>505.2</v>
      </c>
      <c r="C739" s="20">
        <v>706.4</v>
      </c>
      <c r="D739" s="20">
        <v>46.4</v>
      </c>
      <c r="E739" s="20">
        <v>660</v>
      </c>
      <c r="F739" s="20">
        <v>406.7</v>
      </c>
      <c r="G739" s="20">
        <v>253.3</v>
      </c>
      <c r="H739" s="20">
        <v>299.8</v>
      </c>
      <c r="I739" s="20">
        <v>429.2</v>
      </c>
      <c r="J739" s="20">
        <v>26.7</v>
      </c>
      <c r="K739" s="20">
        <v>402.5</v>
      </c>
      <c r="L739" s="20">
        <v>196.8</v>
      </c>
      <c r="M739" s="20">
        <v>205.7</v>
      </c>
    </row>
    <row r="740" spans="1:13" x14ac:dyDescent="0.25">
      <c r="A740" s="17" t="s">
        <v>452</v>
      </c>
      <c r="B740" s="20">
        <v>552.5</v>
      </c>
      <c r="C740" s="20">
        <v>757.2</v>
      </c>
      <c r="D740" s="20">
        <v>35.4</v>
      </c>
      <c r="E740" s="20">
        <v>721.8</v>
      </c>
      <c r="F740" s="20">
        <v>349.7</v>
      </c>
      <c r="G740" s="20">
        <v>372.1</v>
      </c>
      <c r="H740" s="20">
        <v>348.9</v>
      </c>
      <c r="I740" s="20">
        <v>471.6</v>
      </c>
      <c r="J740" s="20">
        <v>19.600000000000001</v>
      </c>
      <c r="K740" s="20">
        <v>452</v>
      </c>
      <c r="L740" s="20">
        <v>159.1</v>
      </c>
      <c r="M740" s="20">
        <v>293</v>
      </c>
    </row>
    <row r="741" spans="1:13" x14ac:dyDescent="0.25">
      <c r="A741" s="17" t="s">
        <v>229</v>
      </c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</row>
    <row r="742" spans="1:13" x14ac:dyDescent="0.25">
      <c r="A742" s="21" t="s">
        <v>453</v>
      </c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</row>
    <row r="743" spans="1:13" x14ac:dyDescent="0.25">
      <c r="A743" s="17" t="s">
        <v>454</v>
      </c>
      <c r="B743" s="20">
        <v>559</v>
      </c>
      <c r="C743" s="20">
        <v>740.9</v>
      </c>
      <c r="D743" s="20">
        <v>76.599999999999994</v>
      </c>
      <c r="E743" s="20">
        <v>664.4</v>
      </c>
      <c r="F743" s="20">
        <v>484.7</v>
      </c>
      <c r="G743" s="20">
        <v>179.7</v>
      </c>
      <c r="H743" s="20">
        <v>343.6</v>
      </c>
      <c r="I743" s="20">
        <v>459.4</v>
      </c>
      <c r="J743" s="20">
        <v>47.6</v>
      </c>
      <c r="K743" s="20">
        <v>411.8</v>
      </c>
      <c r="L743" s="20">
        <v>267.5</v>
      </c>
      <c r="M743" s="20">
        <v>144.30000000000001</v>
      </c>
    </row>
    <row r="744" spans="1:13" x14ac:dyDescent="0.25">
      <c r="A744" s="17" t="s">
        <v>455</v>
      </c>
      <c r="B744" s="20">
        <v>394.7</v>
      </c>
      <c r="C744" s="20">
        <v>574.79999999999995</v>
      </c>
      <c r="D744" s="20">
        <v>62</v>
      </c>
      <c r="E744" s="20">
        <v>512.79999999999995</v>
      </c>
      <c r="F744" s="20">
        <v>282.39999999999998</v>
      </c>
      <c r="G744" s="20">
        <v>230.5</v>
      </c>
      <c r="H744" s="20">
        <v>225.5</v>
      </c>
      <c r="I744" s="20">
        <v>345.8</v>
      </c>
      <c r="J744" s="20">
        <v>34.299999999999997</v>
      </c>
      <c r="K744" s="20">
        <v>311.5</v>
      </c>
      <c r="L744" s="20">
        <v>113.8</v>
      </c>
      <c r="M744" s="20">
        <v>197.8</v>
      </c>
    </row>
    <row r="745" spans="1:13" x14ac:dyDescent="0.25">
      <c r="A745" s="17" t="s">
        <v>456</v>
      </c>
      <c r="B745" s="20">
        <v>441.2</v>
      </c>
      <c r="C745" s="20">
        <v>647.70000000000005</v>
      </c>
      <c r="D745" s="20">
        <v>37.700000000000003</v>
      </c>
      <c r="E745" s="20">
        <v>610</v>
      </c>
      <c r="F745" s="20">
        <v>264.7</v>
      </c>
      <c r="G745" s="20">
        <v>345.3</v>
      </c>
      <c r="H745" s="20">
        <v>254.5</v>
      </c>
      <c r="I745" s="20">
        <v>392.4</v>
      </c>
      <c r="J745" s="20">
        <v>19.2</v>
      </c>
      <c r="K745" s="20">
        <v>373.1</v>
      </c>
      <c r="L745" s="20">
        <v>86.7</v>
      </c>
      <c r="M745" s="20">
        <v>286.39999999999998</v>
      </c>
    </row>
    <row r="746" spans="1:13" x14ac:dyDescent="0.25">
      <c r="A746" s="17" t="s">
        <v>457</v>
      </c>
      <c r="B746" s="20">
        <v>492.7</v>
      </c>
      <c r="C746" s="20">
        <v>717.7</v>
      </c>
      <c r="D746" s="20">
        <v>27</v>
      </c>
      <c r="E746" s="20">
        <v>690.7</v>
      </c>
      <c r="F746" s="20">
        <v>257.60000000000002</v>
      </c>
      <c r="G746" s="20">
        <v>433.1</v>
      </c>
      <c r="H746" s="20">
        <v>280.39999999999998</v>
      </c>
      <c r="I746" s="20">
        <v>431</v>
      </c>
      <c r="J746" s="20">
        <v>12.9</v>
      </c>
      <c r="K746" s="20">
        <v>418.1</v>
      </c>
      <c r="L746" s="20">
        <v>68.5</v>
      </c>
      <c r="M746" s="20">
        <v>349.6</v>
      </c>
    </row>
    <row r="747" spans="1:13" x14ac:dyDescent="0.25">
      <c r="A747" s="17" t="s">
        <v>458</v>
      </c>
      <c r="B747" s="20">
        <v>520.9</v>
      </c>
      <c r="C747" s="20">
        <v>751.8</v>
      </c>
      <c r="D747" s="20">
        <v>16.3</v>
      </c>
      <c r="E747" s="20">
        <v>735.5</v>
      </c>
      <c r="F747" s="20">
        <v>279.89999999999998</v>
      </c>
      <c r="G747" s="20">
        <v>455.6</v>
      </c>
      <c r="H747" s="20">
        <v>278</v>
      </c>
      <c r="I747" s="20">
        <v>424.6</v>
      </c>
      <c r="J747" s="20">
        <v>5.8</v>
      </c>
      <c r="K747" s="20">
        <v>418.8</v>
      </c>
      <c r="L747" s="20">
        <v>73.7</v>
      </c>
      <c r="M747" s="20">
        <v>345.1</v>
      </c>
    </row>
    <row r="748" spans="1:13" x14ac:dyDescent="0.25">
      <c r="A748" s="17" t="s">
        <v>229</v>
      </c>
      <c r="B748" s="20" t="s">
        <v>306</v>
      </c>
      <c r="C748" s="20" t="s">
        <v>306</v>
      </c>
      <c r="D748" s="20" t="s">
        <v>306</v>
      </c>
      <c r="E748" s="20" t="s">
        <v>306</v>
      </c>
      <c r="F748" s="20" t="s">
        <v>306</v>
      </c>
      <c r="G748" s="20" t="s">
        <v>306</v>
      </c>
      <c r="H748" s="20"/>
      <c r="I748" s="20"/>
      <c r="J748" s="20"/>
      <c r="K748" s="20"/>
      <c r="L748" s="20"/>
      <c r="M748" s="20"/>
    </row>
    <row r="749" spans="1:13" x14ac:dyDescent="0.25">
      <c r="A749" s="21" t="s">
        <v>459</v>
      </c>
      <c r="H749" s="20"/>
      <c r="I749" s="20"/>
      <c r="J749" s="20"/>
      <c r="K749" s="20"/>
      <c r="L749" s="20"/>
      <c r="M749" s="20"/>
    </row>
    <row r="750" spans="1:13" x14ac:dyDescent="0.25">
      <c r="A750" s="17" t="s">
        <v>460</v>
      </c>
      <c r="B750" s="20">
        <v>429.2</v>
      </c>
      <c r="C750" s="20">
        <v>671.9</v>
      </c>
      <c r="D750" s="20">
        <v>4</v>
      </c>
      <c r="E750" s="20">
        <v>668</v>
      </c>
      <c r="F750" s="20">
        <v>476.8</v>
      </c>
      <c r="G750" s="20">
        <v>191.2</v>
      </c>
      <c r="H750" s="20">
        <v>264.5</v>
      </c>
      <c r="I750" s="20">
        <v>433.4</v>
      </c>
      <c r="J750" s="20">
        <v>1.4</v>
      </c>
      <c r="K750" s="20">
        <v>432</v>
      </c>
      <c r="L750" s="20">
        <v>270.2</v>
      </c>
      <c r="M750" s="20">
        <v>161.80000000000001</v>
      </c>
    </row>
    <row r="751" spans="1:13" x14ac:dyDescent="0.25">
      <c r="A751" s="17" t="s">
        <v>461</v>
      </c>
      <c r="B751" s="20">
        <v>581.6</v>
      </c>
      <c r="C751" s="20">
        <v>788.7</v>
      </c>
      <c r="D751" s="20">
        <v>11.6</v>
      </c>
      <c r="E751" s="20">
        <v>777.1</v>
      </c>
      <c r="F751" s="20">
        <v>533.29999999999995</v>
      </c>
      <c r="G751" s="20">
        <v>243.8</v>
      </c>
      <c r="H751" s="20">
        <v>348.2</v>
      </c>
      <c r="I751" s="20">
        <v>482.3</v>
      </c>
      <c r="J751" s="20">
        <v>4.5999999999999996</v>
      </c>
      <c r="K751" s="20">
        <v>477.7</v>
      </c>
      <c r="L751" s="20">
        <v>282.89999999999998</v>
      </c>
      <c r="M751" s="20">
        <v>194.8</v>
      </c>
    </row>
    <row r="752" spans="1:13" x14ac:dyDescent="0.25">
      <c r="A752" s="17" t="s">
        <v>462</v>
      </c>
      <c r="B752" s="20">
        <v>573.29999999999995</v>
      </c>
      <c r="C752" s="20">
        <v>760.4</v>
      </c>
      <c r="D752" s="20">
        <v>28.4</v>
      </c>
      <c r="E752" s="20">
        <v>731.9</v>
      </c>
      <c r="F752" s="20">
        <v>490.1</v>
      </c>
      <c r="G752" s="20">
        <v>241.8</v>
      </c>
      <c r="H752" s="20">
        <v>342.9</v>
      </c>
      <c r="I752" s="20">
        <v>460</v>
      </c>
      <c r="J752" s="20">
        <v>11.2</v>
      </c>
      <c r="K752" s="20">
        <v>448.9</v>
      </c>
      <c r="L752" s="20">
        <v>253.6</v>
      </c>
      <c r="M752" s="20">
        <v>195.3</v>
      </c>
    </row>
    <row r="753" spans="1:13" x14ac:dyDescent="0.25">
      <c r="A753" s="17" t="s">
        <v>463</v>
      </c>
      <c r="B753" s="20">
        <v>552.29999999999995</v>
      </c>
      <c r="C753" s="20">
        <v>710.8</v>
      </c>
      <c r="D753" s="20">
        <v>116</v>
      </c>
      <c r="E753" s="20">
        <v>594.70000000000005</v>
      </c>
      <c r="F753" s="20">
        <v>372.9</v>
      </c>
      <c r="G753" s="20">
        <v>221.9</v>
      </c>
      <c r="H753" s="20">
        <v>334.6</v>
      </c>
      <c r="I753" s="20">
        <v>431.3</v>
      </c>
      <c r="J753" s="20">
        <v>69</v>
      </c>
      <c r="K753" s="20">
        <v>362.3</v>
      </c>
      <c r="L753" s="20">
        <v>184.5</v>
      </c>
      <c r="M753" s="20">
        <v>177.8</v>
      </c>
    </row>
    <row r="754" spans="1:13" x14ac:dyDescent="0.25">
      <c r="A754" s="17" t="s">
        <v>464</v>
      </c>
      <c r="B754" s="20">
        <v>525.5</v>
      </c>
      <c r="C754" s="20">
        <v>633.9</v>
      </c>
      <c r="D754" s="20">
        <v>295.89999999999998</v>
      </c>
      <c r="E754" s="20">
        <v>338.1</v>
      </c>
      <c r="F754" s="20">
        <v>186.5</v>
      </c>
      <c r="G754" s="20">
        <v>151.5</v>
      </c>
      <c r="H754" s="20">
        <v>339.3</v>
      </c>
      <c r="I754" s="20">
        <v>399.7</v>
      </c>
      <c r="J754" s="20">
        <v>202.9</v>
      </c>
      <c r="K754" s="20">
        <v>196.8</v>
      </c>
      <c r="L754" s="20">
        <v>78.7</v>
      </c>
      <c r="M754" s="20">
        <v>118.1</v>
      </c>
    </row>
    <row r="755" spans="1:13" ht="15.75" thickBot="1" x14ac:dyDescent="0.3">
      <c r="A755" s="164" t="s">
        <v>465</v>
      </c>
      <c r="B755" s="175">
        <v>416.6</v>
      </c>
      <c r="C755" s="175">
        <v>523</v>
      </c>
      <c r="D755" s="175">
        <v>378.5</v>
      </c>
      <c r="E755" s="175">
        <v>144.5</v>
      </c>
      <c r="F755" s="175">
        <v>58.7</v>
      </c>
      <c r="G755" s="175">
        <v>85.8</v>
      </c>
      <c r="H755" s="175">
        <v>274</v>
      </c>
      <c r="I755" s="175">
        <v>343.5</v>
      </c>
      <c r="J755" s="175">
        <v>258.89999999999998</v>
      </c>
      <c r="K755" s="175">
        <v>84.5</v>
      </c>
      <c r="L755" s="175">
        <v>16.7</v>
      </c>
      <c r="M755" s="175">
        <v>67.8</v>
      </c>
    </row>
    <row r="757" spans="1:13" ht="21" x14ac:dyDescent="0.35">
      <c r="A757" s="111" t="s">
        <v>403</v>
      </c>
    </row>
    <row r="758" spans="1:13" ht="21" x14ac:dyDescent="0.35">
      <c r="A758" s="111" t="s">
        <v>385</v>
      </c>
    </row>
    <row r="759" spans="1:13" ht="15" customHeight="1" thickBot="1" x14ac:dyDescent="0.4">
      <c r="A759" s="111"/>
    </row>
    <row r="760" spans="1:13" x14ac:dyDescent="0.25">
      <c r="A760" s="263"/>
      <c r="B760" s="264" t="s">
        <v>211</v>
      </c>
      <c r="C760" s="399" t="s">
        <v>212</v>
      </c>
      <c r="D760" s="399"/>
      <c r="E760" s="399"/>
      <c r="F760" s="399"/>
      <c r="G760" s="409"/>
      <c r="H760" s="400" t="s">
        <v>213</v>
      </c>
      <c r="I760" s="399"/>
      <c r="J760" s="399"/>
      <c r="K760" s="399"/>
    </row>
    <row r="761" spans="1:13" x14ac:dyDescent="0.25">
      <c r="A761" s="17"/>
      <c r="B761" s="18" t="s">
        <v>214</v>
      </c>
      <c r="C761" s="18" t="s">
        <v>215</v>
      </c>
      <c r="D761" s="401" t="s">
        <v>216</v>
      </c>
      <c r="E761" s="401"/>
      <c r="F761" s="401"/>
      <c r="G761" s="401"/>
      <c r="H761" s="18" t="s">
        <v>215</v>
      </c>
      <c r="I761" s="401" t="s">
        <v>216</v>
      </c>
      <c r="J761" s="401"/>
      <c r="K761" s="401"/>
    </row>
    <row r="762" spans="1:13" x14ac:dyDescent="0.25">
      <c r="A762" s="17"/>
      <c r="B762" s="18" t="s">
        <v>217</v>
      </c>
      <c r="C762" s="18" t="s">
        <v>218</v>
      </c>
      <c r="D762" s="18" t="s">
        <v>219</v>
      </c>
      <c r="E762" s="18" t="s">
        <v>220</v>
      </c>
      <c r="F762" s="18" t="s">
        <v>221</v>
      </c>
      <c r="G762" s="18" t="s">
        <v>222</v>
      </c>
      <c r="H762" s="18" t="s">
        <v>218</v>
      </c>
      <c r="I762" s="18" t="s">
        <v>219</v>
      </c>
      <c r="J762" s="18" t="s">
        <v>221</v>
      </c>
      <c r="K762" s="18" t="s">
        <v>222</v>
      </c>
    </row>
    <row r="763" spans="1:13" ht="15.75" thickBot="1" x14ac:dyDescent="0.3">
      <c r="A763" s="164"/>
      <c r="B763" s="164"/>
      <c r="C763" s="164"/>
      <c r="D763" s="165" t="s">
        <v>223</v>
      </c>
      <c r="E763" s="165" t="s">
        <v>381</v>
      </c>
      <c r="F763" s="164"/>
      <c r="G763" s="165" t="s">
        <v>224</v>
      </c>
      <c r="H763" s="164"/>
      <c r="I763" s="165" t="s">
        <v>223</v>
      </c>
      <c r="J763" s="164"/>
      <c r="K763" s="165" t="s">
        <v>224</v>
      </c>
    </row>
    <row r="764" spans="1:13" x14ac:dyDescent="0.25">
      <c r="A764" s="17"/>
      <c r="D764" t="s">
        <v>225</v>
      </c>
      <c r="I764" t="s">
        <v>225</v>
      </c>
    </row>
    <row r="765" spans="1:13" ht="15" customHeight="1" x14ac:dyDescent="0.25">
      <c r="A765" s="17" t="s">
        <v>404</v>
      </c>
      <c r="B765" s="19">
        <v>42788</v>
      </c>
      <c r="C765" s="20">
        <v>510</v>
      </c>
      <c r="D765" s="20">
        <v>146.19999999999999</v>
      </c>
      <c r="E765" s="20">
        <v>477</v>
      </c>
      <c r="F765" s="20">
        <v>419.1</v>
      </c>
      <c r="G765" s="20">
        <v>57.9</v>
      </c>
      <c r="H765" s="20">
        <v>309</v>
      </c>
      <c r="I765" s="20">
        <v>120.1</v>
      </c>
      <c r="J765" s="20">
        <v>218.2</v>
      </c>
      <c r="K765" s="20">
        <v>44.6</v>
      </c>
    </row>
    <row r="766" spans="1:13" x14ac:dyDescent="0.25">
      <c r="A766" s="17"/>
      <c r="B766" s="19"/>
      <c r="C766" s="20"/>
      <c r="D766" s="20"/>
      <c r="E766" s="20"/>
      <c r="F766" s="20"/>
      <c r="G766" s="20"/>
      <c r="H766" s="20"/>
      <c r="I766" s="20"/>
      <c r="J766" s="20"/>
      <c r="K766" s="20"/>
    </row>
    <row r="767" spans="1:13" x14ac:dyDescent="0.25">
      <c r="A767" s="21" t="s">
        <v>162</v>
      </c>
      <c r="B767" s="19"/>
      <c r="C767" s="20"/>
      <c r="D767" s="20"/>
      <c r="E767" s="20"/>
      <c r="F767" s="20"/>
      <c r="G767" s="20"/>
      <c r="H767" s="20"/>
      <c r="I767" s="20"/>
      <c r="J767" s="20"/>
      <c r="K767" s="20"/>
    </row>
    <row r="768" spans="1:13" x14ac:dyDescent="0.25">
      <c r="A768" s="17" t="s">
        <v>163</v>
      </c>
      <c r="B768" s="19">
        <v>2342</v>
      </c>
      <c r="C768" s="20">
        <v>602.6</v>
      </c>
      <c r="D768" s="20">
        <v>120.7</v>
      </c>
      <c r="E768" s="20">
        <v>559.4</v>
      </c>
      <c r="F768" s="20">
        <v>475.4</v>
      </c>
      <c r="G768" s="20">
        <v>84</v>
      </c>
      <c r="H768" s="20">
        <v>373.9</v>
      </c>
      <c r="I768" s="20">
        <v>95.2</v>
      </c>
      <c r="J768" s="20">
        <v>257.10000000000002</v>
      </c>
      <c r="K768" s="20">
        <v>63.1</v>
      </c>
    </row>
    <row r="769" spans="1:11" x14ac:dyDescent="0.25">
      <c r="A769" s="17" t="s">
        <v>164</v>
      </c>
      <c r="B769" s="19">
        <v>2273</v>
      </c>
      <c r="C769" s="20">
        <v>646.5</v>
      </c>
      <c r="D769" s="20">
        <v>107.9</v>
      </c>
      <c r="E769" s="20">
        <v>609.29999999999995</v>
      </c>
      <c r="F769" s="20">
        <v>494.8</v>
      </c>
      <c r="G769" s="20">
        <v>114.6</v>
      </c>
      <c r="H769" s="20">
        <v>410.3</v>
      </c>
      <c r="I769" s="20">
        <v>89.8</v>
      </c>
      <c r="J769" s="20">
        <v>269.39999999999998</v>
      </c>
      <c r="K769" s="20">
        <v>90.5</v>
      </c>
    </row>
    <row r="770" spans="1:11" x14ac:dyDescent="0.25">
      <c r="A770" s="17" t="s">
        <v>165</v>
      </c>
      <c r="B770" s="19">
        <v>3471</v>
      </c>
      <c r="C770" s="20">
        <v>484.1</v>
      </c>
      <c r="D770" s="20">
        <v>150.30000000000001</v>
      </c>
      <c r="E770" s="20">
        <v>456.5</v>
      </c>
      <c r="F770" s="20">
        <v>405.4</v>
      </c>
      <c r="G770" s="20">
        <v>51.1</v>
      </c>
      <c r="H770" s="20">
        <v>292</v>
      </c>
      <c r="I770" s="20">
        <v>126.9</v>
      </c>
      <c r="J770" s="20">
        <v>207.9</v>
      </c>
      <c r="K770" s="20">
        <v>38.4</v>
      </c>
    </row>
    <row r="771" spans="1:11" x14ac:dyDescent="0.25">
      <c r="A771" s="17" t="s">
        <v>166</v>
      </c>
      <c r="B771" s="19">
        <v>4686</v>
      </c>
      <c r="C771" s="20">
        <v>455.6</v>
      </c>
      <c r="D771" s="20">
        <v>141.5</v>
      </c>
      <c r="E771" s="20">
        <v>437.2</v>
      </c>
      <c r="F771" s="20">
        <v>385.9</v>
      </c>
      <c r="G771" s="20">
        <v>51.4</v>
      </c>
      <c r="H771" s="20">
        <v>273.5</v>
      </c>
      <c r="I771" s="20">
        <v>118.4</v>
      </c>
      <c r="J771" s="20">
        <v>198.9</v>
      </c>
      <c r="K771" s="20">
        <v>39</v>
      </c>
    </row>
    <row r="772" spans="1:11" x14ac:dyDescent="0.25">
      <c r="A772" s="17" t="s">
        <v>167</v>
      </c>
      <c r="B772" s="19">
        <v>2239</v>
      </c>
      <c r="C772" s="20">
        <v>582.1</v>
      </c>
      <c r="D772" s="20">
        <v>106.3</v>
      </c>
      <c r="E772" s="20">
        <v>541.20000000000005</v>
      </c>
      <c r="F772" s="20">
        <v>450.3</v>
      </c>
      <c r="G772" s="20">
        <v>90.9</v>
      </c>
      <c r="H772" s="20">
        <v>361.7</v>
      </c>
      <c r="I772" s="20">
        <v>86</v>
      </c>
      <c r="J772" s="20">
        <v>241.3</v>
      </c>
      <c r="K772" s="20">
        <v>70.7</v>
      </c>
    </row>
    <row r="773" spans="1:11" x14ac:dyDescent="0.25">
      <c r="A773" s="17" t="s">
        <v>168</v>
      </c>
      <c r="B773" s="19">
        <v>1522</v>
      </c>
      <c r="C773" s="20">
        <v>645.6</v>
      </c>
      <c r="D773" s="20">
        <v>137.1</v>
      </c>
      <c r="E773" s="20">
        <v>561</v>
      </c>
      <c r="F773" s="20">
        <v>479.8</v>
      </c>
      <c r="G773" s="20">
        <v>81.2</v>
      </c>
      <c r="H773" s="20">
        <v>419.1</v>
      </c>
      <c r="I773" s="20">
        <v>109.2</v>
      </c>
      <c r="J773" s="20">
        <v>265.89999999999998</v>
      </c>
      <c r="K773" s="20">
        <v>62.4</v>
      </c>
    </row>
    <row r="774" spans="1:11" x14ac:dyDescent="0.25">
      <c r="A774" s="17" t="s">
        <v>169</v>
      </c>
      <c r="B774" s="19">
        <v>1502</v>
      </c>
      <c r="C774" s="20">
        <v>510.5</v>
      </c>
      <c r="D774" s="20">
        <v>76.5</v>
      </c>
      <c r="E774" s="20">
        <v>538.9</v>
      </c>
      <c r="F774" s="20">
        <v>472</v>
      </c>
      <c r="G774" s="20">
        <v>66.900000000000006</v>
      </c>
      <c r="H774" s="20">
        <v>317</v>
      </c>
      <c r="I774" s="20">
        <v>65.900000000000006</v>
      </c>
      <c r="J774" s="20">
        <v>269.60000000000002</v>
      </c>
      <c r="K774" s="20">
        <v>53.5</v>
      </c>
    </row>
    <row r="775" spans="1:11" x14ac:dyDescent="0.25">
      <c r="A775" s="17" t="s">
        <v>170</v>
      </c>
      <c r="B775" s="19">
        <v>662</v>
      </c>
      <c r="C775" s="20">
        <v>499.9</v>
      </c>
      <c r="D775" s="20">
        <v>108.5</v>
      </c>
      <c r="E775" s="20">
        <v>479</v>
      </c>
      <c r="F775" s="20">
        <v>412.9</v>
      </c>
      <c r="G775" s="20">
        <v>66.099999999999994</v>
      </c>
      <c r="H775" s="20">
        <v>298.89999999999998</v>
      </c>
      <c r="I775" s="20">
        <v>89.3</v>
      </c>
      <c r="J775" s="20">
        <v>218.3</v>
      </c>
      <c r="K775" s="20">
        <v>53.9</v>
      </c>
    </row>
    <row r="776" spans="1:11" x14ac:dyDescent="0.25">
      <c r="A776" s="17" t="s">
        <v>171</v>
      </c>
      <c r="B776" s="19">
        <v>1096</v>
      </c>
      <c r="C776" s="20">
        <v>479.8</v>
      </c>
      <c r="D776" s="20">
        <v>99.9</v>
      </c>
      <c r="E776" s="20">
        <v>476.9</v>
      </c>
      <c r="F776" s="20">
        <v>411.4</v>
      </c>
      <c r="G776" s="20">
        <v>65.5</v>
      </c>
      <c r="H776" s="20">
        <v>294.2</v>
      </c>
      <c r="I776" s="20">
        <v>80.2</v>
      </c>
      <c r="J776" s="20">
        <v>228.4</v>
      </c>
      <c r="K776" s="20">
        <v>52.4</v>
      </c>
    </row>
    <row r="777" spans="1:11" x14ac:dyDescent="0.25">
      <c r="A777" s="17" t="s">
        <v>172</v>
      </c>
      <c r="B777" s="19">
        <v>4280</v>
      </c>
      <c r="C777" s="20">
        <v>558.5</v>
      </c>
      <c r="D777" s="20">
        <v>197.4</v>
      </c>
      <c r="E777" s="20">
        <v>477.7</v>
      </c>
      <c r="F777" s="20">
        <v>418.4</v>
      </c>
      <c r="G777" s="20">
        <v>59.3</v>
      </c>
      <c r="H777" s="20">
        <v>338.9</v>
      </c>
      <c r="I777" s="20">
        <v>148.80000000000001</v>
      </c>
      <c r="J777" s="20">
        <v>213.9</v>
      </c>
      <c r="K777" s="20">
        <v>47.9</v>
      </c>
    </row>
    <row r="778" spans="1:11" x14ac:dyDescent="0.25">
      <c r="A778" s="17" t="s">
        <v>173</v>
      </c>
      <c r="B778" s="19">
        <v>3120</v>
      </c>
      <c r="C778" s="20">
        <v>527.5</v>
      </c>
      <c r="D778" s="20">
        <v>101.3</v>
      </c>
      <c r="E778" s="20">
        <v>533.29999999999995</v>
      </c>
      <c r="F778" s="20">
        <v>483.6</v>
      </c>
      <c r="G778" s="20">
        <v>49.7</v>
      </c>
      <c r="H778" s="20">
        <v>317.89999999999998</v>
      </c>
      <c r="I778" s="20">
        <v>83.3</v>
      </c>
      <c r="J778" s="20">
        <v>265.10000000000002</v>
      </c>
      <c r="K778" s="20">
        <v>36.700000000000003</v>
      </c>
    </row>
    <row r="779" spans="1:11" x14ac:dyDescent="0.25">
      <c r="A779" s="17" t="s">
        <v>174</v>
      </c>
      <c r="B779" s="19">
        <v>3048</v>
      </c>
      <c r="C779" s="20">
        <v>461.8</v>
      </c>
      <c r="D779" s="20">
        <v>130.30000000000001</v>
      </c>
      <c r="E779" s="20">
        <v>439.9</v>
      </c>
      <c r="F779" s="20">
        <v>398.6</v>
      </c>
      <c r="G779" s="20">
        <v>41.3</v>
      </c>
      <c r="H779" s="20">
        <v>272.5</v>
      </c>
      <c r="I779" s="20">
        <v>108.3</v>
      </c>
      <c r="J779" s="20">
        <v>204.6</v>
      </c>
      <c r="K779" s="20">
        <v>31</v>
      </c>
    </row>
    <row r="780" spans="1:11" x14ac:dyDescent="0.25">
      <c r="A780" s="17" t="s">
        <v>175</v>
      </c>
      <c r="B780" s="19">
        <v>2737</v>
      </c>
      <c r="C780" s="20">
        <v>480.5</v>
      </c>
      <c r="D780" s="20">
        <v>162</v>
      </c>
      <c r="E780" s="20">
        <v>457.2</v>
      </c>
      <c r="F780" s="20">
        <v>407.9</v>
      </c>
      <c r="G780" s="20">
        <v>49.3</v>
      </c>
      <c r="H780" s="20">
        <v>287.60000000000002</v>
      </c>
      <c r="I780" s="20">
        <v>138</v>
      </c>
      <c r="J780" s="20">
        <v>208.3</v>
      </c>
      <c r="K780" s="20">
        <v>38.9</v>
      </c>
    </row>
    <row r="781" spans="1:11" x14ac:dyDescent="0.25">
      <c r="A781" s="17" t="s">
        <v>176</v>
      </c>
      <c r="B781" s="19">
        <v>2931</v>
      </c>
      <c r="C781" s="20">
        <v>471.8</v>
      </c>
      <c r="D781" s="20">
        <v>164.2</v>
      </c>
      <c r="E781" s="20">
        <v>445.4</v>
      </c>
      <c r="F781" s="20">
        <v>398.6</v>
      </c>
      <c r="G781" s="20">
        <v>46.8</v>
      </c>
      <c r="H781" s="20">
        <v>280.2</v>
      </c>
      <c r="I781" s="20">
        <v>136.19999999999999</v>
      </c>
      <c r="J781" s="20">
        <v>201.8</v>
      </c>
      <c r="K781" s="20">
        <v>35.700000000000003</v>
      </c>
    </row>
    <row r="782" spans="1:11" x14ac:dyDescent="0.25">
      <c r="A782" s="17" t="s">
        <v>177</v>
      </c>
      <c r="B782" s="19">
        <v>3218</v>
      </c>
      <c r="C782" s="20">
        <v>472.2</v>
      </c>
      <c r="D782" s="20">
        <v>193.1</v>
      </c>
      <c r="E782" s="20">
        <v>435.4</v>
      </c>
      <c r="F782" s="20">
        <v>394.6</v>
      </c>
      <c r="G782" s="20">
        <v>40.799999999999997</v>
      </c>
      <c r="H782" s="20">
        <v>278.7</v>
      </c>
      <c r="I782" s="20">
        <v>162.9</v>
      </c>
      <c r="J782" s="20">
        <v>191.8</v>
      </c>
      <c r="K782" s="20">
        <v>30.9</v>
      </c>
    </row>
    <row r="783" spans="1:11" x14ac:dyDescent="0.25">
      <c r="A783" s="17" t="s">
        <v>178</v>
      </c>
      <c r="B783" s="19">
        <v>2301</v>
      </c>
      <c r="C783" s="20">
        <v>420</v>
      </c>
      <c r="D783" s="20">
        <v>191.8</v>
      </c>
      <c r="E783" s="20">
        <v>361.2</v>
      </c>
      <c r="F783" s="20">
        <v>333.7</v>
      </c>
      <c r="G783" s="20">
        <v>27.5</v>
      </c>
      <c r="H783" s="20">
        <v>243.9</v>
      </c>
      <c r="I783" s="20">
        <v>161.69999999999999</v>
      </c>
      <c r="J783" s="20">
        <v>156.4</v>
      </c>
      <c r="K783" s="20">
        <v>21.2</v>
      </c>
    </row>
    <row r="784" spans="1:11" x14ac:dyDescent="0.25">
      <c r="A784" s="17" t="s">
        <v>179</v>
      </c>
      <c r="B784" s="19">
        <v>1037</v>
      </c>
      <c r="C784" s="20">
        <v>432.3</v>
      </c>
      <c r="D784" s="20">
        <v>184.2</v>
      </c>
      <c r="E784" s="20">
        <v>386.9</v>
      </c>
      <c r="F784" s="20">
        <v>343.3</v>
      </c>
      <c r="G784" s="20">
        <v>43.7</v>
      </c>
      <c r="H784" s="20">
        <v>244.8</v>
      </c>
      <c r="I784" s="20">
        <v>156.1</v>
      </c>
      <c r="J784" s="20">
        <v>158.30000000000001</v>
      </c>
      <c r="K784" s="20">
        <v>31.3</v>
      </c>
    </row>
    <row r="785" spans="1:11" x14ac:dyDescent="0.25">
      <c r="A785" s="17" t="s">
        <v>180</v>
      </c>
      <c r="B785" s="19">
        <v>323</v>
      </c>
      <c r="C785" s="20">
        <v>439.3</v>
      </c>
      <c r="D785" s="20">
        <v>190.7</v>
      </c>
      <c r="E785" s="20">
        <v>386.5</v>
      </c>
      <c r="F785" s="20">
        <v>352.7</v>
      </c>
      <c r="G785" s="20">
        <v>33.799999999999997</v>
      </c>
      <c r="H785" s="20">
        <v>250.4</v>
      </c>
      <c r="I785" s="20">
        <v>158.4</v>
      </c>
      <c r="J785" s="20">
        <v>171.4</v>
      </c>
      <c r="K785" s="20">
        <v>23.5</v>
      </c>
    </row>
    <row r="786" spans="1:11" x14ac:dyDescent="0.25">
      <c r="A786" s="17" t="s">
        <v>160</v>
      </c>
      <c r="B786" s="19" t="s">
        <v>230</v>
      </c>
      <c r="C786" s="20" t="s">
        <v>231</v>
      </c>
      <c r="D786" s="20" t="s">
        <v>231</v>
      </c>
      <c r="E786" s="20" t="s">
        <v>231</v>
      </c>
      <c r="F786" s="20" t="s">
        <v>231</v>
      </c>
      <c r="G786" s="20" t="s">
        <v>231</v>
      </c>
      <c r="H786" s="20" t="s">
        <v>231</v>
      </c>
      <c r="I786" s="20" t="s">
        <v>231</v>
      </c>
      <c r="J786" s="20" t="s">
        <v>231</v>
      </c>
      <c r="K786" s="20" t="s">
        <v>231</v>
      </c>
    </row>
    <row r="787" spans="1:11" x14ac:dyDescent="0.25">
      <c r="A787" s="21" t="s">
        <v>181</v>
      </c>
      <c r="B787" s="19" t="s">
        <v>230</v>
      </c>
      <c r="C787" s="20" t="s">
        <v>231</v>
      </c>
      <c r="D787" s="20" t="s">
        <v>231</v>
      </c>
      <c r="E787" s="20" t="s">
        <v>231</v>
      </c>
      <c r="F787" s="20" t="s">
        <v>231</v>
      </c>
      <c r="G787" s="20" t="s">
        <v>231</v>
      </c>
      <c r="H787" s="20" t="s">
        <v>231</v>
      </c>
      <c r="I787" s="20" t="s">
        <v>231</v>
      </c>
      <c r="J787" s="20" t="s">
        <v>231</v>
      </c>
      <c r="K787" s="20" t="s">
        <v>231</v>
      </c>
    </row>
    <row r="788" spans="1:11" x14ac:dyDescent="0.25">
      <c r="A788" s="17" t="s">
        <v>182</v>
      </c>
      <c r="B788" s="19">
        <v>36710</v>
      </c>
      <c r="C788" s="20">
        <v>510.3</v>
      </c>
      <c r="D788" s="20">
        <v>153.5</v>
      </c>
      <c r="E788" s="20">
        <v>471.8</v>
      </c>
      <c r="F788" s="20">
        <v>412.5</v>
      </c>
      <c r="G788" s="20">
        <v>59.3</v>
      </c>
      <c r="H788" s="20">
        <v>322.60000000000002</v>
      </c>
      <c r="I788" s="20">
        <v>128</v>
      </c>
      <c r="J788" s="20">
        <v>218.8</v>
      </c>
      <c r="K788" s="20">
        <v>48.6</v>
      </c>
    </row>
    <row r="789" spans="1:11" x14ac:dyDescent="0.25">
      <c r="A789" s="17" t="s">
        <v>183</v>
      </c>
      <c r="B789" s="19">
        <v>6078</v>
      </c>
      <c r="C789" s="20">
        <v>508.6</v>
      </c>
      <c r="D789" s="20">
        <v>102</v>
      </c>
      <c r="E789" s="20">
        <v>508.2</v>
      </c>
      <c r="F789" s="20">
        <v>458.8</v>
      </c>
      <c r="G789" s="20">
        <v>49.4</v>
      </c>
      <c r="H789" s="20">
        <v>226.8</v>
      </c>
      <c r="I789" s="20">
        <v>72.7</v>
      </c>
      <c r="J789" s="20">
        <v>214.8</v>
      </c>
      <c r="K789" s="20">
        <v>20.6</v>
      </c>
    </row>
    <row r="790" spans="1:11" x14ac:dyDescent="0.25">
      <c r="A790" s="17" t="s">
        <v>160</v>
      </c>
      <c r="B790" s="19" t="s">
        <v>230</v>
      </c>
      <c r="C790" s="20" t="s">
        <v>231</v>
      </c>
      <c r="D790" s="20" t="s">
        <v>231</v>
      </c>
      <c r="E790" s="20" t="s">
        <v>231</v>
      </c>
      <c r="F790" s="20" t="s">
        <v>231</v>
      </c>
      <c r="G790" s="20" t="s">
        <v>231</v>
      </c>
      <c r="H790" s="20" t="s">
        <v>231</v>
      </c>
      <c r="I790" s="20" t="s">
        <v>231</v>
      </c>
      <c r="J790" s="20" t="s">
        <v>231</v>
      </c>
      <c r="K790" s="20" t="s">
        <v>231</v>
      </c>
    </row>
    <row r="791" spans="1:11" x14ac:dyDescent="0.25">
      <c r="A791" s="21" t="s">
        <v>184</v>
      </c>
      <c r="B791" s="19" t="s">
        <v>230</v>
      </c>
      <c r="C791" s="20" t="s">
        <v>231</v>
      </c>
      <c r="D791" s="20" t="s">
        <v>231</v>
      </c>
      <c r="E791" s="20" t="s">
        <v>231</v>
      </c>
      <c r="F791" s="20" t="s">
        <v>231</v>
      </c>
      <c r="G791" s="20" t="s">
        <v>231</v>
      </c>
      <c r="H791" s="20" t="s">
        <v>231</v>
      </c>
      <c r="I791" s="20" t="s">
        <v>231</v>
      </c>
      <c r="J791" s="20" t="s">
        <v>231</v>
      </c>
      <c r="K791" s="20" t="s">
        <v>231</v>
      </c>
    </row>
    <row r="792" spans="1:11" x14ac:dyDescent="0.25">
      <c r="A792" s="17" t="s">
        <v>185</v>
      </c>
      <c r="B792" s="19">
        <v>12711</v>
      </c>
      <c r="C792" s="20">
        <v>508.4</v>
      </c>
      <c r="D792" s="20">
        <v>60.1</v>
      </c>
      <c r="E792" s="20">
        <v>528.79999999999995</v>
      </c>
      <c r="F792" s="20">
        <v>473.9</v>
      </c>
      <c r="G792" s="20">
        <v>54.8</v>
      </c>
      <c r="H792" s="20">
        <v>314.39999999999998</v>
      </c>
      <c r="I792" s="20">
        <v>48.6</v>
      </c>
      <c r="J792" s="20">
        <v>275.3</v>
      </c>
      <c r="K792" s="20">
        <v>43.1</v>
      </c>
    </row>
    <row r="793" spans="1:11" x14ac:dyDescent="0.25">
      <c r="A793" s="17" t="s">
        <v>186</v>
      </c>
      <c r="B793" s="19">
        <v>12637</v>
      </c>
      <c r="C793" s="20">
        <v>489.3</v>
      </c>
      <c r="D793" s="20">
        <v>103.2</v>
      </c>
      <c r="E793" s="20">
        <v>494.6</v>
      </c>
      <c r="F793" s="20">
        <v>440.2</v>
      </c>
      <c r="G793" s="20">
        <v>54.4</v>
      </c>
      <c r="H793" s="20">
        <v>297</v>
      </c>
      <c r="I793" s="20">
        <v>85.8</v>
      </c>
      <c r="J793" s="20">
        <v>240.3</v>
      </c>
      <c r="K793" s="20">
        <v>42.4</v>
      </c>
    </row>
    <row r="794" spans="1:11" x14ac:dyDescent="0.25">
      <c r="A794" s="17" t="s">
        <v>187</v>
      </c>
      <c r="B794" s="19">
        <v>7974</v>
      </c>
      <c r="C794" s="20">
        <v>488</v>
      </c>
      <c r="D794" s="20">
        <v>188.8</v>
      </c>
      <c r="E794" s="20">
        <v>439.1</v>
      </c>
      <c r="F794" s="20">
        <v>380.8</v>
      </c>
      <c r="G794" s="20">
        <v>58.3</v>
      </c>
      <c r="H794" s="20">
        <v>290</v>
      </c>
      <c r="I794" s="20">
        <v>158.5</v>
      </c>
      <c r="J794" s="20">
        <v>180.2</v>
      </c>
      <c r="K794" s="20">
        <v>44.6</v>
      </c>
    </row>
    <row r="795" spans="1:11" x14ac:dyDescent="0.25">
      <c r="A795" s="17" t="s">
        <v>188</v>
      </c>
      <c r="B795" s="19">
        <v>6396</v>
      </c>
      <c r="C795" s="20">
        <v>521.4</v>
      </c>
      <c r="D795" s="20">
        <v>254.2</v>
      </c>
      <c r="E795" s="20">
        <v>416.5</v>
      </c>
      <c r="F795" s="20">
        <v>358.2</v>
      </c>
      <c r="G795" s="20">
        <v>58.3</v>
      </c>
      <c r="H795" s="20">
        <v>311.10000000000002</v>
      </c>
      <c r="I795" s="20">
        <v>208.1</v>
      </c>
      <c r="J795" s="20">
        <v>155.4</v>
      </c>
      <c r="K795" s="20">
        <v>44.3</v>
      </c>
    </row>
    <row r="796" spans="1:11" x14ac:dyDescent="0.25">
      <c r="A796" s="17" t="s">
        <v>189</v>
      </c>
      <c r="B796" s="19">
        <v>3070</v>
      </c>
      <c r="C796" s="20">
        <v>635.70000000000005</v>
      </c>
      <c r="D796" s="20">
        <v>343.7</v>
      </c>
      <c r="E796" s="20">
        <v>413.8</v>
      </c>
      <c r="F796" s="20">
        <v>331.5</v>
      </c>
      <c r="G796" s="20">
        <v>82.3</v>
      </c>
      <c r="H796" s="20">
        <v>381.1</v>
      </c>
      <c r="I796" s="20">
        <v>274.2</v>
      </c>
      <c r="J796" s="20">
        <v>120.7</v>
      </c>
      <c r="K796" s="20">
        <v>60.7</v>
      </c>
    </row>
    <row r="797" spans="1:11" x14ac:dyDescent="0.25">
      <c r="A797" s="17"/>
      <c r="B797" s="19" t="s">
        <v>230</v>
      </c>
      <c r="C797" s="20" t="s">
        <v>231</v>
      </c>
      <c r="D797" s="20" t="s">
        <v>231</v>
      </c>
      <c r="E797" s="20" t="s">
        <v>231</v>
      </c>
      <c r="F797" s="20" t="s">
        <v>231</v>
      </c>
      <c r="G797" s="20" t="s">
        <v>231</v>
      </c>
      <c r="H797" s="20" t="s">
        <v>231</v>
      </c>
      <c r="I797" s="20" t="s">
        <v>231</v>
      </c>
      <c r="J797" s="20" t="s">
        <v>231</v>
      </c>
      <c r="K797" s="20" t="s">
        <v>231</v>
      </c>
    </row>
    <row r="798" spans="1:11" x14ac:dyDescent="0.25">
      <c r="A798" s="21" t="s">
        <v>190</v>
      </c>
      <c r="B798" s="19" t="s">
        <v>230</v>
      </c>
      <c r="C798" s="20" t="s">
        <v>231</v>
      </c>
      <c r="D798" s="20" t="s">
        <v>231</v>
      </c>
      <c r="E798" s="20" t="s">
        <v>231</v>
      </c>
      <c r="F798" s="20" t="s">
        <v>231</v>
      </c>
      <c r="G798" s="20" t="s">
        <v>231</v>
      </c>
      <c r="H798" s="20" t="s">
        <v>231</v>
      </c>
      <c r="I798" s="20" t="s">
        <v>231</v>
      </c>
      <c r="J798" s="20" t="s">
        <v>231</v>
      </c>
      <c r="K798" s="20" t="s">
        <v>231</v>
      </c>
    </row>
    <row r="799" spans="1:11" x14ac:dyDescent="0.25">
      <c r="A799" s="17" t="s">
        <v>191</v>
      </c>
      <c r="B799" s="19">
        <v>30139</v>
      </c>
      <c r="C799" s="20">
        <v>475.2</v>
      </c>
      <c r="D799" s="20">
        <v>149.5</v>
      </c>
      <c r="E799" s="20">
        <v>447.9</v>
      </c>
      <c r="F799" s="20">
        <v>395.7</v>
      </c>
      <c r="G799" s="20">
        <v>52.3</v>
      </c>
      <c r="H799" s="20">
        <v>283.7</v>
      </c>
      <c r="I799" s="20">
        <v>123.2</v>
      </c>
      <c r="J799" s="20">
        <v>202</v>
      </c>
      <c r="K799" s="20">
        <v>40.4</v>
      </c>
    </row>
    <row r="800" spans="1:11" x14ac:dyDescent="0.25">
      <c r="A800" s="17" t="s">
        <v>185</v>
      </c>
      <c r="B800" s="19">
        <v>3785</v>
      </c>
      <c r="C800" s="20">
        <v>541.4</v>
      </c>
      <c r="D800" s="20">
        <v>98.4</v>
      </c>
      <c r="E800" s="20">
        <v>516.20000000000005</v>
      </c>
      <c r="F800" s="20">
        <v>464.4</v>
      </c>
      <c r="G800" s="20">
        <v>51.8</v>
      </c>
      <c r="H800" s="20">
        <v>335.3</v>
      </c>
      <c r="I800" s="20">
        <v>80.2</v>
      </c>
      <c r="J800" s="20">
        <v>261</v>
      </c>
      <c r="K800" s="20">
        <v>40</v>
      </c>
    </row>
    <row r="801" spans="1:11" x14ac:dyDescent="0.25">
      <c r="A801" s="17" t="s">
        <v>186</v>
      </c>
      <c r="B801" s="19">
        <v>3814</v>
      </c>
      <c r="C801" s="20">
        <v>570.29999999999995</v>
      </c>
      <c r="D801" s="20">
        <v>97.2</v>
      </c>
      <c r="E801" s="20">
        <v>571.29999999999995</v>
      </c>
      <c r="F801" s="20">
        <v>507</v>
      </c>
      <c r="G801" s="20">
        <v>64.3</v>
      </c>
      <c r="H801" s="20">
        <v>356.3</v>
      </c>
      <c r="I801" s="20">
        <v>79.8</v>
      </c>
      <c r="J801" s="20">
        <v>287.8</v>
      </c>
      <c r="K801" s="20">
        <v>49.2</v>
      </c>
    </row>
    <row r="802" spans="1:11" x14ac:dyDescent="0.25">
      <c r="A802" s="17" t="s">
        <v>187</v>
      </c>
      <c r="B802" s="19">
        <v>2041</v>
      </c>
      <c r="C802" s="20">
        <v>592.5</v>
      </c>
      <c r="D802" s="20">
        <v>137</v>
      </c>
      <c r="E802" s="20">
        <v>565.70000000000005</v>
      </c>
      <c r="F802" s="20">
        <v>488.1</v>
      </c>
      <c r="G802" s="20">
        <v>77.599999999999994</v>
      </c>
      <c r="H802" s="20">
        <v>370.8</v>
      </c>
      <c r="I802" s="20">
        <v>113.4</v>
      </c>
      <c r="J802" s="20">
        <v>264.89999999999998</v>
      </c>
      <c r="K802" s="20">
        <v>59.7</v>
      </c>
    </row>
    <row r="803" spans="1:11" x14ac:dyDescent="0.25">
      <c r="A803" s="17" t="s">
        <v>188</v>
      </c>
      <c r="B803" s="19">
        <v>1826</v>
      </c>
      <c r="C803" s="20">
        <v>655.8</v>
      </c>
      <c r="D803" s="20">
        <v>198.3</v>
      </c>
      <c r="E803" s="20">
        <v>547.6</v>
      </c>
      <c r="F803" s="20">
        <v>461.6</v>
      </c>
      <c r="G803" s="20">
        <v>86</v>
      </c>
      <c r="H803" s="20">
        <v>413</v>
      </c>
      <c r="I803" s="20">
        <v>161</v>
      </c>
      <c r="J803" s="20">
        <v>231.4</v>
      </c>
      <c r="K803" s="20">
        <v>68.099999999999994</v>
      </c>
    </row>
    <row r="804" spans="1:11" x14ac:dyDescent="0.25">
      <c r="A804" s="17" t="s">
        <v>189</v>
      </c>
      <c r="B804" s="19">
        <v>1183</v>
      </c>
      <c r="C804" s="20">
        <v>736.3</v>
      </c>
      <c r="D804" s="20">
        <v>306.39999999999998</v>
      </c>
      <c r="E804" s="20">
        <v>523.79999999999995</v>
      </c>
      <c r="F804" s="20">
        <v>402.6</v>
      </c>
      <c r="G804" s="20">
        <v>121.2</v>
      </c>
      <c r="H804" s="20">
        <v>448.8</v>
      </c>
      <c r="I804" s="20">
        <v>249.1</v>
      </c>
      <c r="J804" s="20">
        <v>169.9</v>
      </c>
      <c r="K804" s="20">
        <v>89.8</v>
      </c>
    </row>
    <row r="805" spans="1:11" x14ac:dyDescent="0.25">
      <c r="A805" s="17" t="s">
        <v>160</v>
      </c>
      <c r="B805" s="19" t="s">
        <v>230</v>
      </c>
      <c r="C805" s="20" t="s">
        <v>231</v>
      </c>
      <c r="D805" s="20" t="s">
        <v>231</v>
      </c>
      <c r="E805" s="20" t="s">
        <v>231</v>
      </c>
      <c r="F805" s="20" t="s">
        <v>231</v>
      </c>
      <c r="G805" s="20" t="s">
        <v>231</v>
      </c>
      <c r="H805" s="20" t="s">
        <v>231</v>
      </c>
      <c r="I805" s="20" t="s">
        <v>231</v>
      </c>
      <c r="J805" s="20" t="s">
        <v>231</v>
      </c>
      <c r="K805" s="20" t="s">
        <v>231</v>
      </c>
    </row>
    <row r="806" spans="1:11" x14ac:dyDescent="0.25">
      <c r="A806" s="21" t="s">
        <v>192</v>
      </c>
      <c r="B806" s="19" t="s">
        <v>230</v>
      </c>
      <c r="C806" s="20" t="s">
        <v>231</v>
      </c>
      <c r="D806" s="20" t="s">
        <v>231</v>
      </c>
      <c r="E806" s="20" t="s">
        <v>231</v>
      </c>
      <c r="F806" s="20" t="s">
        <v>231</v>
      </c>
      <c r="G806" s="20" t="s">
        <v>231</v>
      </c>
      <c r="H806" s="20" t="s">
        <v>231</v>
      </c>
      <c r="I806" s="20" t="s">
        <v>231</v>
      </c>
      <c r="J806" s="20" t="s">
        <v>231</v>
      </c>
      <c r="K806" s="20" t="s">
        <v>231</v>
      </c>
    </row>
    <row r="807" spans="1:11" x14ac:dyDescent="0.25">
      <c r="A807" s="17" t="s">
        <v>193</v>
      </c>
      <c r="B807" s="19">
        <v>28600</v>
      </c>
      <c r="C807" s="20">
        <v>525.9</v>
      </c>
      <c r="D807" s="20">
        <v>159.19999999999999</v>
      </c>
      <c r="E807" s="20">
        <v>479.7</v>
      </c>
      <c r="F807" s="20">
        <v>417.9</v>
      </c>
      <c r="G807" s="20">
        <v>61.7</v>
      </c>
      <c r="H807" s="20">
        <v>321.10000000000002</v>
      </c>
      <c r="I807" s="20">
        <v>131.19999999999999</v>
      </c>
      <c r="J807" s="20">
        <v>215.9</v>
      </c>
      <c r="K807" s="20">
        <v>47.8</v>
      </c>
    </row>
    <row r="808" spans="1:11" x14ac:dyDescent="0.25">
      <c r="A808" s="17" t="s">
        <v>194</v>
      </c>
      <c r="B808" s="19">
        <v>7447</v>
      </c>
      <c r="C808" s="20">
        <v>478</v>
      </c>
      <c r="D808" s="20">
        <v>93.5</v>
      </c>
      <c r="E808" s="20">
        <v>484</v>
      </c>
      <c r="F808" s="20">
        <v>433.3</v>
      </c>
      <c r="G808" s="20">
        <v>50.7</v>
      </c>
      <c r="H808" s="20">
        <v>284.7</v>
      </c>
      <c r="I808" s="20">
        <v>77</v>
      </c>
      <c r="J808" s="20">
        <v>234.4</v>
      </c>
      <c r="K808" s="20">
        <v>38.299999999999997</v>
      </c>
    </row>
    <row r="809" spans="1:11" x14ac:dyDescent="0.25">
      <c r="A809" s="17" t="s">
        <v>195</v>
      </c>
      <c r="B809" s="19">
        <v>4179</v>
      </c>
      <c r="C809" s="20">
        <v>469.3</v>
      </c>
      <c r="D809" s="20">
        <v>117.2</v>
      </c>
      <c r="E809" s="20">
        <v>471.3</v>
      </c>
      <c r="F809" s="20">
        <v>424.7</v>
      </c>
      <c r="G809" s="20">
        <v>46.6</v>
      </c>
      <c r="H809" s="20">
        <v>277.39999999999998</v>
      </c>
      <c r="I809" s="20">
        <v>95.5</v>
      </c>
      <c r="J809" s="20">
        <v>224.8</v>
      </c>
      <c r="K809" s="20">
        <v>36.799999999999997</v>
      </c>
    </row>
    <row r="810" spans="1:11" x14ac:dyDescent="0.25">
      <c r="A810" s="17" t="s">
        <v>196</v>
      </c>
      <c r="B810" s="19">
        <v>2131</v>
      </c>
      <c r="C810" s="20">
        <v>478.2</v>
      </c>
      <c r="D810" s="20">
        <v>181.5</v>
      </c>
      <c r="E810" s="20">
        <v>444.6</v>
      </c>
      <c r="F810" s="20">
        <v>390.3</v>
      </c>
      <c r="G810" s="20">
        <v>54.3</v>
      </c>
      <c r="H810" s="20">
        <v>281.5</v>
      </c>
      <c r="I810" s="20">
        <v>146.69999999999999</v>
      </c>
      <c r="J810" s="20">
        <v>192</v>
      </c>
      <c r="K810" s="20">
        <v>40.5</v>
      </c>
    </row>
    <row r="811" spans="1:11" x14ac:dyDescent="0.25">
      <c r="A811" s="17" t="s">
        <v>197</v>
      </c>
      <c r="B811" s="19">
        <v>431</v>
      </c>
      <c r="C811" s="20">
        <v>565.1</v>
      </c>
      <c r="D811" s="20">
        <v>297</v>
      </c>
      <c r="E811" s="20">
        <v>388.7</v>
      </c>
      <c r="F811" s="20">
        <v>337.5</v>
      </c>
      <c r="G811" s="20">
        <v>51.3</v>
      </c>
      <c r="H811" s="20">
        <v>372.2</v>
      </c>
      <c r="I811" s="20">
        <v>241.4</v>
      </c>
      <c r="J811" s="20">
        <v>159.5</v>
      </c>
      <c r="K811" s="20">
        <v>39.200000000000003</v>
      </c>
    </row>
    <row r="812" spans="1:11" x14ac:dyDescent="0.25">
      <c r="A812" s="17" t="s">
        <v>160</v>
      </c>
      <c r="B812" s="19" t="s">
        <v>230</v>
      </c>
      <c r="C812" s="20" t="s">
        <v>231</v>
      </c>
      <c r="D812" s="20" t="s">
        <v>231</v>
      </c>
      <c r="E812" s="20" t="s">
        <v>231</v>
      </c>
      <c r="F812" s="20" t="s">
        <v>231</v>
      </c>
      <c r="G812" s="20" t="s">
        <v>231</v>
      </c>
      <c r="H812" s="20" t="s">
        <v>231</v>
      </c>
      <c r="I812" s="20" t="s">
        <v>231</v>
      </c>
      <c r="J812" s="20" t="s">
        <v>231</v>
      </c>
      <c r="K812" s="20" t="s">
        <v>231</v>
      </c>
    </row>
    <row r="813" spans="1:11" x14ac:dyDescent="0.25">
      <c r="A813" s="21" t="s">
        <v>198</v>
      </c>
      <c r="B813" s="19" t="s">
        <v>230</v>
      </c>
      <c r="C813" s="20" t="s">
        <v>231</v>
      </c>
      <c r="D813" s="20" t="s">
        <v>231</v>
      </c>
      <c r="E813" s="20" t="s">
        <v>231</v>
      </c>
      <c r="F813" s="20" t="s">
        <v>231</v>
      </c>
      <c r="G813" s="20" t="s">
        <v>231</v>
      </c>
      <c r="H813" s="20" t="s">
        <v>231</v>
      </c>
      <c r="I813" s="20" t="s">
        <v>231</v>
      </c>
      <c r="J813" s="20" t="s">
        <v>231</v>
      </c>
      <c r="K813" s="20" t="s">
        <v>231</v>
      </c>
    </row>
    <row r="814" spans="1:11" x14ac:dyDescent="0.25">
      <c r="A814" s="17" t="s">
        <v>199</v>
      </c>
      <c r="B814" s="19">
        <v>33907</v>
      </c>
      <c r="C814" s="20">
        <v>529.1</v>
      </c>
      <c r="D814" s="20">
        <v>106.5</v>
      </c>
      <c r="E814" s="20">
        <v>526.9</v>
      </c>
      <c r="F814" s="20">
        <v>462.5</v>
      </c>
      <c r="G814" s="20">
        <v>64.3</v>
      </c>
      <c r="H814" s="20">
        <v>324.5</v>
      </c>
      <c r="I814" s="20">
        <v>87</v>
      </c>
      <c r="J814" s="20">
        <v>254.8</v>
      </c>
      <c r="K814" s="20">
        <v>50</v>
      </c>
    </row>
    <row r="815" spans="1:11" x14ac:dyDescent="0.25">
      <c r="A815" s="17" t="s">
        <v>200</v>
      </c>
      <c r="B815" s="19">
        <v>1133</v>
      </c>
      <c r="C815" s="20">
        <v>383.8</v>
      </c>
      <c r="D815" s="20">
        <v>175.1</v>
      </c>
      <c r="E815" s="20">
        <v>307.3</v>
      </c>
      <c r="F815" s="20">
        <v>273.2</v>
      </c>
      <c r="G815" s="20">
        <v>34.1</v>
      </c>
      <c r="H815" s="20">
        <v>217.5</v>
      </c>
      <c r="I815" s="20">
        <v>148.9</v>
      </c>
      <c r="J815" s="20">
        <v>112.9</v>
      </c>
      <c r="K815" s="20">
        <v>27.7</v>
      </c>
    </row>
    <row r="816" spans="1:11" x14ac:dyDescent="0.25">
      <c r="A816" s="17" t="s">
        <v>201</v>
      </c>
      <c r="B816" s="19">
        <v>4456</v>
      </c>
      <c r="C816" s="20">
        <v>421.9</v>
      </c>
      <c r="D816" s="20">
        <v>280.89999999999998</v>
      </c>
      <c r="E816" s="20">
        <v>286.5</v>
      </c>
      <c r="F816" s="20">
        <v>254.3</v>
      </c>
      <c r="G816" s="20">
        <v>32.200000000000003</v>
      </c>
      <c r="H816" s="20">
        <v>242.6</v>
      </c>
      <c r="I816" s="20">
        <v>236.6</v>
      </c>
      <c r="J816" s="20">
        <v>80</v>
      </c>
      <c r="K816" s="20">
        <v>24.2</v>
      </c>
    </row>
    <row r="817" spans="1:11" x14ac:dyDescent="0.25">
      <c r="A817" s="17" t="s">
        <v>202</v>
      </c>
      <c r="B817" s="19">
        <v>2906</v>
      </c>
      <c r="C817" s="20">
        <v>469.9</v>
      </c>
      <c r="D817" s="20">
        <v>359.6</v>
      </c>
      <c r="E817" s="20">
        <v>276</v>
      </c>
      <c r="F817" s="20">
        <v>244.6</v>
      </c>
      <c r="G817" s="20">
        <v>31.4</v>
      </c>
      <c r="H817" s="20">
        <v>268.60000000000002</v>
      </c>
      <c r="I817" s="20">
        <v>293.3</v>
      </c>
      <c r="J817" s="20">
        <v>65.900000000000006</v>
      </c>
      <c r="K817" s="20">
        <v>21.1</v>
      </c>
    </row>
    <row r="818" spans="1:11" x14ac:dyDescent="0.25">
      <c r="A818" s="17" t="s">
        <v>203</v>
      </c>
      <c r="B818" s="19">
        <v>386</v>
      </c>
      <c r="C818" s="20">
        <v>524.20000000000005</v>
      </c>
      <c r="D818" s="20">
        <v>385.8</v>
      </c>
      <c r="E818" s="20">
        <v>302.2</v>
      </c>
      <c r="F818" s="20">
        <v>247.1</v>
      </c>
      <c r="G818" s="20">
        <v>55.1</v>
      </c>
      <c r="H818" s="20">
        <v>283.60000000000002</v>
      </c>
      <c r="I818" s="20">
        <v>299.7</v>
      </c>
      <c r="J818" s="20">
        <v>54.7</v>
      </c>
      <c r="K818" s="20">
        <v>37.299999999999997</v>
      </c>
    </row>
    <row r="819" spans="1:11" x14ac:dyDescent="0.25">
      <c r="A819" s="17" t="s">
        <v>160</v>
      </c>
      <c r="B819" s="19" t="s">
        <v>230</v>
      </c>
      <c r="C819" s="20" t="s">
        <v>231</v>
      </c>
      <c r="D819" s="20" t="s">
        <v>231</v>
      </c>
      <c r="E819" s="20" t="s">
        <v>231</v>
      </c>
      <c r="F819" s="20" t="s">
        <v>231</v>
      </c>
      <c r="G819" s="20" t="s">
        <v>231</v>
      </c>
      <c r="H819" s="20" t="s">
        <v>231</v>
      </c>
      <c r="I819" s="20" t="s">
        <v>231</v>
      </c>
      <c r="J819" s="20" t="s">
        <v>231</v>
      </c>
      <c r="K819" s="20" t="s">
        <v>231</v>
      </c>
    </row>
    <row r="820" spans="1:11" x14ac:dyDescent="0.25">
      <c r="A820" s="21" t="s">
        <v>204</v>
      </c>
      <c r="B820" s="19" t="s">
        <v>230</v>
      </c>
      <c r="C820" s="20" t="s">
        <v>231</v>
      </c>
      <c r="D820" s="20" t="s">
        <v>231</v>
      </c>
      <c r="E820" s="20" t="s">
        <v>231</v>
      </c>
      <c r="F820" s="20" t="s">
        <v>231</v>
      </c>
      <c r="G820" s="20" t="s">
        <v>231</v>
      </c>
      <c r="H820" s="20" t="s">
        <v>231</v>
      </c>
      <c r="I820" s="20" t="s">
        <v>231</v>
      </c>
      <c r="J820" s="20" t="s">
        <v>231</v>
      </c>
      <c r="K820" s="20" t="s">
        <v>231</v>
      </c>
    </row>
    <row r="821" spans="1:11" x14ac:dyDescent="0.25">
      <c r="A821" s="17" t="s">
        <v>205</v>
      </c>
      <c r="B821" s="19">
        <v>7815</v>
      </c>
      <c r="C821" s="20">
        <v>430.2</v>
      </c>
      <c r="D821" s="20">
        <v>123.5</v>
      </c>
      <c r="E821" s="20">
        <v>520.5</v>
      </c>
      <c r="F821" s="20">
        <v>459.6</v>
      </c>
      <c r="G821" s="20">
        <v>60.9</v>
      </c>
      <c r="H821" s="20">
        <v>267.39999999999998</v>
      </c>
      <c r="I821" s="20">
        <v>106</v>
      </c>
      <c r="J821" s="20">
        <v>258.10000000000002</v>
      </c>
      <c r="K821" s="20">
        <v>49.7</v>
      </c>
    </row>
    <row r="822" spans="1:11" x14ac:dyDescent="0.25">
      <c r="A822" s="17" t="s">
        <v>206</v>
      </c>
      <c r="B822" s="19">
        <v>12457</v>
      </c>
      <c r="C822" s="20">
        <v>554.70000000000005</v>
      </c>
      <c r="D822" s="20">
        <v>161.80000000000001</v>
      </c>
      <c r="E822" s="20">
        <v>570</v>
      </c>
      <c r="F822" s="20">
        <v>500.9</v>
      </c>
      <c r="G822" s="20">
        <v>69.099999999999994</v>
      </c>
      <c r="H822" s="20">
        <v>332</v>
      </c>
      <c r="I822" s="20">
        <v>132.5</v>
      </c>
      <c r="J822" s="20">
        <v>264.7</v>
      </c>
      <c r="K822" s="20">
        <v>51.7</v>
      </c>
    </row>
    <row r="823" spans="1:11" x14ac:dyDescent="0.25">
      <c r="A823" s="17" t="s">
        <v>207</v>
      </c>
      <c r="B823" s="19">
        <v>12746</v>
      </c>
      <c r="C823" s="20">
        <v>543.79999999999995</v>
      </c>
      <c r="D823" s="20">
        <v>162.4</v>
      </c>
      <c r="E823" s="20">
        <v>520</v>
      </c>
      <c r="F823" s="20">
        <v>459.3</v>
      </c>
      <c r="G823" s="20">
        <v>60.7</v>
      </c>
      <c r="H823" s="20">
        <v>322.7</v>
      </c>
      <c r="I823" s="20">
        <v>133</v>
      </c>
      <c r="J823" s="20">
        <v>234</v>
      </c>
      <c r="K823" s="20">
        <v>46.5</v>
      </c>
    </row>
    <row r="824" spans="1:11" x14ac:dyDescent="0.25">
      <c r="A824" s="17" t="s">
        <v>208</v>
      </c>
      <c r="B824" s="19">
        <v>6022</v>
      </c>
      <c r="C824" s="20">
        <v>499.7</v>
      </c>
      <c r="D824" s="20">
        <v>150.1</v>
      </c>
      <c r="E824" s="20">
        <v>358.6</v>
      </c>
      <c r="F824" s="20">
        <v>310.39999999999998</v>
      </c>
      <c r="G824" s="20">
        <v>48.1</v>
      </c>
      <c r="H824" s="20">
        <v>305.60000000000002</v>
      </c>
      <c r="I824" s="20">
        <v>121.4</v>
      </c>
      <c r="J824" s="20">
        <v>150.1</v>
      </c>
      <c r="K824" s="20">
        <v>37.9</v>
      </c>
    </row>
    <row r="825" spans="1:11" x14ac:dyDescent="0.25">
      <c r="A825" s="17" t="s">
        <v>209</v>
      </c>
      <c r="B825" s="19">
        <v>2283</v>
      </c>
      <c r="C825" s="20">
        <v>470.2</v>
      </c>
      <c r="D825" s="20">
        <v>97.4</v>
      </c>
      <c r="E825" s="20">
        <v>165.2</v>
      </c>
      <c r="F825" s="20">
        <v>137.6</v>
      </c>
      <c r="G825" s="20">
        <v>27.6</v>
      </c>
      <c r="H825" s="20">
        <v>301.5</v>
      </c>
      <c r="I825" s="20">
        <v>74.8</v>
      </c>
      <c r="J825" s="20">
        <v>53.9</v>
      </c>
      <c r="K825" s="20">
        <v>20.100000000000001</v>
      </c>
    </row>
    <row r="826" spans="1:11" ht="15.75" thickBot="1" x14ac:dyDescent="0.3">
      <c r="A826" s="164" t="s">
        <v>210</v>
      </c>
      <c r="B826" s="174">
        <v>1465</v>
      </c>
      <c r="C826" s="175">
        <v>366</v>
      </c>
      <c r="D826" s="175">
        <v>52.5</v>
      </c>
      <c r="E826" s="175">
        <v>51.6</v>
      </c>
      <c r="F826" s="175">
        <v>42.5</v>
      </c>
      <c r="G826" s="175">
        <v>9.1</v>
      </c>
      <c r="H826" s="175">
        <v>242.1</v>
      </c>
      <c r="I826" s="175">
        <v>43.7</v>
      </c>
      <c r="J826" s="175">
        <v>9.5</v>
      </c>
      <c r="K826" s="175">
        <v>6.9</v>
      </c>
    </row>
    <row r="828" spans="1:11" s="3" customFormat="1" ht="21" x14ac:dyDescent="0.35">
      <c r="A828" s="111" t="s">
        <v>159</v>
      </c>
    </row>
    <row r="829" spans="1:11" s="3" customFormat="1" ht="21" x14ac:dyDescent="0.35">
      <c r="A829" s="111" t="s">
        <v>385</v>
      </c>
    </row>
    <row r="830" spans="1:11" ht="15.75" thickBo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x14ac:dyDescent="0.25">
      <c r="A831" s="17"/>
      <c r="B831" s="18" t="s">
        <v>211</v>
      </c>
      <c r="C831" s="407" t="s">
        <v>212</v>
      </c>
      <c r="D831" s="407"/>
      <c r="E831" s="407"/>
      <c r="F831" s="407"/>
      <c r="G831" s="408"/>
      <c r="H831" s="400" t="s">
        <v>213</v>
      </c>
      <c r="I831" s="399"/>
      <c r="J831" s="399"/>
      <c r="K831" s="399"/>
    </row>
    <row r="832" spans="1:11" x14ac:dyDescent="0.25">
      <c r="A832" s="17"/>
      <c r="B832" s="18" t="s">
        <v>214</v>
      </c>
      <c r="C832" s="18" t="s">
        <v>215</v>
      </c>
      <c r="D832" s="401" t="s">
        <v>216</v>
      </c>
      <c r="E832" s="401"/>
      <c r="F832" s="401"/>
      <c r="G832" s="401"/>
      <c r="H832" s="18" t="s">
        <v>215</v>
      </c>
      <c r="I832" s="401" t="s">
        <v>216</v>
      </c>
      <c r="J832" s="401"/>
      <c r="K832" s="401"/>
    </row>
    <row r="833" spans="1:11" x14ac:dyDescent="0.25">
      <c r="A833" s="17"/>
      <c r="B833" s="18" t="s">
        <v>217</v>
      </c>
      <c r="C833" s="18" t="s">
        <v>218</v>
      </c>
      <c r="D833" s="18" t="s">
        <v>219</v>
      </c>
      <c r="E833" s="18" t="s">
        <v>220</v>
      </c>
      <c r="F833" s="18" t="s">
        <v>221</v>
      </c>
      <c r="G833" s="18" t="s">
        <v>222</v>
      </c>
      <c r="H833" s="18" t="s">
        <v>218</v>
      </c>
      <c r="I833" s="18" t="s">
        <v>219</v>
      </c>
      <c r="J833" s="18" t="s">
        <v>221</v>
      </c>
      <c r="K833" s="18" t="s">
        <v>222</v>
      </c>
    </row>
    <row r="834" spans="1:11" ht="15.75" thickBot="1" x14ac:dyDescent="0.3">
      <c r="A834" s="164"/>
      <c r="B834" s="164"/>
      <c r="C834" s="164"/>
      <c r="D834" s="165" t="s">
        <v>223</v>
      </c>
      <c r="E834" s="165" t="s">
        <v>381</v>
      </c>
      <c r="F834" s="164"/>
      <c r="G834" s="165" t="s">
        <v>224</v>
      </c>
      <c r="H834" s="164"/>
      <c r="I834" s="165" t="s">
        <v>223</v>
      </c>
      <c r="J834" s="164"/>
      <c r="K834" s="165" t="s">
        <v>224</v>
      </c>
    </row>
    <row r="835" spans="1:11" x14ac:dyDescent="0.25">
      <c r="A835" s="17" t="s">
        <v>160</v>
      </c>
    </row>
    <row r="836" spans="1:11" x14ac:dyDescent="0.25">
      <c r="A836" s="17" t="s">
        <v>161</v>
      </c>
      <c r="B836" s="19">
        <v>43615</v>
      </c>
      <c r="C836" s="20">
        <v>481.5</v>
      </c>
      <c r="D836" s="20">
        <v>147.19999999999999</v>
      </c>
      <c r="E836" s="20">
        <v>451.6</v>
      </c>
      <c r="F836" s="20">
        <v>398.1</v>
      </c>
      <c r="G836" s="20">
        <v>53.6</v>
      </c>
      <c r="H836" s="20">
        <v>293.2</v>
      </c>
      <c r="I836" s="20">
        <v>121.3</v>
      </c>
      <c r="J836" s="20">
        <v>207.5</v>
      </c>
      <c r="K836" s="20">
        <v>41.2</v>
      </c>
    </row>
    <row r="837" spans="1:11" x14ac:dyDescent="0.25">
      <c r="A837" s="17"/>
      <c r="B837" s="19" t="s">
        <v>230</v>
      </c>
      <c r="C837" s="20" t="s">
        <v>231</v>
      </c>
      <c r="D837" s="20" t="s">
        <v>231</v>
      </c>
      <c r="E837" s="20" t="s">
        <v>231</v>
      </c>
      <c r="F837" s="20" t="s">
        <v>231</v>
      </c>
      <c r="G837" s="20" t="s">
        <v>231</v>
      </c>
      <c r="H837" s="20" t="s">
        <v>231</v>
      </c>
      <c r="I837" s="20" t="s">
        <v>231</v>
      </c>
      <c r="J837" s="20" t="s">
        <v>231</v>
      </c>
      <c r="K837" s="20" t="s">
        <v>231</v>
      </c>
    </row>
    <row r="838" spans="1:11" x14ac:dyDescent="0.25">
      <c r="A838" s="21" t="s">
        <v>162</v>
      </c>
      <c r="B838" s="19"/>
      <c r="C838" s="20"/>
      <c r="D838" s="20"/>
      <c r="E838" s="20"/>
      <c r="F838" s="20"/>
      <c r="G838" s="20"/>
      <c r="H838" s="20"/>
      <c r="I838" s="20"/>
      <c r="J838" s="20"/>
      <c r="K838" s="20"/>
    </row>
    <row r="839" spans="1:11" x14ac:dyDescent="0.25">
      <c r="A839" s="17" t="s">
        <v>163</v>
      </c>
      <c r="B839" s="19">
        <v>2382</v>
      </c>
      <c r="C839" s="20">
        <v>554</v>
      </c>
      <c r="D839" s="20">
        <v>122.1</v>
      </c>
      <c r="E839" s="20">
        <v>524.9</v>
      </c>
      <c r="F839" s="20">
        <v>450.1</v>
      </c>
      <c r="G839" s="20">
        <v>74.900000000000006</v>
      </c>
      <c r="H839" s="20">
        <v>344.4</v>
      </c>
      <c r="I839" s="20">
        <v>97.7</v>
      </c>
      <c r="J839" s="20">
        <v>245.5</v>
      </c>
      <c r="K839" s="20">
        <v>56.7</v>
      </c>
    </row>
    <row r="840" spans="1:11" x14ac:dyDescent="0.25">
      <c r="A840" s="17" t="s">
        <v>164</v>
      </c>
      <c r="B840" s="19">
        <v>2327</v>
      </c>
      <c r="C840" s="20">
        <v>628.29999999999995</v>
      </c>
      <c r="D840" s="20">
        <v>110</v>
      </c>
      <c r="E840" s="20">
        <v>579.6</v>
      </c>
      <c r="F840" s="20">
        <v>475</v>
      </c>
      <c r="G840" s="20">
        <v>104.6</v>
      </c>
      <c r="H840" s="20">
        <v>402.9</v>
      </c>
      <c r="I840" s="20">
        <v>92.3</v>
      </c>
      <c r="J840" s="20">
        <v>261.3</v>
      </c>
      <c r="K840" s="20">
        <v>81.7</v>
      </c>
    </row>
    <row r="841" spans="1:11" x14ac:dyDescent="0.25">
      <c r="A841" s="17" t="s">
        <v>165</v>
      </c>
      <c r="B841" s="19">
        <v>3561</v>
      </c>
      <c r="C841" s="20">
        <v>461.9</v>
      </c>
      <c r="D841" s="20">
        <v>141.80000000000001</v>
      </c>
      <c r="E841" s="20">
        <v>439.2</v>
      </c>
      <c r="F841" s="20">
        <v>386.8</v>
      </c>
      <c r="G841" s="20">
        <v>52.4</v>
      </c>
      <c r="H841" s="20">
        <v>281.10000000000002</v>
      </c>
      <c r="I841" s="20">
        <v>119.1</v>
      </c>
      <c r="J841" s="20">
        <v>199.6</v>
      </c>
      <c r="K841" s="20">
        <v>38.9</v>
      </c>
    </row>
    <row r="842" spans="1:11" x14ac:dyDescent="0.25">
      <c r="A842" s="17" t="s">
        <v>166</v>
      </c>
      <c r="B842" s="19">
        <v>4725</v>
      </c>
      <c r="C842" s="20">
        <v>433.4</v>
      </c>
      <c r="D842" s="20">
        <v>144.80000000000001</v>
      </c>
      <c r="E842" s="20">
        <v>414.1</v>
      </c>
      <c r="F842" s="20">
        <v>366</v>
      </c>
      <c r="G842" s="20">
        <v>48.1</v>
      </c>
      <c r="H842" s="20">
        <v>262.7</v>
      </c>
      <c r="I842" s="20">
        <v>121.5</v>
      </c>
      <c r="J842" s="20">
        <v>189.4</v>
      </c>
      <c r="K842" s="20">
        <v>37</v>
      </c>
    </row>
    <row r="843" spans="1:11" x14ac:dyDescent="0.25">
      <c r="A843" s="17" t="s">
        <v>167</v>
      </c>
      <c r="B843" s="19">
        <v>2267</v>
      </c>
      <c r="C843" s="20">
        <v>546.79999999999995</v>
      </c>
      <c r="D843" s="20">
        <v>108.7</v>
      </c>
      <c r="E843" s="20">
        <v>515.20000000000005</v>
      </c>
      <c r="F843" s="20">
        <v>428.6</v>
      </c>
      <c r="G843" s="20">
        <v>86.6</v>
      </c>
      <c r="H843" s="20">
        <v>343.2</v>
      </c>
      <c r="I843" s="20">
        <v>89.1</v>
      </c>
      <c r="J843" s="20">
        <v>231.7</v>
      </c>
      <c r="K843" s="20">
        <v>66.599999999999994</v>
      </c>
    </row>
    <row r="844" spans="1:11" x14ac:dyDescent="0.25">
      <c r="A844" s="17" t="s">
        <v>168</v>
      </c>
      <c r="B844" s="19">
        <v>1553</v>
      </c>
      <c r="C844" s="20">
        <v>609.9</v>
      </c>
      <c r="D844" s="20">
        <v>148.19999999999999</v>
      </c>
      <c r="E844" s="20">
        <v>537.4</v>
      </c>
      <c r="F844" s="20">
        <v>462.7</v>
      </c>
      <c r="G844" s="20">
        <v>74.7</v>
      </c>
      <c r="H844" s="20">
        <v>391.1</v>
      </c>
      <c r="I844" s="20">
        <v>119.8</v>
      </c>
      <c r="J844" s="20">
        <v>257.60000000000002</v>
      </c>
      <c r="K844" s="20">
        <v>56.2</v>
      </c>
    </row>
    <row r="845" spans="1:11" x14ac:dyDescent="0.25">
      <c r="A845" s="17" t="s">
        <v>169</v>
      </c>
      <c r="B845" s="19">
        <v>1553</v>
      </c>
      <c r="C845" s="20">
        <v>497.4</v>
      </c>
      <c r="D845" s="20">
        <v>80.3</v>
      </c>
      <c r="E845" s="20">
        <v>510.3</v>
      </c>
      <c r="F845" s="20">
        <v>448.5</v>
      </c>
      <c r="G845" s="20">
        <v>61.8</v>
      </c>
      <c r="H845" s="20">
        <v>311.8</v>
      </c>
      <c r="I845" s="20">
        <v>69.900000000000006</v>
      </c>
      <c r="J845" s="20">
        <v>255</v>
      </c>
      <c r="K845" s="20">
        <v>48.7</v>
      </c>
    </row>
    <row r="846" spans="1:11" x14ac:dyDescent="0.25">
      <c r="A846" s="17" t="s">
        <v>170</v>
      </c>
      <c r="B846" s="19">
        <v>689</v>
      </c>
      <c r="C846" s="20">
        <v>450.3</v>
      </c>
      <c r="D846" s="20">
        <v>114.4</v>
      </c>
      <c r="E846" s="20">
        <v>440.3</v>
      </c>
      <c r="F846" s="20">
        <v>384.6</v>
      </c>
      <c r="G846" s="20">
        <v>55.7</v>
      </c>
      <c r="H846" s="20">
        <v>278.89999999999998</v>
      </c>
      <c r="I846" s="20">
        <v>95.9</v>
      </c>
      <c r="J846" s="20">
        <v>205.3</v>
      </c>
      <c r="K846" s="20">
        <v>45.5</v>
      </c>
    </row>
    <row r="847" spans="1:11" x14ac:dyDescent="0.25">
      <c r="A847" s="17" t="s">
        <v>171</v>
      </c>
      <c r="B847" s="19">
        <v>1116</v>
      </c>
      <c r="C847" s="20">
        <v>451.3</v>
      </c>
      <c r="D847" s="20">
        <v>103.2</v>
      </c>
      <c r="E847" s="20">
        <v>450.4</v>
      </c>
      <c r="F847" s="20">
        <v>391.9</v>
      </c>
      <c r="G847" s="20">
        <v>58.5</v>
      </c>
      <c r="H847" s="20">
        <v>281.60000000000002</v>
      </c>
      <c r="I847" s="20">
        <v>84.7</v>
      </c>
      <c r="J847" s="20">
        <v>217.8</v>
      </c>
      <c r="K847" s="20">
        <v>47</v>
      </c>
    </row>
    <row r="848" spans="1:11" x14ac:dyDescent="0.25">
      <c r="A848" s="17" t="s">
        <v>172</v>
      </c>
      <c r="B848" s="19">
        <v>4334</v>
      </c>
      <c r="C848" s="20">
        <v>522.6</v>
      </c>
      <c r="D848" s="20">
        <v>201.4</v>
      </c>
      <c r="E848" s="20">
        <v>448.4</v>
      </c>
      <c r="F848" s="20">
        <v>395.2</v>
      </c>
      <c r="G848" s="20">
        <v>53.2</v>
      </c>
      <c r="H848" s="20">
        <v>316.89999999999998</v>
      </c>
      <c r="I848" s="20">
        <v>152.80000000000001</v>
      </c>
      <c r="J848" s="20">
        <v>201.7</v>
      </c>
      <c r="K848" s="20">
        <v>42.4</v>
      </c>
    </row>
    <row r="849" spans="1:11" x14ac:dyDescent="0.25">
      <c r="A849" s="17" t="s">
        <v>173</v>
      </c>
      <c r="B849" s="19">
        <v>3131</v>
      </c>
      <c r="C849" s="20">
        <v>496.4</v>
      </c>
      <c r="D849" s="20">
        <v>100.9</v>
      </c>
      <c r="E849" s="20">
        <v>507.1</v>
      </c>
      <c r="F849" s="20">
        <v>460.2</v>
      </c>
      <c r="G849" s="20">
        <v>46.9</v>
      </c>
      <c r="H849" s="20">
        <v>299.60000000000002</v>
      </c>
      <c r="I849" s="20">
        <v>83.8</v>
      </c>
      <c r="J849" s="20">
        <v>251.9</v>
      </c>
      <c r="K849" s="20">
        <v>34.299999999999997</v>
      </c>
    </row>
    <row r="850" spans="1:11" x14ac:dyDescent="0.25">
      <c r="A850" s="17" t="s">
        <v>174</v>
      </c>
      <c r="B850" s="19">
        <v>3117</v>
      </c>
      <c r="C850" s="20">
        <v>437.2</v>
      </c>
      <c r="D850" s="20">
        <v>127.7</v>
      </c>
      <c r="E850" s="20">
        <v>422.8</v>
      </c>
      <c r="F850" s="20">
        <v>381.5</v>
      </c>
      <c r="G850" s="20">
        <v>41.4</v>
      </c>
      <c r="H850" s="20">
        <v>260.7</v>
      </c>
      <c r="I850" s="20">
        <v>106</v>
      </c>
      <c r="J850" s="20">
        <v>196.4</v>
      </c>
      <c r="K850" s="20">
        <v>32</v>
      </c>
    </row>
    <row r="851" spans="1:11" x14ac:dyDescent="0.25">
      <c r="A851" s="17" t="s">
        <v>175</v>
      </c>
      <c r="B851" s="19">
        <v>2811</v>
      </c>
      <c r="C851" s="20">
        <v>459.9</v>
      </c>
      <c r="D851" s="20">
        <v>165.8</v>
      </c>
      <c r="E851" s="20">
        <v>433.1</v>
      </c>
      <c r="F851" s="20">
        <v>387.6</v>
      </c>
      <c r="G851" s="20">
        <v>45.5</v>
      </c>
      <c r="H851" s="20">
        <v>275.7</v>
      </c>
      <c r="I851" s="20">
        <v>140.5</v>
      </c>
      <c r="J851" s="20">
        <v>194.7</v>
      </c>
      <c r="K851" s="20">
        <v>36</v>
      </c>
    </row>
    <row r="852" spans="1:11" x14ac:dyDescent="0.25">
      <c r="A852" s="17" t="s">
        <v>176</v>
      </c>
      <c r="B852" s="19">
        <v>2995</v>
      </c>
      <c r="C852" s="20">
        <v>440.7</v>
      </c>
      <c r="D852" s="20">
        <v>163.19999999999999</v>
      </c>
      <c r="E852" s="20">
        <v>415</v>
      </c>
      <c r="F852" s="20">
        <v>375.4</v>
      </c>
      <c r="G852" s="20">
        <v>39.6</v>
      </c>
      <c r="H852" s="20">
        <v>261.60000000000002</v>
      </c>
      <c r="I852" s="20">
        <v>135.69999999999999</v>
      </c>
      <c r="J852" s="20">
        <v>187.3</v>
      </c>
      <c r="K852" s="20">
        <v>31.1</v>
      </c>
    </row>
    <row r="853" spans="1:11" x14ac:dyDescent="0.25">
      <c r="A853" s="17" t="s">
        <v>177</v>
      </c>
      <c r="B853" s="19">
        <v>3263</v>
      </c>
      <c r="C853" s="20">
        <v>439.2</v>
      </c>
      <c r="D853" s="20">
        <v>189.4</v>
      </c>
      <c r="E853" s="20">
        <v>411.5</v>
      </c>
      <c r="F853" s="20">
        <v>374.9</v>
      </c>
      <c r="G853" s="20">
        <v>36.5</v>
      </c>
      <c r="H853" s="20">
        <v>257.60000000000002</v>
      </c>
      <c r="I853" s="20">
        <v>158.5</v>
      </c>
      <c r="J853" s="20">
        <v>183.2</v>
      </c>
      <c r="K853" s="20">
        <v>27.6</v>
      </c>
    </row>
    <row r="854" spans="1:11" x14ac:dyDescent="0.25">
      <c r="A854" s="17" t="s">
        <v>178</v>
      </c>
      <c r="B854" s="19">
        <v>2355</v>
      </c>
      <c r="C854" s="20">
        <v>396</v>
      </c>
      <c r="D854" s="20">
        <v>195.2</v>
      </c>
      <c r="E854" s="20">
        <v>338.7</v>
      </c>
      <c r="F854" s="20">
        <v>313</v>
      </c>
      <c r="G854" s="20">
        <v>25.7</v>
      </c>
      <c r="H854" s="20">
        <v>230.7</v>
      </c>
      <c r="I854" s="20">
        <v>165</v>
      </c>
      <c r="J854" s="20">
        <v>146.69999999999999</v>
      </c>
      <c r="K854" s="20">
        <v>18.8</v>
      </c>
    </row>
    <row r="855" spans="1:11" x14ac:dyDescent="0.25">
      <c r="A855" s="17" t="s">
        <v>179</v>
      </c>
      <c r="B855" s="19">
        <v>1095</v>
      </c>
      <c r="C855" s="20">
        <v>419.4</v>
      </c>
      <c r="D855" s="20">
        <v>188.2</v>
      </c>
      <c r="E855" s="20">
        <v>371.5</v>
      </c>
      <c r="F855" s="20">
        <v>329.6</v>
      </c>
      <c r="G855" s="20">
        <v>41.8</v>
      </c>
      <c r="H855" s="20">
        <v>244.2</v>
      </c>
      <c r="I855" s="20">
        <v>158.6</v>
      </c>
      <c r="J855" s="20">
        <v>152.6</v>
      </c>
      <c r="K855" s="20">
        <v>31.9</v>
      </c>
    </row>
    <row r="856" spans="1:11" x14ac:dyDescent="0.25">
      <c r="A856" s="17" t="s">
        <v>180</v>
      </c>
      <c r="B856" s="19">
        <v>341</v>
      </c>
      <c r="C856" s="20">
        <v>396</v>
      </c>
      <c r="D856" s="20">
        <v>184.2</v>
      </c>
      <c r="E856" s="20">
        <v>353.9</v>
      </c>
      <c r="F856" s="20">
        <v>322.60000000000002</v>
      </c>
      <c r="G856" s="20">
        <v>31.3</v>
      </c>
      <c r="H856" s="20">
        <v>225.9</v>
      </c>
      <c r="I856" s="20">
        <v>152.1</v>
      </c>
      <c r="J856" s="20">
        <v>154.19999999999999</v>
      </c>
      <c r="K856" s="20">
        <v>23.3</v>
      </c>
    </row>
    <row r="857" spans="1:11" x14ac:dyDescent="0.25">
      <c r="A857" s="17" t="s">
        <v>160</v>
      </c>
      <c r="B857" s="19" t="s">
        <v>230</v>
      </c>
      <c r="C857" s="20" t="s">
        <v>231</v>
      </c>
      <c r="D857" s="20" t="s">
        <v>231</v>
      </c>
      <c r="E857" s="20" t="s">
        <v>231</v>
      </c>
      <c r="F857" s="20" t="s">
        <v>231</v>
      </c>
      <c r="G857" s="20" t="s">
        <v>231</v>
      </c>
      <c r="H857" s="20" t="s">
        <v>231</v>
      </c>
      <c r="I857" s="20" t="s">
        <v>231</v>
      </c>
      <c r="J857" s="20" t="s">
        <v>231</v>
      </c>
      <c r="K857" s="20" t="s">
        <v>231</v>
      </c>
    </row>
    <row r="858" spans="1:11" x14ac:dyDescent="0.25">
      <c r="A858" s="21" t="s">
        <v>181</v>
      </c>
      <c r="B858" s="19" t="s">
        <v>230</v>
      </c>
      <c r="C858" s="20" t="s">
        <v>231</v>
      </c>
      <c r="D858" s="20" t="s">
        <v>231</v>
      </c>
      <c r="E858" s="20" t="s">
        <v>231</v>
      </c>
      <c r="F858" s="20" t="s">
        <v>231</v>
      </c>
      <c r="G858" s="20" t="s">
        <v>231</v>
      </c>
      <c r="H858" s="20" t="s">
        <v>231</v>
      </c>
      <c r="I858" s="20" t="s">
        <v>231</v>
      </c>
      <c r="J858" s="20" t="s">
        <v>231</v>
      </c>
      <c r="K858" s="20" t="s">
        <v>231</v>
      </c>
    </row>
    <row r="859" spans="1:11" x14ac:dyDescent="0.25">
      <c r="A859" s="17" t="s">
        <v>182</v>
      </c>
      <c r="B859" s="19">
        <v>37410</v>
      </c>
      <c r="C859" s="20">
        <v>482.9</v>
      </c>
      <c r="D859" s="20">
        <v>155.1</v>
      </c>
      <c r="E859" s="20">
        <v>447.1</v>
      </c>
      <c r="F859" s="20">
        <v>392</v>
      </c>
      <c r="G859" s="20">
        <v>55.1</v>
      </c>
      <c r="H859" s="20">
        <v>306.2</v>
      </c>
      <c r="I859" s="20">
        <v>129.5</v>
      </c>
      <c r="J859" s="20">
        <v>208.1</v>
      </c>
      <c r="K859" s="20">
        <v>45.1</v>
      </c>
    </row>
    <row r="860" spans="1:11" x14ac:dyDescent="0.25">
      <c r="A860" s="17" t="s">
        <v>183</v>
      </c>
      <c r="B860" s="19">
        <v>6205</v>
      </c>
      <c r="C860" s="20">
        <v>473.3</v>
      </c>
      <c r="D860" s="20">
        <v>99.5</v>
      </c>
      <c r="E860" s="20">
        <v>479.2</v>
      </c>
      <c r="F860" s="20">
        <v>434.8</v>
      </c>
      <c r="G860" s="20">
        <v>44.5</v>
      </c>
      <c r="H860" s="20">
        <v>214.5</v>
      </c>
      <c r="I860" s="20">
        <v>71.8</v>
      </c>
      <c r="J860" s="20">
        <v>204.2</v>
      </c>
      <c r="K860" s="20">
        <v>18.2</v>
      </c>
    </row>
    <row r="861" spans="1:11" x14ac:dyDescent="0.25">
      <c r="A861" s="17" t="s">
        <v>160</v>
      </c>
      <c r="B861" s="19" t="s">
        <v>230</v>
      </c>
      <c r="C861" s="20" t="s">
        <v>231</v>
      </c>
      <c r="D861" s="20" t="s">
        <v>231</v>
      </c>
      <c r="E861" s="20" t="s">
        <v>231</v>
      </c>
      <c r="F861" s="20" t="s">
        <v>231</v>
      </c>
      <c r="G861" s="20" t="s">
        <v>231</v>
      </c>
      <c r="H861" s="20" t="s">
        <v>231</v>
      </c>
      <c r="I861" s="20" t="s">
        <v>231</v>
      </c>
      <c r="J861" s="20" t="s">
        <v>231</v>
      </c>
      <c r="K861" s="20" t="s">
        <v>231</v>
      </c>
    </row>
    <row r="862" spans="1:11" x14ac:dyDescent="0.25">
      <c r="A862" s="21" t="s">
        <v>184</v>
      </c>
      <c r="B862" s="19" t="s">
        <v>230</v>
      </c>
      <c r="C862" s="20" t="s">
        <v>231</v>
      </c>
      <c r="D862" s="20" t="s">
        <v>231</v>
      </c>
      <c r="E862" s="20" t="s">
        <v>231</v>
      </c>
      <c r="F862" s="20" t="s">
        <v>231</v>
      </c>
      <c r="G862" s="20" t="s">
        <v>231</v>
      </c>
      <c r="H862" s="20" t="s">
        <v>231</v>
      </c>
      <c r="I862" s="20" t="s">
        <v>231</v>
      </c>
      <c r="J862" s="20" t="s">
        <v>231</v>
      </c>
      <c r="K862" s="20" t="s">
        <v>231</v>
      </c>
    </row>
    <row r="863" spans="1:11" x14ac:dyDescent="0.25">
      <c r="A863" s="17" t="s">
        <v>185</v>
      </c>
      <c r="B863" s="19">
        <v>12949</v>
      </c>
      <c r="C863" s="20">
        <v>473.1</v>
      </c>
      <c r="D863" s="20">
        <v>57.6</v>
      </c>
      <c r="E863" s="20">
        <v>502.1</v>
      </c>
      <c r="F863" s="20">
        <v>453.5</v>
      </c>
      <c r="G863" s="20">
        <v>48.6</v>
      </c>
      <c r="H863" s="20">
        <v>292.39999999999998</v>
      </c>
      <c r="I863" s="20">
        <v>46.9</v>
      </c>
      <c r="J863" s="20">
        <v>263.5</v>
      </c>
      <c r="K863" s="20">
        <v>37.6</v>
      </c>
    </row>
    <row r="864" spans="1:11" x14ac:dyDescent="0.25">
      <c r="A864" s="17" t="s">
        <v>186</v>
      </c>
      <c r="B864" s="19">
        <v>13118</v>
      </c>
      <c r="C864" s="20">
        <v>462.2</v>
      </c>
      <c r="D864" s="20">
        <v>107.7</v>
      </c>
      <c r="E864" s="20">
        <v>469.9</v>
      </c>
      <c r="F864" s="20">
        <v>417.8</v>
      </c>
      <c r="G864" s="20">
        <v>52.1</v>
      </c>
      <c r="H864" s="20">
        <v>282.10000000000002</v>
      </c>
      <c r="I864" s="20">
        <v>90.1</v>
      </c>
      <c r="J864" s="20">
        <v>228.2</v>
      </c>
      <c r="K864" s="20">
        <v>41.1</v>
      </c>
    </row>
    <row r="865" spans="1:11" x14ac:dyDescent="0.25">
      <c r="A865" s="17" t="s">
        <v>187</v>
      </c>
      <c r="B865" s="19">
        <v>8139</v>
      </c>
      <c r="C865" s="20">
        <v>464.3</v>
      </c>
      <c r="D865" s="20">
        <v>194</v>
      </c>
      <c r="E865" s="20">
        <v>413.1</v>
      </c>
      <c r="F865" s="20">
        <v>357.8</v>
      </c>
      <c r="G865" s="20">
        <v>55.2</v>
      </c>
      <c r="H865" s="20">
        <v>277.7</v>
      </c>
      <c r="I865" s="20">
        <v>162.9</v>
      </c>
      <c r="J865" s="20">
        <v>168.6</v>
      </c>
      <c r="K865" s="20">
        <v>41.8</v>
      </c>
    </row>
    <row r="866" spans="1:11" x14ac:dyDescent="0.25">
      <c r="A866" s="17" t="s">
        <v>188</v>
      </c>
      <c r="B866" s="19">
        <v>6433</v>
      </c>
      <c r="C866" s="20">
        <v>502.8</v>
      </c>
      <c r="D866" s="20">
        <v>259.89999999999998</v>
      </c>
      <c r="E866" s="20">
        <v>389.1</v>
      </c>
      <c r="F866" s="20">
        <v>337.5</v>
      </c>
      <c r="G866" s="20">
        <v>51.6</v>
      </c>
      <c r="H866" s="20">
        <v>300.10000000000002</v>
      </c>
      <c r="I866" s="20">
        <v>212.1</v>
      </c>
      <c r="J866" s="20">
        <v>143.9</v>
      </c>
      <c r="K866" s="20">
        <v>39.1</v>
      </c>
    </row>
    <row r="867" spans="1:11" x14ac:dyDescent="0.25">
      <c r="A867" s="17" t="s">
        <v>189</v>
      </c>
      <c r="B867" s="19">
        <v>2976</v>
      </c>
      <c r="C867" s="20">
        <v>604.4</v>
      </c>
      <c r="D867" s="20">
        <v>339.2</v>
      </c>
      <c r="E867" s="20">
        <v>392.4</v>
      </c>
      <c r="F867" s="20">
        <v>310.8</v>
      </c>
      <c r="G867" s="20">
        <v>81.599999999999994</v>
      </c>
      <c r="H867" s="20">
        <v>372.3</v>
      </c>
      <c r="I867" s="20">
        <v>272.7</v>
      </c>
      <c r="J867" s="20">
        <v>116.5</v>
      </c>
      <c r="K867" s="20">
        <v>60.9</v>
      </c>
    </row>
    <row r="868" spans="1:11" x14ac:dyDescent="0.25">
      <c r="A868" s="17"/>
      <c r="B868" s="19" t="s">
        <v>230</v>
      </c>
      <c r="C868" s="20" t="s">
        <v>231</v>
      </c>
      <c r="D868" s="20" t="s">
        <v>231</v>
      </c>
      <c r="E868" s="20" t="s">
        <v>231</v>
      </c>
      <c r="F868" s="20" t="s">
        <v>231</v>
      </c>
      <c r="G868" s="20" t="s">
        <v>231</v>
      </c>
      <c r="H868" s="20" t="s">
        <v>231</v>
      </c>
      <c r="I868" s="20" t="s">
        <v>231</v>
      </c>
      <c r="J868" s="20" t="s">
        <v>231</v>
      </c>
      <c r="K868" s="20" t="s">
        <v>231</v>
      </c>
    </row>
    <row r="869" spans="1:11" x14ac:dyDescent="0.25">
      <c r="A869" s="21" t="s">
        <v>190</v>
      </c>
      <c r="B869" s="19" t="s">
        <v>230</v>
      </c>
      <c r="C869" s="20" t="s">
        <v>231</v>
      </c>
      <c r="D869" s="20" t="s">
        <v>231</v>
      </c>
      <c r="E869" s="20" t="s">
        <v>231</v>
      </c>
      <c r="F869" s="20" t="s">
        <v>231</v>
      </c>
      <c r="G869" s="20" t="s">
        <v>231</v>
      </c>
      <c r="H869" s="20" t="s">
        <v>231</v>
      </c>
      <c r="I869" s="20" t="s">
        <v>231</v>
      </c>
      <c r="J869" s="20" t="s">
        <v>231</v>
      </c>
      <c r="K869" s="20" t="s">
        <v>231</v>
      </c>
    </row>
    <row r="870" spans="1:11" x14ac:dyDescent="0.25">
      <c r="A870" s="17" t="s">
        <v>191</v>
      </c>
      <c r="B870" s="19">
        <v>30547</v>
      </c>
      <c r="C870" s="20">
        <v>445.7</v>
      </c>
      <c r="D870" s="20">
        <v>149.6</v>
      </c>
      <c r="E870" s="20">
        <v>422.8</v>
      </c>
      <c r="F870" s="20">
        <v>374.7</v>
      </c>
      <c r="G870" s="20">
        <v>48.2</v>
      </c>
      <c r="H870" s="20">
        <v>267</v>
      </c>
      <c r="I870" s="20">
        <v>123.4</v>
      </c>
      <c r="J870" s="20">
        <v>191</v>
      </c>
      <c r="K870" s="20">
        <v>37.299999999999997</v>
      </c>
    </row>
    <row r="871" spans="1:11" x14ac:dyDescent="0.25">
      <c r="A871" s="17" t="s">
        <v>185</v>
      </c>
      <c r="B871" s="19">
        <v>4008</v>
      </c>
      <c r="C871" s="20">
        <v>516.29999999999995</v>
      </c>
      <c r="D871" s="20">
        <v>103.2</v>
      </c>
      <c r="E871" s="20">
        <v>499.8</v>
      </c>
      <c r="F871" s="20">
        <v>450.7</v>
      </c>
      <c r="G871" s="20">
        <v>49.1</v>
      </c>
      <c r="H871" s="20">
        <v>319.60000000000002</v>
      </c>
      <c r="I871" s="20">
        <v>84.9</v>
      </c>
      <c r="J871" s="20">
        <v>254.3</v>
      </c>
      <c r="K871" s="20">
        <v>35.700000000000003</v>
      </c>
    </row>
    <row r="872" spans="1:11" x14ac:dyDescent="0.25">
      <c r="A872" s="17" t="s">
        <v>186</v>
      </c>
      <c r="B872" s="19">
        <v>3951</v>
      </c>
      <c r="C872" s="20">
        <v>548.20000000000005</v>
      </c>
      <c r="D872" s="20">
        <v>99.5</v>
      </c>
      <c r="E872" s="20">
        <v>543.6</v>
      </c>
      <c r="F872" s="20">
        <v>483.7</v>
      </c>
      <c r="G872" s="20">
        <v>60</v>
      </c>
      <c r="H872" s="20">
        <v>347.1</v>
      </c>
      <c r="I872" s="20">
        <v>81.900000000000006</v>
      </c>
      <c r="J872" s="20">
        <v>277.39999999999998</v>
      </c>
      <c r="K872" s="20">
        <v>47.1</v>
      </c>
    </row>
    <row r="873" spans="1:11" x14ac:dyDescent="0.25">
      <c r="A873" s="17" t="s">
        <v>187</v>
      </c>
      <c r="B873" s="19">
        <v>2081</v>
      </c>
      <c r="C873" s="20">
        <v>564.9</v>
      </c>
      <c r="D873" s="20">
        <v>144.6</v>
      </c>
      <c r="E873" s="20">
        <v>530</v>
      </c>
      <c r="F873" s="20">
        <v>456.6</v>
      </c>
      <c r="G873" s="20">
        <v>73.400000000000006</v>
      </c>
      <c r="H873" s="20">
        <v>353.7</v>
      </c>
      <c r="I873" s="20">
        <v>120</v>
      </c>
      <c r="J873" s="20">
        <v>244.7</v>
      </c>
      <c r="K873" s="20">
        <v>54.9</v>
      </c>
    </row>
    <row r="874" spans="1:11" x14ac:dyDescent="0.25">
      <c r="A874" s="17" t="s">
        <v>188</v>
      </c>
      <c r="B874" s="19">
        <v>1871</v>
      </c>
      <c r="C874" s="20">
        <v>618.1</v>
      </c>
      <c r="D874" s="20">
        <v>207.5</v>
      </c>
      <c r="E874" s="20">
        <v>511.9</v>
      </c>
      <c r="F874" s="20">
        <v>434</v>
      </c>
      <c r="G874" s="20">
        <v>77.900000000000006</v>
      </c>
      <c r="H874" s="20">
        <v>385.4</v>
      </c>
      <c r="I874" s="20">
        <v>168.7</v>
      </c>
      <c r="J874" s="20">
        <v>214.8</v>
      </c>
      <c r="K874" s="20">
        <v>62.9</v>
      </c>
    </row>
    <row r="875" spans="1:11" x14ac:dyDescent="0.25">
      <c r="A875" s="17" t="s">
        <v>189</v>
      </c>
      <c r="B875" s="19">
        <v>1157</v>
      </c>
      <c r="C875" s="20">
        <v>707.6</v>
      </c>
      <c r="D875" s="20">
        <v>304.8</v>
      </c>
      <c r="E875" s="20">
        <v>492.6</v>
      </c>
      <c r="F875" s="20">
        <v>377.9</v>
      </c>
      <c r="G875" s="20">
        <v>114.7</v>
      </c>
      <c r="H875" s="20">
        <v>451.2</v>
      </c>
      <c r="I875" s="20">
        <v>251.6</v>
      </c>
      <c r="J875" s="20">
        <v>163.6</v>
      </c>
      <c r="K875" s="20">
        <v>85.3</v>
      </c>
    </row>
    <row r="876" spans="1:11" x14ac:dyDescent="0.25">
      <c r="A876" s="17" t="s">
        <v>160</v>
      </c>
      <c r="B876" s="19" t="s">
        <v>230</v>
      </c>
      <c r="C876" s="20" t="s">
        <v>231</v>
      </c>
      <c r="D876" s="20" t="s">
        <v>231</v>
      </c>
      <c r="E876" s="20" t="s">
        <v>231</v>
      </c>
      <c r="F876" s="20" t="s">
        <v>231</v>
      </c>
      <c r="G876" s="20" t="s">
        <v>231</v>
      </c>
      <c r="H876" s="20" t="s">
        <v>231</v>
      </c>
      <c r="I876" s="20" t="s">
        <v>231</v>
      </c>
      <c r="J876" s="20" t="s">
        <v>231</v>
      </c>
      <c r="K876" s="20" t="s">
        <v>231</v>
      </c>
    </row>
    <row r="877" spans="1:11" x14ac:dyDescent="0.25">
      <c r="A877" s="21" t="s">
        <v>192</v>
      </c>
      <c r="B877" s="19" t="s">
        <v>230</v>
      </c>
      <c r="C877" s="20" t="s">
        <v>231</v>
      </c>
      <c r="D877" s="20" t="s">
        <v>231</v>
      </c>
      <c r="E877" s="20" t="s">
        <v>231</v>
      </c>
      <c r="F877" s="20" t="s">
        <v>231</v>
      </c>
      <c r="G877" s="20" t="s">
        <v>231</v>
      </c>
      <c r="H877" s="20" t="s">
        <v>231</v>
      </c>
      <c r="I877" s="20" t="s">
        <v>231</v>
      </c>
      <c r="J877" s="20" t="s">
        <v>231</v>
      </c>
      <c r="K877" s="20" t="s">
        <v>231</v>
      </c>
    </row>
    <row r="878" spans="1:11" x14ac:dyDescent="0.25">
      <c r="A878" s="17" t="s">
        <v>193</v>
      </c>
      <c r="B878" s="19">
        <v>29319</v>
      </c>
      <c r="C878" s="20">
        <v>498.3</v>
      </c>
      <c r="D878" s="20">
        <v>160.4</v>
      </c>
      <c r="E878" s="20">
        <v>455</v>
      </c>
      <c r="F878" s="20">
        <v>397.7</v>
      </c>
      <c r="G878" s="20">
        <v>57.3</v>
      </c>
      <c r="H878" s="20">
        <v>305.89999999999998</v>
      </c>
      <c r="I878" s="20">
        <v>132.6</v>
      </c>
      <c r="J878" s="20">
        <v>206.1</v>
      </c>
      <c r="K878" s="20">
        <v>44.3</v>
      </c>
    </row>
    <row r="879" spans="1:11" x14ac:dyDescent="0.25">
      <c r="A879" s="17" t="s">
        <v>194</v>
      </c>
      <c r="B879" s="19">
        <v>7515</v>
      </c>
      <c r="C879" s="20">
        <v>449</v>
      </c>
      <c r="D879" s="20">
        <v>96.4</v>
      </c>
      <c r="E879" s="20">
        <v>454</v>
      </c>
      <c r="F879" s="20">
        <v>407.6</v>
      </c>
      <c r="G879" s="20">
        <v>46.5</v>
      </c>
      <c r="H879" s="20">
        <v>269.3</v>
      </c>
      <c r="I879" s="20">
        <v>79.599999999999994</v>
      </c>
      <c r="J879" s="20">
        <v>219.1</v>
      </c>
      <c r="K879" s="20">
        <v>35.299999999999997</v>
      </c>
    </row>
    <row r="880" spans="1:11" x14ac:dyDescent="0.25">
      <c r="A880" s="17" t="s">
        <v>195</v>
      </c>
      <c r="B880" s="19">
        <v>4239</v>
      </c>
      <c r="C880" s="20">
        <v>442</v>
      </c>
      <c r="D880" s="20">
        <v>115.8</v>
      </c>
      <c r="E880" s="20">
        <v>453</v>
      </c>
      <c r="F880" s="20">
        <v>411</v>
      </c>
      <c r="G880" s="20">
        <v>42.1</v>
      </c>
      <c r="H880" s="20">
        <v>261.5</v>
      </c>
      <c r="I880" s="20">
        <v>93.9</v>
      </c>
      <c r="J880" s="20">
        <v>221</v>
      </c>
      <c r="K880" s="20">
        <v>32.1</v>
      </c>
    </row>
    <row r="881" spans="1:11" x14ac:dyDescent="0.25">
      <c r="A881" s="17" t="s">
        <v>196</v>
      </c>
      <c r="B881" s="19">
        <v>2119</v>
      </c>
      <c r="C881" s="20">
        <v>438.7</v>
      </c>
      <c r="D881" s="20">
        <v>181.6</v>
      </c>
      <c r="E881" s="20">
        <v>412.3</v>
      </c>
      <c r="F881" s="20">
        <v>364</v>
      </c>
      <c r="G881" s="20">
        <v>48.3</v>
      </c>
      <c r="H881" s="20">
        <v>259</v>
      </c>
      <c r="I881" s="20">
        <v>148.19999999999999</v>
      </c>
      <c r="J881" s="20">
        <v>174.2</v>
      </c>
      <c r="K881" s="20">
        <v>38.299999999999997</v>
      </c>
    </row>
    <row r="882" spans="1:11" x14ac:dyDescent="0.25">
      <c r="A882" s="17" t="s">
        <v>197</v>
      </c>
      <c r="B882" s="19">
        <v>423</v>
      </c>
      <c r="C882" s="20">
        <v>504</v>
      </c>
      <c r="D882" s="20">
        <v>271.89999999999998</v>
      </c>
      <c r="E882" s="20">
        <v>358.8</v>
      </c>
      <c r="F882" s="20">
        <v>296.89999999999998</v>
      </c>
      <c r="G882" s="20">
        <v>61.9</v>
      </c>
      <c r="H882" s="20">
        <v>323.5</v>
      </c>
      <c r="I882" s="20">
        <v>218.4</v>
      </c>
      <c r="J882" s="20">
        <v>131.80000000000001</v>
      </c>
      <c r="K882" s="20">
        <v>44</v>
      </c>
    </row>
    <row r="883" spans="1:11" x14ac:dyDescent="0.25">
      <c r="A883" s="17" t="s">
        <v>160</v>
      </c>
      <c r="B883" s="19" t="s">
        <v>230</v>
      </c>
      <c r="C883" s="20" t="s">
        <v>231</v>
      </c>
      <c r="D883" s="20" t="s">
        <v>231</v>
      </c>
      <c r="E883" s="20" t="s">
        <v>231</v>
      </c>
      <c r="F883" s="20" t="s">
        <v>231</v>
      </c>
      <c r="G883" s="20" t="s">
        <v>231</v>
      </c>
      <c r="H883" s="20" t="s">
        <v>231</v>
      </c>
      <c r="I883" s="20" t="s">
        <v>231</v>
      </c>
      <c r="J883" s="20" t="s">
        <v>231</v>
      </c>
      <c r="K883" s="20" t="s">
        <v>231</v>
      </c>
    </row>
    <row r="884" spans="1:11" x14ac:dyDescent="0.25">
      <c r="A884" s="21" t="s">
        <v>198</v>
      </c>
      <c r="B884" s="19" t="s">
        <v>230</v>
      </c>
      <c r="C884" s="20" t="s">
        <v>231</v>
      </c>
      <c r="D884" s="20" t="s">
        <v>231</v>
      </c>
      <c r="E884" s="20" t="s">
        <v>231</v>
      </c>
      <c r="F884" s="20" t="s">
        <v>231</v>
      </c>
      <c r="G884" s="20" t="s">
        <v>231</v>
      </c>
      <c r="H884" s="20" t="s">
        <v>231</v>
      </c>
      <c r="I884" s="20" t="s">
        <v>231</v>
      </c>
      <c r="J884" s="20" t="s">
        <v>231</v>
      </c>
      <c r="K884" s="20" t="s">
        <v>231</v>
      </c>
    </row>
    <row r="885" spans="1:11" x14ac:dyDescent="0.25">
      <c r="A885" s="17" t="s">
        <v>199</v>
      </c>
      <c r="B885" s="19">
        <v>34329</v>
      </c>
      <c r="C885" s="20">
        <v>498.1</v>
      </c>
      <c r="D885" s="20">
        <v>106.1</v>
      </c>
      <c r="E885" s="20">
        <v>500.2</v>
      </c>
      <c r="F885" s="20">
        <v>440.6</v>
      </c>
      <c r="G885" s="20">
        <v>59.6</v>
      </c>
      <c r="H885" s="20">
        <v>306.60000000000002</v>
      </c>
      <c r="I885" s="20">
        <v>87</v>
      </c>
      <c r="J885" s="20">
        <v>243.1</v>
      </c>
      <c r="K885" s="20">
        <v>46.2</v>
      </c>
    </row>
    <row r="886" spans="1:11" x14ac:dyDescent="0.25">
      <c r="A886" s="17" t="s">
        <v>200</v>
      </c>
      <c r="B886" s="19">
        <v>1242</v>
      </c>
      <c r="C886" s="20">
        <v>349.1</v>
      </c>
      <c r="D886" s="20">
        <v>171.6</v>
      </c>
      <c r="E886" s="20">
        <v>283.3</v>
      </c>
      <c r="F886" s="20">
        <v>253.4</v>
      </c>
      <c r="G886" s="20">
        <v>29.9</v>
      </c>
      <c r="H886" s="20">
        <v>203.4</v>
      </c>
      <c r="I886" s="20">
        <v>146.19999999999999</v>
      </c>
      <c r="J886" s="20">
        <v>106.9</v>
      </c>
      <c r="K886" s="20">
        <v>24</v>
      </c>
    </row>
    <row r="887" spans="1:11" x14ac:dyDescent="0.25">
      <c r="A887" s="17" t="s">
        <v>201</v>
      </c>
      <c r="B887" s="19">
        <v>4808</v>
      </c>
      <c r="C887" s="20">
        <v>402.4</v>
      </c>
      <c r="D887" s="20">
        <v>280.10000000000002</v>
      </c>
      <c r="E887" s="20">
        <v>273</v>
      </c>
      <c r="F887" s="20">
        <v>242.5</v>
      </c>
      <c r="G887" s="20">
        <v>30.5</v>
      </c>
      <c r="H887" s="20">
        <v>231.5</v>
      </c>
      <c r="I887" s="20">
        <v>235.7</v>
      </c>
      <c r="J887" s="20">
        <v>77.3</v>
      </c>
      <c r="K887" s="20">
        <v>22.6</v>
      </c>
    </row>
    <row r="888" spans="1:11" x14ac:dyDescent="0.25">
      <c r="A888" s="17" t="s">
        <v>202</v>
      </c>
      <c r="B888" s="19">
        <v>2943</v>
      </c>
      <c r="C888" s="20">
        <v>465.1</v>
      </c>
      <c r="D888" s="20">
        <v>370.6</v>
      </c>
      <c r="E888" s="20">
        <v>262.5</v>
      </c>
      <c r="F888" s="20">
        <v>232.2</v>
      </c>
      <c r="G888" s="20">
        <v>30.3</v>
      </c>
      <c r="H888" s="20">
        <v>272.8</v>
      </c>
      <c r="I888" s="20">
        <v>302.7</v>
      </c>
      <c r="J888" s="20">
        <v>62.2</v>
      </c>
      <c r="K888" s="20">
        <v>21.6</v>
      </c>
    </row>
    <row r="889" spans="1:11" x14ac:dyDescent="0.25">
      <c r="A889" s="17" t="s">
        <v>203</v>
      </c>
      <c r="B889" s="19">
        <v>293</v>
      </c>
      <c r="C889" s="20">
        <v>569.4</v>
      </c>
      <c r="D889" s="20">
        <v>429.8</v>
      </c>
      <c r="E889" s="20">
        <v>302</v>
      </c>
      <c r="F889" s="20">
        <v>239.9</v>
      </c>
      <c r="G889" s="20">
        <v>62.1</v>
      </c>
      <c r="H889" s="20">
        <v>320.8</v>
      </c>
      <c r="I889" s="20">
        <v>333</v>
      </c>
      <c r="J889" s="20">
        <v>62</v>
      </c>
      <c r="K889" s="20">
        <v>35</v>
      </c>
    </row>
    <row r="890" spans="1:11" x14ac:dyDescent="0.25">
      <c r="A890" s="17" t="s">
        <v>160</v>
      </c>
      <c r="B890" s="19" t="s">
        <v>230</v>
      </c>
      <c r="C890" s="20" t="s">
        <v>231</v>
      </c>
      <c r="D890" s="20" t="s">
        <v>231</v>
      </c>
      <c r="E890" s="20" t="s">
        <v>231</v>
      </c>
      <c r="F890" s="20" t="s">
        <v>231</v>
      </c>
      <c r="G890" s="20" t="s">
        <v>231</v>
      </c>
      <c r="H890" s="20" t="s">
        <v>231</v>
      </c>
      <c r="I890" s="20" t="s">
        <v>231</v>
      </c>
      <c r="J890" s="20" t="s">
        <v>231</v>
      </c>
      <c r="K890" s="20" t="s">
        <v>231</v>
      </c>
    </row>
    <row r="891" spans="1:11" x14ac:dyDescent="0.25">
      <c r="A891" s="21" t="s">
        <v>204</v>
      </c>
      <c r="B891" s="19" t="s">
        <v>230</v>
      </c>
      <c r="C891" s="20" t="s">
        <v>231</v>
      </c>
      <c r="D891" s="20" t="s">
        <v>231</v>
      </c>
      <c r="E891" s="20" t="s">
        <v>231</v>
      </c>
      <c r="F891" s="20" t="s">
        <v>231</v>
      </c>
      <c r="G891" s="20" t="s">
        <v>231</v>
      </c>
      <c r="H891" s="20" t="s">
        <v>231</v>
      </c>
      <c r="I891" s="20" t="s">
        <v>231</v>
      </c>
      <c r="J891" s="20" t="s">
        <v>231</v>
      </c>
      <c r="K891" s="20" t="s">
        <v>231</v>
      </c>
    </row>
    <row r="892" spans="1:11" x14ac:dyDescent="0.25">
      <c r="A892" s="17" t="s">
        <v>205</v>
      </c>
      <c r="B892" s="19">
        <v>7954</v>
      </c>
      <c r="C892" s="20">
        <v>416</v>
      </c>
      <c r="D892" s="20">
        <v>126.4</v>
      </c>
      <c r="E892" s="20">
        <v>488.2</v>
      </c>
      <c r="F892" s="20">
        <v>432.6</v>
      </c>
      <c r="G892" s="20">
        <v>55.6</v>
      </c>
      <c r="H892" s="20">
        <v>260.7</v>
      </c>
      <c r="I892" s="20">
        <v>108.5</v>
      </c>
      <c r="J892" s="20">
        <v>243.3</v>
      </c>
      <c r="K892" s="20">
        <v>44.1</v>
      </c>
    </row>
    <row r="893" spans="1:11" x14ac:dyDescent="0.25">
      <c r="A893" s="17" t="s">
        <v>206</v>
      </c>
      <c r="B893" s="19">
        <v>12677</v>
      </c>
      <c r="C893" s="20">
        <v>521.70000000000005</v>
      </c>
      <c r="D893" s="20">
        <v>159.9</v>
      </c>
      <c r="E893" s="20">
        <v>536.20000000000005</v>
      </c>
      <c r="F893" s="20">
        <v>473.5</v>
      </c>
      <c r="G893" s="20">
        <v>62.6</v>
      </c>
      <c r="H893" s="20">
        <v>317.5</v>
      </c>
      <c r="I893" s="20">
        <v>131.5</v>
      </c>
      <c r="J893" s="20">
        <v>251.7</v>
      </c>
      <c r="K893" s="20">
        <v>47.4</v>
      </c>
    </row>
    <row r="894" spans="1:11" x14ac:dyDescent="0.25">
      <c r="A894" s="17" t="s">
        <v>207</v>
      </c>
      <c r="B894" s="19">
        <v>13011</v>
      </c>
      <c r="C894" s="20">
        <v>520.5</v>
      </c>
      <c r="D894" s="20">
        <v>163.5</v>
      </c>
      <c r="E894" s="20">
        <v>491.2</v>
      </c>
      <c r="F894" s="20">
        <v>435</v>
      </c>
      <c r="G894" s="20">
        <v>56.3</v>
      </c>
      <c r="H894" s="20">
        <v>311.39999999999998</v>
      </c>
      <c r="I894" s="20">
        <v>134.30000000000001</v>
      </c>
      <c r="J894" s="20">
        <v>220.9</v>
      </c>
      <c r="K894" s="20">
        <v>43.2</v>
      </c>
    </row>
    <row r="895" spans="1:11" x14ac:dyDescent="0.25">
      <c r="A895" s="17" t="s">
        <v>208</v>
      </c>
      <c r="B895" s="19">
        <v>6286</v>
      </c>
      <c r="C895" s="20">
        <v>461.4</v>
      </c>
      <c r="D895" s="20">
        <v>152.30000000000001</v>
      </c>
      <c r="E895" s="20">
        <v>344.1</v>
      </c>
      <c r="F895" s="20">
        <v>297.7</v>
      </c>
      <c r="G895" s="20">
        <v>46.5</v>
      </c>
      <c r="H895" s="20">
        <v>278.2</v>
      </c>
      <c r="I895" s="20">
        <v>123.8</v>
      </c>
      <c r="J895" s="20">
        <v>143.4</v>
      </c>
      <c r="K895" s="20">
        <v>36.1</v>
      </c>
    </row>
    <row r="896" spans="1:11" x14ac:dyDescent="0.25">
      <c r="A896" s="17" t="s">
        <v>209</v>
      </c>
      <c r="B896" s="19">
        <v>2286</v>
      </c>
      <c r="C896" s="20">
        <v>414.1</v>
      </c>
      <c r="D896" s="20">
        <v>98.1</v>
      </c>
      <c r="E896" s="20">
        <v>171.4</v>
      </c>
      <c r="F896" s="20">
        <v>144.80000000000001</v>
      </c>
      <c r="G896" s="20">
        <v>26.7</v>
      </c>
      <c r="H896" s="20">
        <v>254.2</v>
      </c>
      <c r="I896" s="20">
        <v>75.400000000000006</v>
      </c>
      <c r="J896" s="20">
        <v>58.4</v>
      </c>
      <c r="K896" s="20">
        <v>19.899999999999999</v>
      </c>
    </row>
    <row r="897" spans="1:11" ht="15.75" thickBot="1" x14ac:dyDescent="0.3">
      <c r="A897" s="164" t="s">
        <v>210</v>
      </c>
      <c r="B897" s="174">
        <v>1401</v>
      </c>
      <c r="C897" s="175">
        <v>328.4</v>
      </c>
      <c r="D897" s="175">
        <v>55.3</v>
      </c>
      <c r="E897" s="175">
        <v>51.4</v>
      </c>
      <c r="F897" s="175">
        <v>40.1</v>
      </c>
      <c r="G897" s="175">
        <v>11.2</v>
      </c>
      <c r="H897" s="175">
        <v>218.8</v>
      </c>
      <c r="I897" s="175">
        <v>45.2</v>
      </c>
      <c r="J897" s="175">
        <v>10.4</v>
      </c>
      <c r="K897" s="175">
        <v>9</v>
      </c>
    </row>
    <row r="900" spans="1:11" ht="18" customHeight="1" x14ac:dyDescent="0.35">
      <c r="A900" s="111" t="s">
        <v>288</v>
      </c>
    </row>
    <row r="901" spans="1:11" ht="18" customHeight="1" x14ac:dyDescent="0.35">
      <c r="A901" s="111" t="s">
        <v>385</v>
      </c>
    </row>
    <row r="902" spans="1:11" ht="14.25" customHeight="1" thickBot="1" x14ac:dyDescent="0.3">
      <c r="A902" s="1"/>
      <c r="B902" s="1"/>
      <c r="C902" s="1"/>
      <c r="D902" s="1"/>
      <c r="E902" s="1"/>
      <c r="F902" s="1"/>
      <c r="G902" s="1"/>
      <c r="H902" s="1"/>
    </row>
    <row r="903" spans="1:11" x14ac:dyDescent="0.25">
      <c r="A903" s="79"/>
      <c r="B903" s="113" t="s">
        <v>211</v>
      </c>
      <c r="C903" s="403" t="s">
        <v>226</v>
      </c>
      <c r="D903" s="403"/>
      <c r="E903" s="404"/>
      <c r="F903" s="405" t="s">
        <v>227</v>
      </c>
      <c r="G903" s="406"/>
      <c r="H903" s="406"/>
    </row>
    <row r="904" spans="1:11" x14ac:dyDescent="0.25">
      <c r="A904" s="79"/>
      <c r="B904" s="113" t="s">
        <v>214</v>
      </c>
      <c r="C904" s="113" t="s">
        <v>215</v>
      </c>
      <c r="D904" s="402" t="s">
        <v>228</v>
      </c>
      <c r="E904" s="402"/>
      <c r="F904" s="113" t="s">
        <v>215</v>
      </c>
      <c r="G904" s="401" t="s">
        <v>228</v>
      </c>
      <c r="H904" s="401"/>
    </row>
    <row r="905" spans="1:11" x14ac:dyDescent="0.25">
      <c r="A905" s="79"/>
      <c r="B905" s="113" t="s">
        <v>217</v>
      </c>
      <c r="C905" s="113" t="s">
        <v>218</v>
      </c>
      <c r="D905" s="113" t="s">
        <v>219</v>
      </c>
      <c r="E905" s="18" t="s">
        <v>220</v>
      </c>
      <c r="F905" s="113" t="s">
        <v>218</v>
      </c>
      <c r="G905" s="113" t="s">
        <v>219</v>
      </c>
      <c r="H905" s="18" t="s">
        <v>220</v>
      </c>
    </row>
    <row r="906" spans="1:11" ht="15.75" thickBot="1" x14ac:dyDescent="0.3">
      <c r="A906" s="46"/>
      <c r="B906" s="47"/>
      <c r="C906" s="47"/>
      <c r="D906" s="47" t="s">
        <v>223</v>
      </c>
      <c r="E906" s="165" t="s">
        <v>381</v>
      </c>
      <c r="F906" s="47"/>
      <c r="G906" s="47" t="s">
        <v>223</v>
      </c>
      <c r="H906" s="165" t="s">
        <v>381</v>
      </c>
    </row>
    <row r="907" spans="1:11" x14ac:dyDescent="0.25">
      <c r="A907" s="79" t="s">
        <v>229</v>
      </c>
      <c r="B907" t="s">
        <v>230</v>
      </c>
      <c r="C907" t="s">
        <v>231</v>
      </c>
      <c r="D907" t="s">
        <v>231</v>
      </c>
      <c r="E907" t="s">
        <v>231</v>
      </c>
    </row>
    <row r="908" spans="1:11" x14ac:dyDescent="0.25">
      <c r="A908" s="79" t="s">
        <v>232</v>
      </c>
      <c r="B908" s="22">
        <v>44487</v>
      </c>
      <c r="C908" s="23">
        <v>437</v>
      </c>
      <c r="D908" s="23">
        <v>131.30000000000001</v>
      </c>
      <c r="E908" s="23">
        <v>433.4</v>
      </c>
      <c r="F908" s="23">
        <v>261</v>
      </c>
      <c r="G908" s="23">
        <v>108.1</v>
      </c>
      <c r="H908" s="23">
        <v>238.8</v>
      </c>
    </row>
    <row r="909" spans="1:11" x14ac:dyDescent="0.25">
      <c r="A909" s="79"/>
      <c r="B909" s="2"/>
      <c r="C909" s="13"/>
      <c r="D909" s="13"/>
      <c r="E909" s="13"/>
      <c r="F909" s="13"/>
      <c r="G909" s="13"/>
      <c r="H909" s="13"/>
    </row>
    <row r="910" spans="1:11" x14ac:dyDescent="0.25">
      <c r="A910" s="80" t="s">
        <v>162</v>
      </c>
      <c r="C910" s="13"/>
      <c r="D910" s="13"/>
      <c r="E910" s="13"/>
      <c r="F910" s="13"/>
      <c r="G910" s="13"/>
      <c r="H910" s="13"/>
    </row>
    <row r="911" spans="1:11" x14ac:dyDescent="0.25">
      <c r="A911" s="79" t="s">
        <v>163</v>
      </c>
      <c r="B911" s="22">
        <v>2421</v>
      </c>
      <c r="C911" s="23">
        <v>494.1</v>
      </c>
      <c r="D911" s="23">
        <v>100.9</v>
      </c>
      <c r="E911" s="23">
        <v>502.7</v>
      </c>
      <c r="F911" s="23">
        <v>303.7</v>
      </c>
      <c r="G911" s="23">
        <v>79.8</v>
      </c>
      <c r="H911" s="23">
        <v>290.10000000000002</v>
      </c>
    </row>
    <row r="912" spans="1:11" x14ac:dyDescent="0.25">
      <c r="A912" s="79" t="s">
        <v>164</v>
      </c>
      <c r="B912" s="22">
        <v>2366</v>
      </c>
      <c r="C912" s="23">
        <v>571.1</v>
      </c>
      <c r="D912" s="23">
        <v>105.8</v>
      </c>
      <c r="E912" s="23">
        <v>562</v>
      </c>
      <c r="F912" s="23">
        <v>364.6</v>
      </c>
      <c r="G912" s="23">
        <v>91.5</v>
      </c>
      <c r="H912" s="23">
        <v>337.6</v>
      </c>
    </row>
    <row r="913" spans="1:8" x14ac:dyDescent="0.25">
      <c r="A913" s="79" t="s">
        <v>165</v>
      </c>
      <c r="B913" s="22">
        <v>3669</v>
      </c>
      <c r="C913" s="23">
        <v>420.7</v>
      </c>
      <c r="D913" s="23">
        <v>128.9</v>
      </c>
      <c r="E913" s="23">
        <v>419.8</v>
      </c>
      <c r="F913" s="23">
        <v>252.7</v>
      </c>
      <c r="G913" s="23">
        <v>108.9</v>
      </c>
      <c r="H913" s="23">
        <v>228.4</v>
      </c>
    </row>
    <row r="914" spans="1:8" x14ac:dyDescent="0.25">
      <c r="A914" s="79" t="s">
        <v>166</v>
      </c>
      <c r="B914" s="22">
        <v>4814</v>
      </c>
      <c r="C914" s="23">
        <v>393.5</v>
      </c>
      <c r="D914" s="23">
        <v>128.9</v>
      </c>
      <c r="E914" s="23">
        <v>399.8</v>
      </c>
      <c r="F914" s="23">
        <v>231</v>
      </c>
      <c r="G914" s="23">
        <v>108.3</v>
      </c>
      <c r="H914" s="23">
        <v>217.9</v>
      </c>
    </row>
    <row r="915" spans="1:8" x14ac:dyDescent="0.25">
      <c r="A915" s="79" t="s">
        <v>167</v>
      </c>
      <c r="B915" s="22">
        <v>2306</v>
      </c>
      <c r="C915" s="23">
        <v>491.4</v>
      </c>
      <c r="D915" s="23">
        <v>98</v>
      </c>
      <c r="E915" s="23">
        <v>489.1</v>
      </c>
      <c r="F915" s="23">
        <v>301.5</v>
      </c>
      <c r="G915" s="23">
        <v>79.900000000000006</v>
      </c>
      <c r="H915" s="23">
        <v>281.3</v>
      </c>
    </row>
    <row r="916" spans="1:8" x14ac:dyDescent="0.25">
      <c r="A916" s="79" t="s">
        <v>168</v>
      </c>
      <c r="B916" s="22">
        <v>1593</v>
      </c>
      <c r="C916" s="23">
        <v>536.9</v>
      </c>
      <c r="D916" s="23">
        <v>125.9</v>
      </c>
      <c r="E916" s="23">
        <v>523.70000000000005</v>
      </c>
      <c r="F916" s="23">
        <v>336.4</v>
      </c>
      <c r="G916" s="23">
        <v>103.2</v>
      </c>
      <c r="H916" s="23">
        <v>308</v>
      </c>
    </row>
    <row r="917" spans="1:8" x14ac:dyDescent="0.25">
      <c r="A917" s="79" t="s">
        <v>169</v>
      </c>
      <c r="B917" s="22">
        <v>1569</v>
      </c>
      <c r="C917" s="23">
        <v>448.1</v>
      </c>
      <c r="D917" s="23">
        <v>72.2</v>
      </c>
      <c r="E917" s="23">
        <v>493.1</v>
      </c>
      <c r="F917" s="23">
        <v>276.7</v>
      </c>
      <c r="G917" s="23">
        <v>62.6</v>
      </c>
      <c r="H917" s="23">
        <v>296</v>
      </c>
    </row>
    <row r="918" spans="1:8" x14ac:dyDescent="0.25">
      <c r="A918" s="79" t="s">
        <v>170</v>
      </c>
      <c r="B918" s="22">
        <v>687</v>
      </c>
      <c r="C918" s="23">
        <v>429.4</v>
      </c>
      <c r="D918" s="23">
        <v>105.8</v>
      </c>
      <c r="E918" s="23">
        <v>424.9</v>
      </c>
      <c r="F918" s="23">
        <v>265</v>
      </c>
      <c r="G918" s="23">
        <v>88.2</v>
      </c>
      <c r="H918" s="23">
        <v>243.1</v>
      </c>
    </row>
    <row r="919" spans="1:8" x14ac:dyDescent="0.25">
      <c r="A919" s="79" t="s">
        <v>171</v>
      </c>
      <c r="B919" s="22">
        <v>1123</v>
      </c>
      <c r="C919" s="23">
        <v>426.2</v>
      </c>
      <c r="D919" s="23">
        <v>90.4</v>
      </c>
      <c r="E919" s="23">
        <v>435.1</v>
      </c>
      <c r="F919" s="23">
        <v>261.7</v>
      </c>
      <c r="G919" s="23">
        <v>73.2</v>
      </c>
      <c r="H919" s="23">
        <v>255.5</v>
      </c>
    </row>
    <row r="920" spans="1:8" x14ac:dyDescent="0.25">
      <c r="A920" s="79" t="s">
        <v>172</v>
      </c>
      <c r="B920" s="22">
        <v>4422</v>
      </c>
      <c r="C920" s="23">
        <v>481.1</v>
      </c>
      <c r="D920" s="23">
        <v>184.1</v>
      </c>
      <c r="E920" s="23">
        <v>429.7</v>
      </c>
      <c r="F920" s="23">
        <v>286.60000000000002</v>
      </c>
      <c r="G920" s="23">
        <v>139.69999999999999</v>
      </c>
      <c r="H920" s="23">
        <v>234.2</v>
      </c>
    </row>
    <row r="921" spans="1:8" x14ac:dyDescent="0.25">
      <c r="A921" s="79" t="s">
        <v>173</v>
      </c>
      <c r="B921" s="22">
        <v>3192</v>
      </c>
      <c r="C921" s="23">
        <v>452.9</v>
      </c>
      <c r="D921" s="23">
        <v>87.2</v>
      </c>
      <c r="E921" s="23">
        <v>484</v>
      </c>
      <c r="F921" s="23">
        <v>270.8</v>
      </c>
      <c r="G921" s="23">
        <v>73.2</v>
      </c>
      <c r="H921" s="23">
        <v>272.89999999999998</v>
      </c>
    </row>
    <row r="922" spans="1:8" x14ac:dyDescent="0.25">
      <c r="A922" s="79" t="s">
        <v>174</v>
      </c>
      <c r="B922" s="22">
        <v>3182</v>
      </c>
      <c r="C922" s="23">
        <v>398.3</v>
      </c>
      <c r="D922" s="23">
        <v>111.6</v>
      </c>
      <c r="E922" s="23">
        <v>405.2</v>
      </c>
      <c r="F922" s="23">
        <v>232.7</v>
      </c>
      <c r="G922" s="23">
        <v>92.5</v>
      </c>
      <c r="H922" s="23">
        <v>217.9</v>
      </c>
    </row>
    <row r="923" spans="1:8" x14ac:dyDescent="0.25">
      <c r="A923" s="79" t="s">
        <v>175</v>
      </c>
      <c r="B923" s="22">
        <v>2853</v>
      </c>
      <c r="C923" s="23">
        <v>410.4</v>
      </c>
      <c r="D923" s="23">
        <v>141.6</v>
      </c>
      <c r="E923" s="23">
        <v>411.7</v>
      </c>
      <c r="F923" s="23">
        <v>238.6</v>
      </c>
      <c r="G923" s="23">
        <v>119</v>
      </c>
      <c r="H923" s="23">
        <v>218.5</v>
      </c>
    </row>
    <row r="924" spans="1:8" x14ac:dyDescent="0.25">
      <c r="A924" s="79" t="s">
        <v>176</v>
      </c>
      <c r="B924" s="22">
        <v>3055</v>
      </c>
      <c r="C924" s="23">
        <v>398.1</v>
      </c>
      <c r="D924" s="23">
        <v>147.80000000000001</v>
      </c>
      <c r="E924" s="23">
        <v>397.1</v>
      </c>
      <c r="F924" s="23">
        <v>231.5</v>
      </c>
      <c r="G924" s="23">
        <v>121.3</v>
      </c>
      <c r="H924" s="23">
        <v>209.6</v>
      </c>
    </row>
    <row r="925" spans="1:8" x14ac:dyDescent="0.25">
      <c r="A925" s="79" t="s">
        <v>177</v>
      </c>
      <c r="B925" s="22">
        <v>3349</v>
      </c>
      <c r="C925" s="23">
        <v>406.3</v>
      </c>
      <c r="D925" s="23">
        <v>173.2</v>
      </c>
      <c r="E925" s="23">
        <v>396.2</v>
      </c>
      <c r="F925" s="23">
        <v>233.3</v>
      </c>
      <c r="G925" s="23">
        <v>143.80000000000001</v>
      </c>
      <c r="H925" s="23">
        <v>200.3</v>
      </c>
    </row>
    <row r="926" spans="1:8" x14ac:dyDescent="0.25">
      <c r="A926" s="79" t="s">
        <v>178</v>
      </c>
      <c r="B926" s="22">
        <v>2418</v>
      </c>
      <c r="C926" s="23">
        <v>356.7</v>
      </c>
      <c r="D926" s="23">
        <v>175</v>
      </c>
      <c r="E926" s="23">
        <v>326.39999999999998</v>
      </c>
      <c r="F926" s="23">
        <v>202.4</v>
      </c>
      <c r="G926" s="23">
        <v>146.80000000000001</v>
      </c>
      <c r="H926" s="23">
        <v>160.69999999999999</v>
      </c>
    </row>
    <row r="927" spans="1:8" x14ac:dyDescent="0.25">
      <c r="A927" s="79" t="s">
        <v>179</v>
      </c>
      <c r="B927" s="22">
        <v>1130</v>
      </c>
      <c r="C927" s="23">
        <v>369</v>
      </c>
      <c r="D927" s="23">
        <v>157.9</v>
      </c>
      <c r="E927" s="23">
        <v>354.3</v>
      </c>
      <c r="F927" s="23">
        <v>205.3</v>
      </c>
      <c r="G927" s="23">
        <v>132.80000000000001</v>
      </c>
      <c r="H927" s="23">
        <v>174.8</v>
      </c>
    </row>
    <row r="928" spans="1:8" x14ac:dyDescent="0.25">
      <c r="A928" s="79" t="s">
        <v>180</v>
      </c>
      <c r="B928" s="22">
        <v>338</v>
      </c>
      <c r="C928" s="23">
        <v>362.1</v>
      </c>
      <c r="D928" s="23">
        <v>166.9</v>
      </c>
      <c r="E928" s="23">
        <v>338.8</v>
      </c>
      <c r="F928" s="23">
        <v>199.8</v>
      </c>
      <c r="G928" s="23">
        <v>139.80000000000001</v>
      </c>
      <c r="H928" s="23">
        <v>167.9</v>
      </c>
    </row>
    <row r="929" spans="1:8" x14ac:dyDescent="0.25">
      <c r="A929" s="79" t="s">
        <v>160</v>
      </c>
      <c r="B929" s="22"/>
      <c r="C929" s="23"/>
      <c r="D929" s="23"/>
      <c r="E929" s="23"/>
      <c r="F929" s="23"/>
      <c r="G929" s="23"/>
      <c r="H929" s="23"/>
    </row>
    <row r="930" spans="1:8" x14ac:dyDescent="0.25">
      <c r="A930" s="80" t="s">
        <v>181</v>
      </c>
      <c r="B930" s="22"/>
      <c r="C930" s="23"/>
      <c r="D930" s="23"/>
      <c r="E930" s="23"/>
      <c r="F930" s="23"/>
      <c r="G930" s="23"/>
      <c r="H930" s="23"/>
    </row>
    <row r="931" spans="1:8" x14ac:dyDescent="0.25">
      <c r="A931" s="79" t="s">
        <v>182</v>
      </c>
      <c r="B931" s="22">
        <v>38248</v>
      </c>
      <c r="C931" s="23">
        <v>437.2</v>
      </c>
      <c r="D931" s="23">
        <v>137.80000000000001</v>
      </c>
      <c r="E931" s="23">
        <v>429.8</v>
      </c>
      <c r="F931" s="23">
        <v>272.2</v>
      </c>
      <c r="G931" s="23">
        <v>115</v>
      </c>
      <c r="H931" s="23">
        <v>243.6</v>
      </c>
    </row>
    <row r="932" spans="1:8" x14ac:dyDescent="0.25">
      <c r="A932" s="79" t="s">
        <v>183</v>
      </c>
      <c r="B932" s="22">
        <v>6239</v>
      </c>
      <c r="C932" s="23">
        <v>436</v>
      </c>
      <c r="D932" s="23">
        <v>91.8</v>
      </c>
      <c r="E932" s="23">
        <v>455.5</v>
      </c>
      <c r="F932" s="23">
        <v>192.1</v>
      </c>
      <c r="G932" s="23">
        <v>65.900000000000006</v>
      </c>
      <c r="H932" s="23">
        <v>209.4</v>
      </c>
    </row>
    <row r="933" spans="1:8" x14ac:dyDescent="0.25">
      <c r="A933" s="79" t="s">
        <v>160</v>
      </c>
      <c r="B933" s="22"/>
      <c r="C933" s="23"/>
      <c r="D933" s="23"/>
      <c r="E933" s="23"/>
      <c r="F933" s="23"/>
      <c r="G933" s="23"/>
      <c r="H933" s="23"/>
    </row>
    <row r="934" spans="1:8" x14ac:dyDescent="0.25">
      <c r="A934" s="80" t="s">
        <v>184</v>
      </c>
      <c r="B934" s="22"/>
      <c r="C934" s="23"/>
      <c r="D934" s="23"/>
      <c r="E934" s="23"/>
      <c r="F934" s="23"/>
      <c r="G934" s="23"/>
      <c r="H934" s="23"/>
    </row>
    <row r="935" spans="1:8" x14ac:dyDescent="0.25">
      <c r="A935" s="79" t="s">
        <v>185</v>
      </c>
      <c r="B935" s="22">
        <v>13106</v>
      </c>
      <c r="C935" s="23">
        <v>443.6</v>
      </c>
      <c r="D935" s="23">
        <v>54.7</v>
      </c>
      <c r="E935" s="23">
        <v>480.9</v>
      </c>
      <c r="F935" s="23">
        <v>272.7</v>
      </c>
      <c r="G935" s="23">
        <v>44.6</v>
      </c>
      <c r="H935" s="23">
        <v>289.5</v>
      </c>
    </row>
    <row r="936" spans="1:8" x14ac:dyDescent="0.25">
      <c r="A936" s="79" t="s">
        <v>186</v>
      </c>
      <c r="B936" s="22">
        <v>13531</v>
      </c>
      <c r="C936" s="23">
        <v>425</v>
      </c>
      <c r="D936" s="23">
        <v>99.5</v>
      </c>
      <c r="E936" s="23">
        <v>451.7</v>
      </c>
      <c r="F936" s="23">
        <v>255.2</v>
      </c>
      <c r="G936" s="23">
        <v>83.1</v>
      </c>
      <c r="H936" s="23">
        <v>257.8</v>
      </c>
    </row>
    <row r="937" spans="1:8" x14ac:dyDescent="0.25">
      <c r="A937" s="79" t="s">
        <v>187</v>
      </c>
      <c r="B937" s="22">
        <v>8455</v>
      </c>
      <c r="C937" s="23">
        <v>415.6</v>
      </c>
      <c r="D937" s="23">
        <v>173.6</v>
      </c>
      <c r="E937" s="23">
        <v>393.6</v>
      </c>
      <c r="F937" s="23">
        <v>241.3</v>
      </c>
      <c r="G937" s="23">
        <v>145.1</v>
      </c>
      <c r="H937" s="23">
        <v>199.8</v>
      </c>
    </row>
    <row r="938" spans="1:8" x14ac:dyDescent="0.25">
      <c r="A938" s="79" t="s">
        <v>188</v>
      </c>
      <c r="B938" s="22">
        <v>6515</v>
      </c>
      <c r="C938" s="23">
        <v>439.8</v>
      </c>
      <c r="D938" s="23">
        <v>228.6</v>
      </c>
      <c r="E938" s="23">
        <v>373.3</v>
      </c>
      <c r="F938" s="23">
        <v>253.8</v>
      </c>
      <c r="G938" s="23">
        <v>186.3</v>
      </c>
      <c r="H938" s="23">
        <v>176</v>
      </c>
    </row>
    <row r="939" spans="1:8" x14ac:dyDescent="0.25">
      <c r="A939" s="79" t="s">
        <v>189</v>
      </c>
      <c r="B939" s="22">
        <v>2880</v>
      </c>
      <c r="C939" s="23">
        <v>519.70000000000005</v>
      </c>
      <c r="D939" s="23">
        <v>285.7</v>
      </c>
      <c r="E939" s="23">
        <v>383.8</v>
      </c>
      <c r="F939" s="23">
        <v>308</v>
      </c>
      <c r="G939" s="23">
        <v>229.2</v>
      </c>
      <c r="H939" s="23">
        <v>175.6</v>
      </c>
    </row>
    <row r="940" spans="1:8" x14ac:dyDescent="0.25">
      <c r="A940" s="79"/>
      <c r="B940" s="22"/>
      <c r="C940" s="23"/>
      <c r="D940" s="23"/>
      <c r="E940" s="23"/>
      <c r="F940" s="23"/>
      <c r="G940" s="23"/>
      <c r="H940" s="23"/>
    </row>
    <row r="941" spans="1:8" x14ac:dyDescent="0.25">
      <c r="A941" s="80" t="s">
        <v>190</v>
      </c>
      <c r="B941" s="22"/>
      <c r="C941" s="23"/>
      <c r="D941" s="23"/>
      <c r="E941" s="23"/>
      <c r="F941" s="23"/>
      <c r="G941" s="23"/>
      <c r="H941" s="23"/>
    </row>
    <row r="942" spans="1:8" x14ac:dyDescent="0.25">
      <c r="A942" s="79" t="s">
        <v>191</v>
      </c>
      <c r="B942" s="22">
        <v>30944</v>
      </c>
      <c r="C942" s="23">
        <v>405.5</v>
      </c>
      <c r="D942" s="23">
        <v>133.5</v>
      </c>
      <c r="E942" s="23">
        <v>404.4</v>
      </c>
      <c r="F942" s="23">
        <v>238</v>
      </c>
      <c r="G942" s="23">
        <v>109.6</v>
      </c>
      <c r="H942" s="23">
        <v>217.9</v>
      </c>
    </row>
    <row r="943" spans="1:8" x14ac:dyDescent="0.25">
      <c r="A943" s="79" t="s">
        <v>185</v>
      </c>
      <c r="B943" s="22">
        <v>4253</v>
      </c>
      <c r="C943" s="23">
        <v>473</v>
      </c>
      <c r="D943" s="23">
        <v>89.7</v>
      </c>
      <c r="E943" s="23">
        <v>482.6</v>
      </c>
      <c r="F943" s="23">
        <v>288.60000000000002</v>
      </c>
      <c r="G943" s="23">
        <v>73.7</v>
      </c>
      <c r="H943" s="23">
        <v>283.2</v>
      </c>
    </row>
    <row r="944" spans="1:8" x14ac:dyDescent="0.25">
      <c r="A944" s="79" t="s">
        <v>186</v>
      </c>
      <c r="B944" s="22">
        <v>4118</v>
      </c>
      <c r="C944" s="23">
        <v>497.3</v>
      </c>
      <c r="D944" s="23">
        <v>96.2</v>
      </c>
      <c r="E944" s="23">
        <v>527.29999999999995</v>
      </c>
      <c r="F944" s="23">
        <v>311.3</v>
      </c>
      <c r="G944" s="23">
        <v>80.7</v>
      </c>
      <c r="H944" s="23">
        <v>314.89999999999998</v>
      </c>
    </row>
    <row r="945" spans="1:8" x14ac:dyDescent="0.25">
      <c r="A945" s="79" t="s">
        <v>187</v>
      </c>
      <c r="B945" s="22">
        <v>2147</v>
      </c>
      <c r="C945" s="23">
        <v>518</v>
      </c>
      <c r="D945" s="23">
        <v>135.6</v>
      </c>
      <c r="E945" s="23">
        <v>506</v>
      </c>
      <c r="F945" s="23">
        <v>316.5</v>
      </c>
      <c r="G945" s="23">
        <v>113.4</v>
      </c>
      <c r="H945" s="23">
        <v>286</v>
      </c>
    </row>
    <row r="946" spans="1:8" x14ac:dyDescent="0.25">
      <c r="A946" s="79" t="s">
        <v>188</v>
      </c>
      <c r="B946" s="22">
        <v>1881</v>
      </c>
      <c r="C946" s="23">
        <v>547.20000000000005</v>
      </c>
      <c r="D946" s="23">
        <v>190.3</v>
      </c>
      <c r="E946" s="23">
        <v>479.3</v>
      </c>
      <c r="F946" s="23">
        <v>335.1</v>
      </c>
      <c r="G946" s="23">
        <v>154.9</v>
      </c>
      <c r="H946" s="23">
        <v>257.5</v>
      </c>
    </row>
    <row r="947" spans="1:8" x14ac:dyDescent="0.25">
      <c r="A947" s="79" t="s">
        <v>189</v>
      </c>
      <c r="B947" s="22">
        <v>1144</v>
      </c>
      <c r="C947" s="23">
        <v>604.1</v>
      </c>
      <c r="D947" s="23">
        <v>250.3</v>
      </c>
      <c r="E947" s="23">
        <v>484.5</v>
      </c>
      <c r="F947" s="23">
        <v>370.7</v>
      </c>
      <c r="G947" s="23">
        <v>207.6</v>
      </c>
      <c r="H947" s="23">
        <v>247.2</v>
      </c>
    </row>
    <row r="948" spans="1:8" x14ac:dyDescent="0.25">
      <c r="A948" s="79" t="s">
        <v>160</v>
      </c>
      <c r="B948" s="22"/>
      <c r="C948" s="23"/>
      <c r="D948" s="23"/>
      <c r="E948" s="23"/>
      <c r="F948" s="23"/>
      <c r="G948" s="23"/>
      <c r="H948" s="23"/>
    </row>
    <row r="949" spans="1:8" x14ac:dyDescent="0.25">
      <c r="A949" s="80" t="s">
        <v>233</v>
      </c>
      <c r="B949" s="22"/>
      <c r="C949" s="23"/>
      <c r="D949" s="23"/>
      <c r="E949" s="23"/>
      <c r="F949" s="23"/>
      <c r="G949" s="23"/>
      <c r="H949" s="23"/>
    </row>
    <row r="950" spans="1:8" x14ac:dyDescent="0.25">
      <c r="A950" s="79" t="s">
        <v>193</v>
      </c>
      <c r="B950" s="22">
        <v>30044</v>
      </c>
      <c r="C950" s="23">
        <v>449.1</v>
      </c>
      <c r="D950" s="23">
        <v>142.4</v>
      </c>
      <c r="E950" s="23">
        <v>435.7</v>
      </c>
      <c r="F950" s="23">
        <v>270.3</v>
      </c>
      <c r="G950" s="23">
        <v>117.7</v>
      </c>
      <c r="H950" s="23">
        <v>239.7</v>
      </c>
    </row>
    <row r="951" spans="1:8" x14ac:dyDescent="0.25">
      <c r="A951" s="79" t="s">
        <v>194</v>
      </c>
      <c r="B951" s="22">
        <v>7693</v>
      </c>
      <c r="C951" s="23">
        <v>414.2</v>
      </c>
      <c r="D951" s="23">
        <v>87.9</v>
      </c>
      <c r="E951" s="23">
        <v>438.7</v>
      </c>
      <c r="F951" s="23">
        <v>244</v>
      </c>
      <c r="G951" s="23">
        <v>72.400000000000006</v>
      </c>
      <c r="H951" s="23">
        <v>246</v>
      </c>
    </row>
    <row r="952" spans="1:8" x14ac:dyDescent="0.25">
      <c r="A952" s="79" t="s">
        <v>195</v>
      </c>
      <c r="B952" s="22">
        <v>4308</v>
      </c>
      <c r="C952" s="23">
        <v>407.5</v>
      </c>
      <c r="D952" s="23">
        <v>105.1</v>
      </c>
      <c r="E952" s="23">
        <v>435.4</v>
      </c>
      <c r="F952" s="23">
        <v>236.5</v>
      </c>
      <c r="G952" s="23">
        <v>84.4</v>
      </c>
      <c r="H952" s="23">
        <v>242.3</v>
      </c>
    </row>
    <row r="953" spans="1:8" x14ac:dyDescent="0.25">
      <c r="A953" s="79" t="s">
        <v>196</v>
      </c>
      <c r="B953" s="22">
        <v>2067</v>
      </c>
      <c r="C953" s="23">
        <v>399.5</v>
      </c>
      <c r="D953" s="23">
        <v>163.80000000000001</v>
      </c>
      <c r="E953" s="23">
        <v>388.8</v>
      </c>
      <c r="F953" s="23">
        <v>233</v>
      </c>
      <c r="G953" s="23">
        <v>134.1</v>
      </c>
      <c r="H953" s="23">
        <v>200.4</v>
      </c>
    </row>
    <row r="954" spans="1:8" x14ac:dyDescent="0.25">
      <c r="A954" s="79" t="s">
        <v>197</v>
      </c>
      <c r="B954" s="22">
        <v>375</v>
      </c>
      <c r="C954" s="23">
        <v>478.3</v>
      </c>
      <c r="D954" s="23">
        <v>255.4</v>
      </c>
      <c r="E954" s="23">
        <v>366.6</v>
      </c>
      <c r="F954" s="23">
        <v>299.10000000000002</v>
      </c>
      <c r="G954" s="23">
        <v>200</v>
      </c>
      <c r="H954" s="23">
        <v>184.4</v>
      </c>
    </row>
    <row r="955" spans="1:8" x14ac:dyDescent="0.25">
      <c r="A955" s="79" t="s">
        <v>160</v>
      </c>
      <c r="B955" s="22"/>
      <c r="C955" s="23"/>
      <c r="D955" s="23"/>
      <c r="E955" s="23"/>
      <c r="F955" s="23"/>
      <c r="G955" s="23"/>
      <c r="H955" s="23"/>
    </row>
    <row r="956" spans="1:8" x14ac:dyDescent="0.25">
      <c r="A956" s="80" t="s">
        <v>198</v>
      </c>
      <c r="B956" s="22"/>
      <c r="C956" s="23"/>
      <c r="D956" s="23"/>
      <c r="E956" s="23"/>
      <c r="F956" s="23"/>
      <c r="G956" s="23"/>
      <c r="H956" s="23"/>
    </row>
    <row r="957" spans="1:8" x14ac:dyDescent="0.25">
      <c r="A957" s="79" t="s">
        <v>199</v>
      </c>
      <c r="B957" s="22">
        <v>34773</v>
      </c>
      <c r="C957" s="23">
        <v>458.7</v>
      </c>
      <c r="D957" s="23">
        <v>98</v>
      </c>
      <c r="E957" s="23">
        <v>481.2</v>
      </c>
      <c r="F957" s="23">
        <v>278.39999999999998</v>
      </c>
      <c r="G957" s="23">
        <v>80.5</v>
      </c>
      <c r="H957" s="23">
        <v>278.39999999999998</v>
      </c>
    </row>
    <row r="958" spans="1:8" x14ac:dyDescent="0.25">
      <c r="A958" s="79" t="s">
        <v>200</v>
      </c>
      <c r="B958" s="22">
        <v>1421</v>
      </c>
      <c r="C958" s="23">
        <v>311.8</v>
      </c>
      <c r="D958" s="23">
        <v>149.4</v>
      </c>
      <c r="E958" s="23">
        <v>270.10000000000002</v>
      </c>
      <c r="F958" s="23">
        <v>178.7</v>
      </c>
      <c r="G958" s="23">
        <v>127.1</v>
      </c>
      <c r="H958" s="23">
        <v>125.9</v>
      </c>
    </row>
    <row r="959" spans="1:8" x14ac:dyDescent="0.25">
      <c r="A959" s="79" t="s">
        <v>201</v>
      </c>
      <c r="B959" s="22">
        <v>5213</v>
      </c>
      <c r="C959" s="23">
        <v>347.9</v>
      </c>
      <c r="D959" s="23">
        <v>237.1</v>
      </c>
      <c r="E959" s="23">
        <v>263.8</v>
      </c>
      <c r="F959" s="23">
        <v>192.1</v>
      </c>
      <c r="G959" s="23">
        <v>199.2</v>
      </c>
      <c r="H959" s="23">
        <v>98</v>
      </c>
    </row>
    <row r="960" spans="1:8" x14ac:dyDescent="0.25">
      <c r="A960" s="79" t="s">
        <v>202</v>
      </c>
      <c r="B960" s="22">
        <v>2873</v>
      </c>
      <c r="C960" s="23">
        <v>396.4</v>
      </c>
      <c r="D960" s="23">
        <v>318.3</v>
      </c>
      <c r="E960" s="23">
        <v>253.4</v>
      </c>
      <c r="F960" s="23">
        <v>217.5</v>
      </c>
      <c r="G960" s="23">
        <v>256.5</v>
      </c>
      <c r="H960" s="23">
        <v>81</v>
      </c>
    </row>
    <row r="961" spans="1:8" x14ac:dyDescent="0.25">
      <c r="A961" s="79" t="s">
        <v>203</v>
      </c>
      <c r="B961" s="22">
        <v>207</v>
      </c>
      <c r="C961" s="23">
        <v>454.8</v>
      </c>
      <c r="D961" s="23">
        <v>350.8</v>
      </c>
      <c r="E961" s="23">
        <v>290.7</v>
      </c>
      <c r="F961" s="23">
        <v>241.2</v>
      </c>
      <c r="G961" s="23">
        <v>271.60000000000002</v>
      </c>
      <c r="H961" s="23">
        <v>90.1</v>
      </c>
    </row>
    <row r="962" spans="1:8" x14ac:dyDescent="0.25">
      <c r="A962" s="79" t="s">
        <v>160</v>
      </c>
      <c r="B962" s="22"/>
      <c r="C962" s="23"/>
      <c r="D962" s="23"/>
      <c r="E962" s="23"/>
      <c r="F962" s="23"/>
      <c r="G962" s="23"/>
      <c r="H962" s="23"/>
    </row>
    <row r="963" spans="1:8" x14ac:dyDescent="0.25">
      <c r="A963" s="80" t="s">
        <v>204</v>
      </c>
      <c r="B963" s="22"/>
      <c r="C963" s="23"/>
      <c r="D963" s="23"/>
      <c r="E963" s="23"/>
      <c r="F963" s="23"/>
      <c r="G963" s="23"/>
      <c r="H963" s="23"/>
    </row>
    <row r="964" spans="1:8" x14ac:dyDescent="0.25">
      <c r="A964" s="79" t="s">
        <v>205</v>
      </c>
      <c r="B964" s="22">
        <v>8390</v>
      </c>
      <c r="C964" s="23">
        <v>367.8</v>
      </c>
      <c r="D964" s="23">
        <v>111.5</v>
      </c>
      <c r="E964" s="23">
        <v>465.3</v>
      </c>
      <c r="F964" s="23">
        <v>224.6</v>
      </c>
      <c r="G964" s="23">
        <v>95.1</v>
      </c>
      <c r="H964" s="23">
        <v>274.60000000000002</v>
      </c>
    </row>
    <row r="965" spans="1:8" x14ac:dyDescent="0.25">
      <c r="A965" s="79" t="s">
        <v>206</v>
      </c>
      <c r="B965" s="22">
        <v>13077</v>
      </c>
      <c r="C965" s="23">
        <v>472.5</v>
      </c>
      <c r="D965" s="23">
        <v>139.9</v>
      </c>
      <c r="E965" s="23">
        <v>510</v>
      </c>
      <c r="F965" s="23">
        <v>280.39999999999998</v>
      </c>
      <c r="G965" s="23">
        <v>115.3</v>
      </c>
      <c r="H965" s="23">
        <v>282.39999999999998</v>
      </c>
    </row>
    <row r="966" spans="1:8" x14ac:dyDescent="0.25">
      <c r="A966" s="79" t="s">
        <v>207</v>
      </c>
      <c r="B966" s="22">
        <v>13229</v>
      </c>
      <c r="C966" s="23">
        <v>478.2</v>
      </c>
      <c r="D966" s="23">
        <v>144.1</v>
      </c>
      <c r="E966" s="23">
        <v>471.9</v>
      </c>
      <c r="F966" s="23">
        <v>281.89999999999998</v>
      </c>
      <c r="G966" s="23">
        <v>117</v>
      </c>
      <c r="H966" s="23">
        <v>254.8</v>
      </c>
    </row>
    <row r="967" spans="1:8" x14ac:dyDescent="0.25">
      <c r="A967" s="79" t="s">
        <v>208</v>
      </c>
      <c r="B967" s="22">
        <v>6461</v>
      </c>
      <c r="C967" s="23">
        <v>419.7</v>
      </c>
      <c r="D967" s="23">
        <v>143</v>
      </c>
      <c r="E967" s="23">
        <v>321.5</v>
      </c>
      <c r="F967" s="23">
        <v>250.8</v>
      </c>
      <c r="G967" s="23">
        <v>118.3</v>
      </c>
      <c r="H967" s="23">
        <v>169.5</v>
      </c>
    </row>
    <row r="968" spans="1:8" x14ac:dyDescent="0.25">
      <c r="A968" s="79" t="s">
        <v>209</v>
      </c>
      <c r="B968" s="22">
        <v>2139</v>
      </c>
      <c r="C968" s="23">
        <v>366.9</v>
      </c>
      <c r="D968" s="23">
        <v>88.5</v>
      </c>
      <c r="E968" s="23">
        <v>156.30000000000001</v>
      </c>
      <c r="F968" s="23">
        <v>219.1</v>
      </c>
      <c r="G968" s="23">
        <v>68.2</v>
      </c>
      <c r="H968" s="23">
        <v>64.900000000000006</v>
      </c>
    </row>
    <row r="969" spans="1:8" ht="15.75" thickBot="1" x14ac:dyDescent="0.3">
      <c r="A969" s="46" t="s">
        <v>210</v>
      </c>
      <c r="B969" s="166">
        <v>1191</v>
      </c>
      <c r="C969" s="167">
        <v>296.7</v>
      </c>
      <c r="D969" s="167">
        <v>48.6</v>
      </c>
      <c r="E969" s="167">
        <v>44.8</v>
      </c>
      <c r="F969" s="167">
        <v>201.6</v>
      </c>
      <c r="G969" s="167">
        <v>39.299999999999997</v>
      </c>
      <c r="H969" s="167">
        <v>18.100000000000001</v>
      </c>
    </row>
    <row r="972" spans="1:8" ht="21" x14ac:dyDescent="0.35">
      <c r="A972" s="111" t="s">
        <v>289</v>
      </c>
    </row>
    <row r="973" spans="1:8" ht="21" x14ac:dyDescent="0.35">
      <c r="A973" s="111" t="s">
        <v>385</v>
      </c>
    </row>
    <row r="974" spans="1:8" ht="15.75" thickBot="1" x14ac:dyDescent="0.3">
      <c r="A974" s="1"/>
      <c r="B974" s="1"/>
      <c r="C974" s="1"/>
      <c r="D974" s="1"/>
      <c r="E974" s="1"/>
      <c r="F974" s="1"/>
      <c r="G974" s="1"/>
      <c r="H974" s="1"/>
    </row>
    <row r="975" spans="1:8" x14ac:dyDescent="0.25">
      <c r="A975" s="79"/>
      <c r="B975" s="113" t="s">
        <v>211</v>
      </c>
      <c r="C975" s="403" t="s">
        <v>226</v>
      </c>
      <c r="D975" s="403"/>
      <c r="E975" s="404"/>
      <c r="F975" s="405" t="s">
        <v>227</v>
      </c>
      <c r="G975" s="406"/>
      <c r="H975" s="406"/>
    </row>
    <row r="976" spans="1:8" x14ac:dyDescent="0.25">
      <c r="A976" s="79"/>
      <c r="B976" s="113" t="s">
        <v>214</v>
      </c>
      <c r="C976" s="113" t="s">
        <v>215</v>
      </c>
      <c r="D976" s="402" t="s">
        <v>228</v>
      </c>
      <c r="E976" s="402"/>
      <c r="F976" s="113" t="s">
        <v>215</v>
      </c>
      <c r="G976" s="402" t="s">
        <v>228</v>
      </c>
      <c r="H976" s="402"/>
    </row>
    <row r="977" spans="1:8" x14ac:dyDescent="0.25">
      <c r="A977" s="79"/>
      <c r="B977" s="113" t="s">
        <v>217</v>
      </c>
      <c r="C977" s="113" t="s">
        <v>218</v>
      </c>
      <c r="D977" s="113" t="s">
        <v>219</v>
      </c>
      <c r="E977" s="18" t="s">
        <v>220</v>
      </c>
      <c r="F977" s="113" t="s">
        <v>218</v>
      </c>
      <c r="G977" s="113" t="s">
        <v>219</v>
      </c>
      <c r="H977" s="18" t="s">
        <v>220</v>
      </c>
    </row>
    <row r="978" spans="1:8" ht="15.75" thickBot="1" x14ac:dyDescent="0.3">
      <c r="A978" s="46"/>
      <c r="B978" s="47"/>
      <c r="C978" s="47"/>
      <c r="D978" s="47" t="s">
        <v>223</v>
      </c>
      <c r="E978" s="165" t="s">
        <v>381</v>
      </c>
      <c r="F978" s="47"/>
      <c r="G978" s="47" t="s">
        <v>223</v>
      </c>
      <c r="H978" s="165" t="s">
        <v>381</v>
      </c>
    </row>
    <row r="979" spans="1:8" x14ac:dyDescent="0.25">
      <c r="A979" s="79" t="s">
        <v>229</v>
      </c>
      <c r="B979" t="s">
        <v>230</v>
      </c>
      <c r="C979" t="s">
        <v>231</v>
      </c>
      <c r="D979" t="s">
        <v>231</v>
      </c>
      <c r="E979" t="s">
        <v>231</v>
      </c>
    </row>
    <row r="980" spans="1:8" x14ac:dyDescent="0.25">
      <c r="A980" s="79" t="s">
        <v>232</v>
      </c>
      <c r="B980" s="22">
        <v>45507</v>
      </c>
      <c r="C980" s="23">
        <v>440.3</v>
      </c>
      <c r="D980" s="23">
        <v>140.1</v>
      </c>
      <c r="E980" s="23">
        <v>414.1</v>
      </c>
      <c r="F980" s="23">
        <v>268.5</v>
      </c>
      <c r="G980" s="23">
        <v>114.7</v>
      </c>
      <c r="H980" s="23">
        <v>229.7</v>
      </c>
    </row>
    <row r="981" spans="1:8" x14ac:dyDescent="0.25">
      <c r="A981" s="79"/>
      <c r="B981" s="2"/>
      <c r="C981" s="13"/>
      <c r="D981" s="13"/>
      <c r="E981" s="13"/>
      <c r="F981" s="13"/>
      <c r="G981" s="13"/>
      <c r="H981" s="13"/>
    </row>
    <row r="982" spans="1:8" x14ac:dyDescent="0.25">
      <c r="A982" s="80" t="s">
        <v>162</v>
      </c>
      <c r="C982" s="13"/>
      <c r="D982" s="13"/>
      <c r="E982" s="13"/>
      <c r="F982" s="13"/>
      <c r="G982" s="13"/>
      <c r="H982" s="13"/>
    </row>
    <row r="983" spans="1:8" x14ac:dyDescent="0.25">
      <c r="A983" s="79" t="s">
        <v>163</v>
      </c>
      <c r="B983" s="22">
        <v>2491</v>
      </c>
      <c r="C983" s="23">
        <v>513.1</v>
      </c>
      <c r="D983" s="23">
        <v>119.8</v>
      </c>
      <c r="E983" s="23">
        <v>484.4</v>
      </c>
      <c r="F983" s="23">
        <v>324.3</v>
      </c>
      <c r="G983" s="23">
        <v>94.9</v>
      </c>
      <c r="H983" s="23">
        <v>282.60000000000002</v>
      </c>
    </row>
    <row r="984" spans="1:8" x14ac:dyDescent="0.25">
      <c r="A984" s="79" t="s">
        <v>164</v>
      </c>
      <c r="B984" s="22">
        <v>2417</v>
      </c>
      <c r="C984" s="23">
        <v>593.79999999999995</v>
      </c>
      <c r="D984" s="23">
        <v>111.1</v>
      </c>
      <c r="E984" s="23">
        <v>541.5</v>
      </c>
      <c r="F984" s="23">
        <v>387.8</v>
      </c>
      <c r="G984" s="23">
        <v>92.9</v>
      </c>
      <c r="H984" s="23">
        <v>328.3</v>
      </c>
    </row>
    <row r="985" spans="1:8" x14ac:dyDescent="0.25">
      <c r="A985" s="79" t="s">
        <v>165</v>
      </c>
      <c r="B985" s="22">
        <v>3770</v>
      </c>
      <c r="C985" s="23">
        <v>448.5</v>
      </c>
      <c r="D985" s="23">
        <v>137.69999999999999</v>
      </c>
      <c r="E985" s="23">
        <v>401.8</v>
      </c>
      <c r="F985" s="23">
        <v>279.5</v>
      </c>
      <c r="G985" s="23">
        <v>116.1</v>
      </c>
      <c r="H985" s="23">
        <v>218.3</v>
      </c>
    </row>
    <row r="986" spans="1:8" x14ac:dyDescent="0.25">
      <c r="A986" s="79" t="s">
        <v>166</v>
      </c>
      <c r="B986" s="22">
        <v>4882</v>
      </c>
      <c r="C986" s="23">
        <v>396.7</v>
      </c>
      <c r="D986" s="23">
        <v>146.69999999999999</v>
      </c>
      <c r="E986" s="23">
        <v>383.5</v>
      </c>
      <c r="F986" s="23">
        <v>239.2</v>
      </c>
      <c r="G986" s="23">
        <v>123.4</v>
      </c>
      <c r="H986" s="23">
        <v>210.2</v>
      </c>
    </row>
    <row r="987" spans="1:8" x14ac:dyDescent="0.25">
      <c r="A987" s="79" t="s">
        <v>167</v>
      </c>
      <c r="B987" s="22">
        <v>2370</v>
      </c>
      <c r="C987" s="23">
        <v>501.5</v>
      </c>
      <c r="D987" s="23">
        <v>96.7</v>
      </c>
      <c r="E987" s="23">
        <v>471.3</v>
      </c>
      <c r="F987" s="23">
        <v>313.10000000000002</v>
      </c>
      <c r="G987" s="23">
        <v>78.3</v>
      </c>
      <c r="H987" s="23">
        <v>270.5</v>
      </c>
    </row>
    <row r="988" spans="1:8" x14ac:dyDescent="0.25">
      <c r="A988" s="79" t="s">
        <v>168</v>
      </c>
      <c r="B988" s="22">
        <v>1618</v>
      </c>
      <c r="C988" s="23">
        <v>556.70000000000005</v>
      </c>
      <c r="D988" s="23">
        <v>122.5</v>
      </c>
      <c r="E988" s="23">
        <v>509</v>
      </c>
      <c r="F988" s="23">
        <v>356</v>
      </c>
      <c r="G988" s="23">
        <v>97.6</v>
      </c>
      <c r="H988" s="23">
        <v>302</v>
      </c>
    </row>
    <row r="989" spans="1:8" x14ac:dyDescent="0.25">
      <c r="A989" s="79" t="s">
        <v>169</v>
      </c>
      <c r="B989" s="22">
        <v>1571</v>
      </c>
      <c r="C989" s="23">
        <v>453.2</v>
      </c>
      <c r="D989" s="23">
        <v>86.9</v>
      </c>
      <c r="E989" s="23">
        <v>478.4</v>
      </c>
      <c r="F989" s="23">
        <v>285.3</v>
      </c>
      <c r="G989" s="23">
        <v>75.3</v>
      </c>
      <c r="H989" s="23">
        <v>288</v>
      </c>
    </row>
    <row r="990" spans="1:8" x14ac:dyDescent="0.25">
      <c r="A990" s="79" t="s">
        <v>170</v>
      </c>
      <c r="B990" s="22">
        <v>676</v>
      </c>
      <c r="C990" s="23">
        <v>436.4</v>
      </c>
      <c r="D990" s="23">
        <v>109.9</v>
      </c>
      <c r="E990" s="23">
        <v>409</v>
      </c>
      <c r="F990" s="23">
        <v>274.5</v>
      </c>
      <c r="G990" s="23">
        <v>93.8</v>
      </c>
      <c r="H990" s="23">
        <v>234.3</v>
      </c>
    </row>
    <row r="991" spans="1:8" x14ac:dyDescent="0.25">
      <c r="A991" s="79" t="s">
        <v>171</v>
      </c>
      <c r="B991" s="22">
        <v>1122</v>
      </c>
      <c r="C991" s="23">
        <v>418.6</v>
      </c>
      <c r="D991" s="23">
        <v>99.6</v>
      </c>
      <c r="E991" s="23">
        <v>422.5</v>
      </c>
      <c r="F991" s="23">
        <v>263.10000000000002</v>
      </c>
      <c r="G991" s="23">
        <v>81</v>
      </c>
      <c r="H991" s="23">
        <v>254.1</v>
      </c>
    </row>
    <row r="992" spans="1:8" x14ac:dyDescent="0.25">
      <c r="A992" s="79" t="s">
        <v>172</v>
      </c>
      <c r="B992" s="22">
        <v>4503</v>
      </c>
      <c r="C992" s="23">
        <v>487.4</v>
      </c>
      <c r="D992" s="23">
        <v>197.1</v>
      </c>
      <c r="E992" s="23">
        <v>415.2</v>
      </c>
      <c r="F992" s="23">
        <v>297.5</v>
      </c>
      <c r="G992" s="23">
        <v>148.69999999999999</v>
      </c>
      <c r="H992" s="23">
        <v>228.3</v>
      </c>
    </row>
    <row r="993" spans="1:8" x14ac:dyDescent="0.25">
      <c r="A993" s="79" t="s">
        <v>173</v>
      </c>
      <c r="B993" s="22">
        <v>3286</v>
      </c>
      <c r="C993" s="23">
        <v>438.2</v>
      </c>
      <c r="D993" s="23">
        <v>85.8</v>
      </c>
      <c r="E993" s="23">
        <v>456.1</v>
      </c>
      <c r="F993" s="23">
        <v>264.39999999999998</v>
      </c>
      <c r="G993" s="23">
        <v>71.7</v>
      </c>
      <c r="H993" s="23">
        <v>261.10000000000002</v>
      </c>
    </row>
    <row r="994" spans="1:8" x14ac:dyDescent="0.25">
      <c r="A994" s="79" t="s">
        <v>174</v>
      </c>
      <c r="B994" s="22">
        <v>3268</v>
      </c>
      <c r="C994" s="23">
        <v>385.5</v>
      </c>
      <c r="D994" s="23">
        <v>113.4</v>
      </c>
      <c r="E994" s="23">
        <v>385.1</v>
      </c>
      <c r="F994" s="23">
        <v>226.6</v>
      </c>
      <c r="G994" s="23">
        <v>93.1</v>
      </c>
      <c r="H994" s="23">
        <v>208.5</v>
      </c>
    </row>
    <row r="995" spans="1:8" x14ac:dyDescent="0.25">
      <c r="A995" s="79" t="s">
        <v>175</v>
      </c>
      <c r="B995" s="22">
        <v>2973</v>
      </c>
      <c r="C995" s="23">
        <v>401.6</v>
      </c>
      <c r="D995" s="23">
        <v>150.4</v>
      </c>
      <c r="E995" s="23">
        <v>388.2</v>
      </c>
      <c r="F995" s="23">
        <v>236</v>
      </c>
      <c r="G995" s="23">
        <v>126.6</v>
      </c>
      <c r="H995" s="23">
        <v>205.7</v>
      </c>
    </row>
    <row r="996" spans="1:8" x14ac:dyDescent="0.25">
      <c r="A996" s="79" t="s">
        <v>176</v>
      </c>
      <c r="B996" s="22">
        <v>3134</v>
      </c>
      <c r="C996" s="23">
        <v>407.6</v>
      </c>
      <c r="D996" s="23">
        <v>157.69999999999999</v>
      </c>
      <c r="E996" s="23">
        <v>373.9</v>
      </c>
      <c r="F996" s="23">
        <v>247.7</v>
      </c>
      <c r="G996" s="23">
        <v>129.19999999999999</v>
      </c>
      <c r="H996" s="23">
        <v>201.6</v>
      </c>
    </row>
    <row r="997" spans="1:8" x14ac:dyDescent="0.25">
      <c r="A997" s="79" t="s">
        <v>177</v>
      </c>
      <c r="B997" s="22">
        <v>3412</v>
      </c>
      <c r="C997" s="23">
        <v>405</v>
      </c>
      <c r="D997" s="23">
        <v>192.5</v>
      </c>
      <c r="E997" s="23">
        <v>374.8</v>
      </c>
      <c r="F997" s="23">
        <v>235.2</v>
      </c>
      <c r="G997" s="23">
        <v>157.69999999999999</v>
      </c>
      <c r="H997" s="23">
        <v>190.1</v>
      </c>
    </row>
    <row r="998" spans="1:8" x14ac:dyDescent="0.25">
      <c r="A998" s="79" t="s">
        <v>178</v>
      </c>
      <c r="B998" s="22">
        <v>2478</v>
      </c>
      <c r="C998" s="23">
        <v>343.6</v>
      </c>
      <c r="D998" s="23">
        <v>177.5</v>
      </c>
      <c r="E998" s="23">
        <v>309</v>
      </c>
      <c r="F998" s="23">
        <v>194.3</v>
      </c>
      <c r="G998" s="23">
        <v>149.1</v>
      </c>
      <c r="H998" s="23">
        <v>150.19999999999999</v>
      </c>
    </row>
    <row r="999" spans="1:8" x14ac:dyDescent="0.25">
      <c r="A999" s="79" t="s">
        <v>179</v>
      </c>
      <c r="B999" s="22">
        <v>1177</v>
      </c>
      <c r="C999" s="23">
        <v>348.4</v>
      </c>
      <c r="D999" s="23">
        <v>153.69999999999999</v>
      </c>
      <c r="E999" s="23">
        <v>332.8</v>
      </c>
      <c r="F999" s="23">
        <v>194.2</v>
      </c>
      <c r="G999" s="23">
        <v>129.4</v>
      </c>
      <c r="H999" s="23">
        <v>165.2</v>
      </c>
    </row>
    <row r="1000" spans="1:8" x14ac:dyDescent="0.25">
      <c r="A1000" s="79" t="s">
        <v>180</v>
      </c>
      <c r="B1000" s="22">
        <v>359</v>
      </c>
      <c r="C1000" s="23">
        <v>330.8</v>
      </c>
      <c r="D1000" s="23">
        <v>177.8</v>
      </c>
      <c r="E1000" s="23">
        <v>309.39999999999998</v>
      </c>
      <c r="F1000" s="23">
        <v>180.1</v>
      </c>
      <c r="G1000" s="23">
        <v>144.9</v>
      </c>
      <c r="H1000" s="23">
        <v>146.80000000000001</v>
      </c>
    </row>
    <row r="1001" spans="1:8" x14ac:dyDescent="0.25">
      <c r="A1001" s="79" t="s">
        <v>160</v>
      </c>
      <c r="B1001" s="22" t="s">
        <v>230</v>
      </c>
      <c r="C1001" s="23" t="s">
        <v>231</v>
      </c>
      <c r="D1001" s="23" t="s">
        <v>231</v>
      </c>
      <c r="E1001" s="23" t="s">
        <v>231</v>
      </c>
      <c r="F1001" s="23" t="s">
        <v>231</v>
      </c>
      <c r="G1001" s="23" t="s">
        <v>231</v>
      </c>
      <c r="H1001" s="23" t="s">
        <v>231</v>
      </c>
    </row>
    <row r="1002" spans="1:8" x14ac:dyDescent="0.25">
      <c r="A1002" s="80" t="s">
        <v>181</v>
      </c>
      <c r="B1002" s="22" t="s">
        <v>230</v>
      </c>
      <c r="C1002" s="23" t="s">
        <v>231</v>
      </c>
      <c r="D1002" s="23" t="s">
        <v>231</v>
      </c>
      <c r="E1002" s="23" t="s">
        <v>231</v>
      </c>
      <c r="F1002" s="23" t="s">
        <v>231</v>
      </c>
      <c r="G1002" s="23" t="s">
        <v>231</v>
      </c>
      <c r="H1002" s="23" t="s">
        <v>231</v>
      </c>
    </row>
    <row r="1003" spans="1:8" x14ac:dyDescent="0.25">
      <c r="A1003" s="79" t="s">
        <v>182</v>
      </c>
      <c r="B1003" s="22">
        <v>39135</v>
      </c>
      <c r="C1003" s="23">
        <v>443.4</v>
      </c>
      <c r="D1003" s="23">
        <v>147.6</v>
      </c>
      <c r="E1003" s="23">
        <v>411.6</v>
      </c>
      <c r="F1003" s="23">
        <v>282.2</v>
      </c>
      <c r="G1003" s="23">
        <v>122.5</v>
      </c>
      <c r="H1003" s="23">
        <v>235.5</v>
      </c>
    </row>
    <row r="1004" spans="1:8" x14ac:dyDescent="0.25">
      <c r="A1004" s="79" t="s">
        <v>183</v>
      </c>
      <c r="B1004" s="22">
        <v>6372</v>
      </c>
      <c r="C1004" s="23">
        <v>421.1</v>
      </c>
      <c r="D1004" s="23">
        <v>94.1</v>
      </c>
      <c r="E1004" s="23">
        <v>429.5</v>
      </c>
      <c r="F1004" s="23">
        <v>184.3</v>
      </c>
      <c r="G1004" s="23">
        <v>66.599999999999994</v>
      </c>
      <c r="H1004" s="23">
        <v>193.7</v>
      </c>
    </row>
    <row r="1005" spans="1:8" x14ac:dyDescent="0.25">
      <c r="A1005" s="79" t="s">
        <v>160</v>
      </c>
      <c r="B1005" s="22" t="s">
        <v>230</v>
      </c>
      <c r="C1005" s="23" t="s">
        <v>231</v>
      </c>
      <c r="D1005" s="23" t="s">
        <v>231</v>
      </c>
      <c r="E1005" s="23" t="s">
        <v>231</v>
      </c>
      <c r="F1005" s="23" t="s">
        <v>231</v>
      </c>
      <c r="G1005" s="23" t="s">
        <v>231</v>
      </c>
      <c r="H1005" s="23" t="s">
        <v>231</v>
      </c>
    </row>
    <row r="1006" spans="1:8" x14ac:dyDescent="0.25">
      <c r="A1006" s="80" t="s">
        <v>184</v>
      </c>
      <c r="B1006" s="22" t="s">
        <v>230</v>
      </c>
      <c r="C1006" s="23" t="s">
        <v>231</v>
      </c>
      <c r="D1006" s="23" t="s">
        <v>231</v>
      </c>
      <c r="E1006" s="23" t="s">
        <v>231</v>
      </c>
      <c r="F1006" s="23" t="s">
        <v>231</v>
      </c>
      <c r="G1006" s="23" t="s">
        <v>231</v>
      </c>
      <c r="H1006" s="23" t="s">
        <v>231</v>
      </c>
    </row>
    <row r="1007" spans="1:8" x14ac:dyDescent="0.25">
      <c r="A1007" s="79" t="s">
        <v>185</v>
      </c>
      <c r="B1007" s="22">
        <v>13302</v>
      </c>
      <c r="C1007" s="23">
        <v>442.2</v>
      </c>
      <c r="D1007" s="23">
        <v>60.1</v>
      </c>
      <c r="E1007" s="23">
        <v>460.1</v>
      </c>
      <c r="F1007" s="23">
        <v>277.39999999999998</v>
      </c>
      <c r="G1007" s="23">
        <v>48.8</v>
      </c>
      <c r="H1007" s="23">
        <v>278.7</v>
      </c>
    </row>
    <row r="1008" spans="1:8" x14ac:dyDescent="0.25">
      <c r="A1008" s="79" t="s">
        <v>186</v>
      </c>
      <c r="B1008" s="22">
        <v>14137</v>
      </c>
      <c r="C1008" s="23">
        <v>419.9</v>
      </c>
      <c r="D1008" s="23">
        <v>101</v>
      </c>
      <c r="E1008" s="23">
        <v>431.3</v>
      </c>
      <c r="F1008" s="23">
        <v>255.5</v>
      </c>
      <c r="G1008" s="23">
        <v>84</v>
      </c>
      <c r="H1008" s="23">
        <v>246.8</v>
      </c>
    </row>
    <row r="1009" spans="1:8" x14ac:dyDescent="0.25">
      <c r="A1009" s="79" t="s">
        <v>187</v>
      </c>
      <c r="B1009" s="22">
        <v>8830</v>
      </c>
      <c r="C1009" s="23">
        <v>419.2</v>
      </c>
      <c r="D1009" s="23">
        <v>184.2</v>
      </c>
      <c r="E1009" s="23">
        <v>377.4</v>
      </c>
      <c r="F1009" s="23">
        <v>248.3</v>
      </c>
      <c r="G1009" s="23">
        <v>152.6</v>
      </c>
      <c r="H1009" s="23">
        <v>193.4</v>
      </c>
    </row>
    <row r="1010" spans="1:8" x14ac:dyDescent="0.25">
      <c r="A1010" s="79" t="s">
        <v>188</v>
      </c>
      <c r="B1010" s="22">
        <v>6517</v>
      </c>
      <c r="C1010" s="23">
        <v>453.7</v>
      </c>
      <c r="D1010" s="23">
        <v>248.1</v>
      </c>
      <c r="E1010" s="23">
        <v>354.5</v>
      </c>
      <c r="F1010" s="23">
        <v>270.89999999999998</v>
      </c>
      <c r="G1010" s="23">
        <v>202.3</v>
      </c>
      <c r="H1010" s="23">
        <v>168.7</v>
      </c>
    </row>
    <row r="1011" spans="1:8" x14ac:dyDescent="0.25">
      <c r="A1011" s="79" t="s">
        <v>189</v>
      </c>
      <c r="B1011" s="22">
        <v>2721</v>
      </c>
      <c r="C1011" s="23">
        <v>573</v>
      </c>
      <c r="D1011" s="23">
        <v>332.1</v>
      </c>
      <c r="E1011" s="23">
        <v>361.7</v>
      </c>
      <c r="F1011" s="23">
        <v>352.6</v>
      </c>
      <c r="G1011" s="23">
        <v>263.7</v>
      </c>
      <c r="H1011" s="23">
        <v>164.9</v>
      </c>
    </row>
    <row r="1012" spans="1:8" x14ac:dyDescent="0.25">
      <c r="A1012" s="79"/>
      <c r="B1012" s="22" t="s">
        <v>230</v>
      </c>
      <c r="C1012" s="23" t="s">
        <v>231</v>
      </c>
      <c r="D1012" s="23" t="s">
        <v>231</v>
      </c>
      <c r="E1012" s="23" t="s">
        <v>231</v>
      </c>
      <c r="F1012" s="23" t="s">
        <v>231</v>
      </c>
      <c r="G1012" s="23" t="s">
        <v>231</v>
      </c>
      <c r="H1012" s="23" t="s">
        <v>231</v>
      </c>
    </row>
    <row r="1013" spans="1:8" x14ac:dyDescent="0.25">
      <c r="A1013" s="80" t="s">
        <v>190</v>
      </c>
      <c r="B1013" s="22" t="s">
        <v>230</v>
      </c>
      <c r="C1013" s="23" t="s">
        <v>231</v>
      </c>
      <c r="D1013" s="23" t="s">
        <v>231</v>
      </c>
      <c r="E1013" s="23" t="s">
        <v>231</v>
      </c>
      <c r="F1013" s="23" t="s">
        <v>231</v>
      </c>
      <c r="G1013" s="23" t="s">
        <v>231</v>
      </c>
      <c r="H1013" s="23" t="s">
        <v>231</v>
      </c>
    </row>
    <row r="1014" spans="1:8" x14ac:dyDescent="0.25">
      <c r="A1014" s="79" t="s">
        <v>191</v>
      </c>
      <c r="B1014" s="22">
        <v>31458</v>
      </c>
      <c r="C1014" s="23">
        <v>399.1</v>
      </c>
      <c r="D1014" s="23">
        <v>141.80000000000001</v>
      </c>
      <c r="E1014" s="23">
        <v>383.1</v>
      </c>
      <c r="F1014" s="23">
        <v>237.8</v>
      </c>
      <c r="G1014" s="23">
        <v>116</v>
      </c>
      <c r="H1014" s="23">
        <v>207.3</v>
      </c>
    </row>
    <row r="1015" spans="1:8" x14ac:dyDescent="0.25">
      <c r="A1015" s="79" t="s">
        <v>185</v>
      </c>
      <c r="B1015" s="22">
        <v>4526</v>
      </c>
      <c r="C1015" s="23">
        <v>476.2</v>
      </c>
      <c r="D1015" s="23">
        <v>90.6</v>
      </c>
      <c r="E1015" s="23">
        <v>468.6</v>
      </c>
      <c r="F1015" s="23">
        <v>296.7</v>
      </c>
      <c r="G1015" s="23">
        <v>74.5</v>
      </c>
      <c r="H1015" s="23">
        <v>275.7</v>
      </c>
    </row>
    <row r="1016" spans="1:8" x14ac:dyDescent="0.25">
      <c r="A1016" s="79" t="s">
        <v>186</v>
      </c>
      <c r="B1016" s="22">
        <v>4262</v>
      </c>
      <c r="C1016" s="23">
        <v>509.1</v>
      </c>
      <c r="D1016" s="23">
        <v>95.5</v>
      </c>
      <c r="E1016" s="23">
        <v>511.5</v>
      </c>
      <c r="F1016" s="23">
        <v>324.89999999999998</v>
      </c>
      <c r="G1016" s="23">
        <v>78.2</v>
      </c>
      <c r="H1016" s="23">
        <v>309.3</v>
      </c>
    </row>
    <row r="1017" spans="1:8" x14ac:dyDescent="0.25">
      <c r="A1017" s="79" t="s">
        <v>187</v>
      </c>
      <c r="B1017" s="22">
        <v>2227</v>
      </c>
      <c r="C1017" s="23">
        <v>556.79999999999995</v>
      </c>
      <c r="D1017" s="23">
        <v>148.4</v>
      </c>
      <c r="E1017" s="23">
        <v>497.2</v>
      </c>
      <c r="F1017" s="23">
        <v>352</v>
      </c>
      <c r="G1017" s="23">
        <v>122.5</v>
      </c>
      <c r="H1017" s="23">
        <v>282.5</v>
      </c>
    </row>
    <row r="1018" spans="1:8" x14ac:dyDescent="0.25">
      <c r="A1018" s="79" t="s">
        <v>188</v>
      </c>
      <c r="B1018" s="22">
        <v>1944</v>
      </c>
      <c r="C1018" s="23">
        <v>600.4</v>
      </c>
      <c r="D1018" s="23">
        <v>220.4</v>
      </c>
      <c r="E1018" s="23">
        <v>457.9</v>
      </c>
      <c r="F1018" s="23">
        <v>385.5</v>
      </c>
      <c r="G1018" s="23">
        <v>179.7</v>
      </c>
      <c r="H1018" s="23">
        <v>249.7</v>
      </c>
    </row>
    <row r="1019" spans="1:8" x14ac:dyDescent="0.25">
      <c r="A1019" s="79" t="s">
        <v>189</v>
      </c>
      <c r="B1019" s="22">
        <v>1090</v>
      </c>
      <c r="C1019" s="23">
        <v>687</v>
      </c>
      <c r="D1019" s="23">
        <v>309.89999999999998</v>
      </c>
      <c r="E1019" s="23">
        <v>455.4</v>
      </c>
      <c r="F1019" s="23">
        <v>438</v>
      </c>
      <c r="G1019" s="23">
        <v>256</v>
      </c>
      <c r="H1019" s="23">
        <v>226.9</v>
      </c>
    </row>
    <row r="1020" spans="1:8" x14ac:dyDescent="0.25">
      <c r="A1020" s="79" t="s">
        <v>160</v>
      </c>
      <c r="B1020" s="22" t="s">
        <v>230</v>
      </c>
      <c r="C1020" s="23" t="s">
        <v>231</v>
      </c>
      <c r="D1020" s="23" t="s">
        <v>231</v>
      </c>
      <c r="E1020" s="23" t="s">
        <v>231</v>
      </c>
      <c r="F1020" s="23" t="s">
        <v>231</v>
      </c>
      <c r="G1020" s="23" t="s">
        <v>231</v>
      </c>
      <c r="H1020" s="23" t="s">
        <v>231</v>
      </c>
    </row>
    <row r="1021" spans="1:8" x14ac:dyDescent="0.25">
      <c r="A1021" s="80" t="s">
        <v>233</v>
      </c>
      <c r="B1021" s="22" t="s">
        <v>230</v>
      </c>
      <c r="C1021" s="23" t="s">
        <v>231</v>
      </c>
      <c r="D1021" s="23" t="s">
        <v>231</v>
      </c>
      <c r="E1021" s="23" t="s">
        <v>231</v>
      </c>
      <c r="F1021" s="23" t="s">
        <v>231</v>
      </c>
      <c r="G1021" s="23" t="s">
        <v>231</v>
      </c>
      <c r="H1021" s="23" t="s">
        <v>231</v>
      </c>
    </row>
    <row r="1022" spans="1:8" x14ac:dyDescent="0.25">
      <c r="A1022" s="79" t="s">
        <v>193</v>
      </c>
      <c r="B1022" s="22">
        <v>30457</v>
      </c>
      <c r="C1022" s="23">
        <v>458.9</v>
      </c>
      <c r="D1022" s="23">
        <v>157.30000000000001</v>
      </c>
      <c r="E1022" s="23">
        <v>417</v>
      </c>
      <c r="F1022" s="23">
        <v>282.89999999999998</v>
      </c>
      <c r="G1022" s="23">
        <v>129.4</v>
      </c>
      <c r="H1022" s="23">
        <v>230.5</v>
      </c>
    </row>
    <row r="1023" spans="1:8" x14ac:dyDescent="0.25">
      <c r="A1023" s="79" t="s">
        <v>194</v>
      </c>
      <c r="B1023" s="22">
        <v>8314</v>
      </c>
      <c r="C1023" s="23">
        <v>406.8</v>
      </c>
      <c r="D1023" s="23">
        <v>85.1</v>
      </c>
      <c r="E1023" s="23">
        <v>415.6</v>
      </c>
      <c r="F1023" s="23">
        <v>245.3</v>
      </c>
      <c r="G1023" s="23">
        <v>69</v>
      </c>
      <c r="H1023" s="23">
        <v>238</v>
      </c>
    </row>
    <row r="1024" spans="1:8" x14ac:dyDescent="0.25">
      <c r="A1024" s="79" t="s">
        <v>195</v>
      </c>
      <c r="B1024" s="22">
        <v>4428</v>
      </c>
      <c r="C1024" s="23">
        <v>398.5</v>
      </c>
      <c r="D1024" s="23">
        <v>107.3</v>
      </c>
      <c r="E1024" s="23">
        <v>418.5</v>
      </c>
      <c r="F1024" s="23">
        <v>230.4</v>
      </c>
      <c r="G1024" s="23">
        <v>86.1</v>
      </c>
      <c r="H1024" s="23">
        <v>230.5</v>
      </c>
    </row>
    <row r="1025" spans="1:8" x14ac:dyDescent="0.25">
      <c r="A1025" s="79" t="s">
        <v>196</v>
      </c>
      <c r="B1025" s="22">
        <v>1975</v>
      </c>
      <c r="C1025" s="23">
        <v>394.5</v>
      </c>
      <c r="D1025" s="23">
        <v>162.80000000000001</v>
      </c>
      <c r="E1025" s="23">
        <v>368.6</v>
      </c>
      <c r="F1025" s="23">
        <v>233.5</v>
      </c>
      <c r="G1025" s="23">
        <v>131.4</v>
      </c>
      <c r="H1025" s="23">
        <v>191.3</v>
      </c>
    </row>
    <row r="1026" spans="1:8" x14ac:dyDescent="0.25">
      <c r="A1026" s="79" t="s">
        <v>197</v>
      </c>
      <c r="B1026" s="22">
        <v>333</v>
      </c>
      <c r="C1026" s="23">
        <v>396.5</v>
      </c>
      <c r="D1026" s="23">
        <v>240.5</v>
      </c>
      <c r="E1026" s="23">
        <v>322.2</v>
      </c>
      <c r="F1026" s="23">
        <v>243.1</v>
      </c>
      <c r="G1026" s="23">
        <v>194.4</v>
      </c>
      <c r="H1026" s="23">
        <v>163.69999999999999</v>
      </c>
    </row>
    <row r="1027" spans="1:8" x14ac:dyDescent="0.25">
      <c r="A1027" s="79" t="s">
        <v>160</v>
      </c>
      <c r="B1027" s="22" t="s">
        <v>230</v>
      </c>
      <c r="C1027" s="23" t="s">
        <v>231</v>
      </c>
      <c r="D1027" s="23" t="s">
        <v>231</v>
      </c>
      <c r="E1027" s="23" t="s">
        <v>231</v>
      </c>
      <c r="F1027" s="23" t="s">
        <v>231</v>
      </c>
      <c r="G1027" s="23" t="s">
        <v>231</v>
      </c>
      <c r="H1027" s="23" t="s">
        <v>231</v>
      </c>
    </row>
    <row r="1028" spans="1:8" x14ac:dyDescent="0.25">
      <c r="A1028" s="80" t="s">
        <v>198</v>
      </c>
      <c r="B1028" s="22" t="s">
        <v>230</v>
      </c>
      <c r="C1028" s="23" t="s">
        <v>231</v>
      </c>
      <c r="D1028" s="23" t="s">
        <v>231</v>
      </c>
      <c r="E1028" s="23" t="s">
        <v>231</v>
      </c>
      <c r="F1028" s="23" t="s">
        <v>231</v>
      </c>
      <c r="G1028" s="23" t="s">
        <v>231</v>
      </c>
      <c r="H1028" s="23" t="s">
        <v>231</v>
      </c>
    </row>
    <row r="1029" spans="1:8" x14ac:dyDescent="0.25">
      <c r="A1029" s="79" t="s">
        <v>199</v>
      </c>
      <c r="B1029" s="22">
        <v>35122</v>
      </c>
      <c r="C1029" s="23">
        <v>463.2</v>
      </c>
      <c r="D1029" s="23">
        <v>110.6</v>
      </c>
      <c r="E1029" s="23">
        <v>461.8</v>
      </c>
      <c r="F1029" s="23">
        <v>287.39999999999998</v>
      </c>
      <c r="G1029" s="23">
        <v>90.5</v>
      </c>
      <c r="H1029" s="23">
        <v>269</v>
      </c>
    </row>
    <row r="1030" spans="1:8" x14ac:dyDescent="0.25">
      <c r="A1030" s="79" t="s">
        <v>200</v>
      </c>
      <c r="B1030" s="22">
        <v>1601</v>
      </c>
      <c r="C1030" s="23">
        <v>321.2</v>
      </c>
      <c r="D1030" s="23">
        <v>138.6</v>
      </c>
      <c r="E1030" s="23">
        <v>271.5</v>
      </c>
      <c r="F1030" s="23">
        <v>188.8</v>
      </c>
      <c r="G1030" s="23">
        <v>115.9</v>
      </c>
      <c r="H1030" s="23">
        <v>132.4</v>
      </c>
    </row>
    <row r="1031" spans="1:8" x14ac:dyDescent="0.25">
      <c r="A1031" s="79" t="s">
        <v>201</v>
      </c>
      <c r="B1031" s="22">
        <v>5764</v>
      </c>
      <c r="C1031" s="23">
        <v>348.5</v>
      </c>
      <c r="D1031" s="23">
        <v>226.1</v>
      </c>
      <c r="E1031" s="23">
        <v>254.6</v>
      </c>
      <c r="F1031" s="23">
        <v>195.1</v>
      </c>
      <c r="G1031" s="23">
        <v>189.1</v>
      </c>
      <c r="H1031" s="23">
        <v>96</v>
      </c>
    </row>
    <row r="1032" spans="1:8" x14ac:dyDescent="0.25">
      <c r="A1032" s="79" t="s">
        <v>202</v>
      </c>
      <c r="B1032" s="22">
        <v>2857</v>
      </c>
      <c r="C1032" s="23">
        <v>406.6</v>
      </c>
      <c r="D1032" s="23">
        <v>316.10000000000002</v>
      </c>
      <c r="E1032" s="23">
        <v>237.7</v>
      </c>
      <c r="F1032" s="23">
        <v>228.4</v>
      </c>
      <c r="G1032" s="23">
        <v>251.2</v>
      </c>
      <c r="H1032" s="23">
        <v>79</v>
      </c>
    </row>
    <row r="1033" spans="1:8" x14ac:dyDescent="0.25">
      <c r="A1033" s="79" t="s">
        <v>203</v>
      </c>
      <c r="B1033" s="22">
        <v>163</v>
      </c>
      <c r="C1033" s="23">
        <v>500.1</v>
      </c>
      <c r="D1033" s="23">
        <v>386.2</v>
      </c>
      <c r="E1033" s="23">
        <v>262.3</v>
      </c>
      <c r="F1033" s="23">
        <v>279.3</v>
      </c>
      <c r="G1033" s="23">
        <v>298.89999999999998</v>
      </c>
      <c r="H1033" s="23">
        <v>79.3</v>
      </c>
    </row>
    <row r="1034" spans="1:8" x14ac:dyDescent="0.25">
      <c r="A1034" s="79" t="s">
        <v>160</v>
      </c>
      <c r="B1034" s="22" t="s">
        <v>230</v>
      </c>
      <c r="C1034" s="23" t="s">
        <v>231</v>
      </c>
      <c r="D1034" s="23" t="s">
        <v>231</v>
      </c>
      <c r="E1034" s="23" t="s">
        <v>231</v>
      </c>
      <c r="F1034" s="23" t="s">
        <v>231</v>
      </c>
      <c r="G1034" s="23" t="s">
        <v>231</v>
      </c>
      <c r="H1034" s="23" t="s">
        <v>231</v>
      </c>
    </row>
    <row r="1035" spans="1:8" x14ac:dyDescent="0.25">
      <c r="A1035" s="80" t="s">
        <v>204</v>
      </c>
      <c r="B1035" s="22" t="s">
        <v>230</v>
      </c>
      <c r="C1035" s="23" t="s">
        <v>231</v>
      </c>
      <c r="D1035" s="23" t="s">
        <v>231</v>
      </c>
      <c r="E1035" s="23" t="s">
        <v>231</v>
      </c>
      <c r="F1035" s="23" t="s">
        <v>231</v>
      </c>
      <c r="G1035" s="23" t="s">
        <v>231</v>
      </c>
      <c r="H1035" s="23" t="s">
        <v>231</v>
      </c>
    </row>
    <row r="1036" spans="1:8" x14ac:dyDescent="0.25">
      <c r="A1036" s="79" t="s">
        <v>205</v>
      </c>
      <c r="B1036" s="22">
        <v>9049</v>
      </c>
      <c r="C1036" s="23">
        <v>364.3</v>
      </c>
      <c r="D1036" s="23">
        <v>125.1</v>
      </c>
      <c r="E1036" s="23">
        <v>443.2</v>
      </c>
      <c r="F1036" s="23">
        <v>227</v>
      </c>
      <c r="G1036" s="23">
        <v>105.7</v>
      </c>
      <c r="H1036" s="23">
        <v>264</v>
      </c>
    </row>
    <row r="1037" spans="1:8" x14ac:dyDescent="0.25">
      <c r="A1037" s="79" t="s">
        <v>206</v>
      </c>
      <c r="B1037" s="22">
        <v>13444</v>
      </c>
      <c r="C1037" s="23">
        <v>472.7</v>
      </c>
      <c r="D1037" s="23">
        <v>151.5</v>
      </c>
      <c r="E1037" s="23">
        <v>486.9</v>
      </c>
      <c r="F1037" s="23">
        <v>286.89999999999998</v>
      </c>
      <c r="G1037" s="23">
        <v>124.2</v>
      </c>
      <c r="H1037" s="23">
        <v>271.39999999999998</v>
      </c>
    </row>
    <row r="1038" spans="1:8" x14ac:dyDescent="0.25">
      <c r="A1038" s="79" t="s">
        <v>207</v>
      </c>
      <c r="B1038" s="22">
        <v>13507</v>
      </c>
      <c r="C1038" s="23">
        <v>484.9</v>
      </c>
      <c r="D1038" s="23">
        <v>153.80000000000001</v>
      </c>
      <c r="E1038" s="23">
        <v>448</v>
      </c>
      <c r="F1038" s="23">
        <v>291.7</v>
      </c>
      <c r="G1038" s="23">
        <v>124.8</v>
      </c>
      <c r="H1038" s="23">
        <v>242</v>
      </c>
    </row>
    <row r="1039" spans="1:8" x14ac:dyDescent="0.25">
      <c r="A1039" s="79" t="s">
        <v>208</v>
      </c>
      <c r="B1039" s="22">
        <v>6469</v>
      </c>
      <c r="C1039" s="23">
        <v>424.9</v>
      </c>
      <c r="D1039" s="23">
        <v>140.1</v>
      </c>
      <c r="E1039" s="23">
        <v>297.89999999999998</v>
      </c>
      <c r="F1039" s="23">
        <v>257.60000000000002</v>
      </c>
      <c r="G1039" s="23">
        <v>113.5</v>
      </c>
      <c r="H1039" s="23">
        <v>157.30000000000001</v>
      </c>
    </row>
    <row r="1040" spans="1:8" x14ac:dyDescent="0.25">
      <c r="A1040" s="79" t="s">
        <v>209</v>
      </c>
      <c r="B1040" s="22">
        <v>1974</v>
      </c>
      <c r="C1040" s="23">
        <v>381.9</v>
      </c>
      <c r="D1040" s="23">
        <v>90.6</v>
      </c>
      <c r="E1040" s="23">
        <v>139.6</v>
      </c>
      <c r="F1040" s="23">
        <v>236.6</v>
      </c>
      <c r="G1040" s="23">
        <v>69.400000000000006</v>
      </c>
      <c r="H1040" s="23">
        <v>57.4</v>
      </c>
    </row>
    <row r="1041" spans="1:8" ht="15.75" thickBot="1" x14ac:dyDescent="0.3">
      <c r="A1041" s="46" t="s">
        <v>210</v>
      </c>
      <c r="B1041" s="166">
        <v>1064</v>
      </c>
      <c r="C1041" s="167">
        <v>310.39999999999998</v>
      </c>
      <c r="D1041" s="167">
        <v>41.3</v>
      </c>
      <c r="E1041" s="167">
        <v>33.200000000000003</v>
      </c>
      <c r="F1041" s="167">
        <v>218.8</v>
      </c>
      <c r="G1041" s="167">
        <v>34.5</v>
      </c>
      <c r="H1041" s="167">
        <v>14</v>
      </c>
    </row>
    <row r="1044" spans="1:8" ht="21" x14ac:dyDescent="0.35">
      <c r="A1044" s="111" t="s">
        <v>290</v>
      </c>
    </row>
    <row r="1045" spans="1:8" ht="21" x14ac:dyDescent="0.35">
      <c r="A1045" s="111" t="s">
        <v>385</v>
      </c>
    </row>
    <row r="1046" spans="1:8" ht="15.75" thickBot="1" x14ac:dyDescent="0.3">
      <c r="A1046" s="1"/>
      <c r="B1046" s="1"/>
      <c r="C1046" s="1"/>
      <c r="D1046" s="1"/>
      <c r="E1046" s="1"/>
      <c r="F1046" s="1"/>
      <c r="G1046" s="1"/>
      <c r="H1046" s="1"/>
    </row>
    <row r="1047" spans="1:8" x14ac:dyDescent="0.25">
      <c r="A1047" s="79"/>
      <c r="B1047" s="113" t="s">
        <v>211</v>
      </c>
      <c r="C1047" s="403" t="s">
        <v>226</v>
      </c>
      <c r="D1047" s="403"/>
      <c r="E1047" s="404"/>
      <c r="F1047" s="405" t="s">
        <v>227</v>
      </c>
      <c r="G1047" s="406"/>
      <c r="H1047" s="406"/>
    </row>
    <row r="1048" spans="1:8" x14ac:dyDescent="0.25">
      <c r="A1048" s="79"/>
      <c r="B1048" s="113" t="s">
        <v>214</v>
      </c>
      <c r="C1048" s="113" t="s">
        <v>215</v>
      </c>
      <c r="D1048" s="402" t="s">
        <v>228</v>
      </c>
      <c r="E1048" s="402"/>
      <c r="F1048" s="113" t="s">
        <v>215</v>
      </c>
      <c r="G1048" s="402" t="s">
        <v>228</v>
      </c>
      <c r="H1048" s="402"/>
    </row>
    <row r="1049" spans="1:8" x14ac:dyDescent="0.25">
      <c r="A1049" s="79"/>
      <c r="B1049" s="113" t="s">
        <v>217</v>
      </c>
      <c r="C1049" s="113" t="s">
        <v>218</v>
      </c>
      <c r="D1049" s="113" t="s">
        <v>219</v>
      </c>
      <c r="E1049" s="18" t="s">
        <v>220</v>
      </c>
      <c r="F1049" s="113" t="s">
        <v>218</v>
      </c>
      <c r="G1049" s="113" t="s">
        <v>219</v>
      </c>
      <c r="H1049" s="18" t="s">
        <v>220</v>
      </c>
    </row>
    <row r="1050" spans="1:8" ht="15.75" thickBot="1" x14ac:dyDescent="0.3">
      <c r="A1050" s="46"/>
      <c r="B1050" s="47"/>
      <c r="C1050" s="47"/>
      <c r="D1050" s="47" t="s">
        <v>223</v>
      </c>
      <c r="E1050" s="165" t="s">
        <v>381</v>
      </c>
      <c r="F1050" s="47"/>
      <c r="G1050" s="47" t="s">
        <v>223</v>
      </c>
      <c r="H1050" s="165" t="s">
        <v>381</v>
      </c>
    </row>
    <row r="1051" spans="1:8" x14ac:dyDescent="0.25">
      <c r="A1051" s="79" t="s">
        <v>229</v>
      </c>
      <c r="B1051" t="s">
        <v>230</v>
      </c>
      <c r="C1051" t="s">
        <v>231</v>
      </c>
      <c r="D1051" t="s">
        <v>231</v>
      </c>
      <c r="E1051" t="s">
        <v>231</v>
      </c>
    </row>
    <row r="1052" spans="1:8" x14ac:dyDescent="0.25">
      <c r="A1052" s="79" t="s">
        <v>232</v>
      </c>
      <c r="B1052" s="22">
        <v>46672</v>
      </c>
      <c r="C1052" s="23">
        <v>425.9</v>
      </c>
      <c r="D1052" s="23">
        <v>135.6</v>
      </c>
      <c r="E1052" s="23">
        <v>382.2</v>
      </c>
      <c r="F1052" s="23">
        <v>264</v>
      </c>
      <c r="G1052" s="23">
        <v>110.5</v>
      </c>
      <c r="H1052" s="23">
        <v>212.2</v>
      </c>
    </row>
    <row r="1053" spans="1:8" x14ac:dyDescent="0.25">
      <c r="A1053" s="79"/>
      <c r="B1053" s="2"/>
      <c r="C1053" s="13"/>
      <c r="D1053" s="13"/>
      <c r="E1053" s="13"/>
      <c r="F1053" s="13"/>
      <c r="G1053" s="13"/>
      <c r="H1053" s="13"/>
    </row>
    <row r="1054" spans="1:8" x14ac:dyDescent="0.25">
      <c r="A1054" s="80" t="s">
        <v>162</v>
      </c>
      <c r="C1054" s="13"/>
      <c r="D1054" s="13"/>
      <c r="E1054" s="13"/>
      <c r="F1054" s="13"/>
      <c r="G1054" s="13"/>
      <c r="H1054" s="13"/>
    </row>
    <row r="1055" spans="1:8" x14ac:dyDescent="0.25">
      <c r="A1055" s="79" t="s">
        <v>163</v>
      </c>
      <c r="B1055" s="22">
        <v>2558</v>
      </c>
      <c r="C1055" s="23">
        <v>518.6</v>
      </c>
      <c r="D1055" s="23">
        <v>115.3</v>
      </c>
      <c r="E1055" s="23">
        <v>459.5</v>
      </c>
      <c r="F1055" s="23">
        <v>336.6</v>
      </c>
      <c r="G1055" s="23">
        <v>91.3</v>
      </c>
      <c r="H1055" s="23">
        <v>271.89999999999998</v>
      </c>
    </row>
    <row r="1056" spans="1:8" x14ac:dyDescent="0.25">
      <c r="A1056" s="79" t="s">
        <v>164</v>
      </c>
      <c r="B1056" s="22">
        <v>2458</v>
      </c>
      <c r="C1056" s="23">
        <v>566.5</v>
      </c>
      <c r="D1056" s="23">
        <v>96</v>
      </c>
      <c r="E1056" s="23">
        <v>510.6</v>
      </c>
      <c r="F1056" s="23">
        <v>372.6</v>
      </c>
      <c r="G1056" s="23">
        <v>79.900000000000006</v>
      </c>
      <c r="H1056" s="23">
        <v>308.8</v>
      </c>
    </row>
    <row r="1057" spans="1:8" x14ac:dyDescent="0.25">
      <c r="A1057" s="79" t="s">
        <v>165</v>
      </c>
      <c r="B1057" s="22">
        <v>3846</v>
      </c>
      <c r="C1057" s="23">
        <v>408.7</v>
      </c>
      <c r="D1057" s="23">
        <v>135.80000000000001</v>
      </c>
      <c r="E1057" s="23">
        <v>372.4</v>
      </c>
      <c r="F1057" s="23">
        <v>252.6</v>
      </c>
      <c r="G1057" s="23">
        <v>114.8</v>
      </c>
      <c r="H1057" s="23">
        <v>200.7</v>
      </c>
    </row>
    <row r="1058" spans="1:8" x14ac:dyDescent="0.25">
      <c r="A1058" s="79" t="s">
        <v>166</v>
      </c>
      <c r="B1058" s="22">
        <v>4945</v>
      </c>
      <c r="C1058" s="23">
        <v>378</v>
      </c>
      <c r="D1058" s="23">
        <v>142.4</v>
      </c>
      <c r="E1058" s="23">
        <v>353.4</v>
      </c>
      <c r="F1058" s="23">
        <v>230.6</v>
      </c>
      <c r="G1058" s="23">
        <v>118.9</v>
      </c>
      <c r="H1058" s="23">
        <v>194.8</v>
      </c>
    </row>
    <row r="1059" spans="1:8" x14ac:dyDescent="0.25">
      <c r="A1059" s="79" t="s">
        <v>167</v>
      </c>
      <c r="B1059" s="22">
        <v>2448</v>
      </c>
      <c r="C1059" s="23">
        <v>519.9</v>
      </c>
      <c r="D1059" s="23">
        <v>94.7</v>
      </c>
      <c r="E1059" s="23">
        <v>442.2</v>
      </c>
      <c r="F1059" s="23">
        <v>340.4</v>
      </c>
      <c r="G1059" s="23">
        <v>76.8</v>
      </c>
      <c r="H1059" s="23">
        <v>256.5</v>
      </c>
    </row>
    <row r="1060" spans="1:8" x14ac:dyDescent="0.25">
      <c r="A1060" s="79" t="s">
        <v>168</v>
      </c>
      <c r="B1060" s="22">
        <v>1659</v>
      </c>
      <c r="C1060" s="23">
        <v>540.5</v>
      </c>
      <c r="D1060" s="23">
        <v>111.8</v>
      </c>
      <c r="E1060" s="23">
        <v>463.5</v>
      </c>
      <c r="F1060" s="23">
        <v>349.5</v>
      </c>
      <c r="G1060" s="23">
        <v>86.7</v>
      </c>
      <c r="H1060" s="23">
        <v>274.89999999999998</v>
      </c>
    </row>
    <row r="1061" spans="1:8" x14ac:dyDescent="0.25">
      <c r="A1061" s="79" t="s">
        <v>169</v>
      </c>
      <c r="B1061" s="22">
        <v>1602</v>
      </c>
      <c r="C1061" s="23">
        <v>421.8</v>
      </c>
      <c r="D1061" s="23">
        <v>69</v>
      </c>
      <c r="E1061" s="23">
        <v>442.9</v>
      </c>
      <c r="F1061" s="23">
        <v>265.39999999999998</v>
      </c>
      <c r="G1061" s="23">
        <v>57.8</v>
      </c>
      <c r="H1061" s="23">
        <v>267.5</v>
      </c>
    </row>
    <row r="1062" spans="1:8" x14ac:dyDescent="0.25">
      <c r="A1062" s="79" t="s">
        <v>170</v>
      </c>
      <c r="B1062" s="22">
        <v>699</v>
      </c>
      <c r="C1062" s="23">
        <v>427.2</v>
      </c>
      <c r="D1062" s="23">
        <v>100.1</v>
      </c>
      <c r="E1062" s="23">
        <v>379.6</v>
      </c>
      <c r="F1062" s="23">
        <v>273.7</v>
      </c>
      <c r="G1062" s="23">
        <v>82.9</v>
      </c>
      <c r="H1062" s="23">
        <v>218.3</v>
      </c>
    </row>
    <row r="1063" spans="1:8" x14ac:dyDescent="0.25">
      <c r="A1063" s="79" t="s">
        <v>171</v>
      </c>
      <c r="B1063" s="22">
        <v>1152</v>
      </c>
      <c r="C1063" s="23">
        <v>402.6</v>
      </c>
      <c r="D1063" s="23">
        <v>92.3</v>
      </c>
      <c r="E1063" s="23">
        <v>390.9</v>
      </c>
      <c r="F1063" s="23">
        <v>257.60000000000002</v>
      </c>
      <c r="G1063" s="23">
        <v>74</v>
      </c>
      <c r="H1063" s="23">
        <v>236.4</v>
      </c>
    </row>
    <row r="1064" spans="1:8" x14ac:dyDescent="0.25">
      <c r="A1064" s="79" t="s">
        <v>172</v>
      </c>
      <c r="B1064" s="22">
        <v>4641</v>
      </c>
      <c r="C1064" s="23">
        <v>491.2</v>
      </c>
      <c r="D1064" s="23">
        <v>194.4</v>
      </c>
      <c r="E1064" s="23">
        <v>378.4</v>
      </c>
      <c r="F1064" s="23">
        <v>306.5</v>
      </c>
      <c r="G1064" s="23">
        <v>145.6</v>
      </c>
      <c r="H1064" s="23">
        <v>208.2</v>
      </c>
    </row>
    <row r="1065" spans="1:8" x14ac:dyDescent="0.25">
      <c r="A1065" s="79" t="s">
        <v>173</v>
      </c>
      <c r="B1065" s="22">
        <v>3303</v>
      </c>
      <c r="C1065" s="23">
        <v>415.2</v>
      </c>
      <c r="D1065" s="23">
        <v>84.4</v>
      </c>
      <c r="E1065" s="23">
        <v>417.6</v>
      </c>
      <c r="F1065" s="23">
        <v>251.7</v>
      </c>
      <c r="G1065" s="23">
        <v>70.2</v>
      </c>
      <c r="H1065" s="23">
        <v>238.2</v>
      </c>
    </row>
    <row r="1066" spans="1:8" x14ac:dyDescent="0.25">
      <c r="A1066" s="79" t="s">
        <v>174</v>
      </c>
      <c r="B1066" s="22">
        <v>3385</v>
      </c>
      <c r="C1066" s="23">
        <v>361.6</v>
      </c>
      <c r="D1066" s="23">
        <v>106</v>
      </c>
      <c r="E1066" s="23">
        <v>353.5</v>
      </c>
      <c r="F1066" s="23">
        <v>216</v>
      </c>
      <c r="G1066" s="23">
        <v>86.9</v>
      </c>
      <c r="H1066" s="23">
        <v>192.3</v>
      </c>
    </row>
    <row r="1067" spans="1:8" x14ac:dyDescent="0.25">
      <c r="A1067" s="79" t="s">
        <v>175</v>
      </c>
      <c r="B1067" s="22">
        <v>3078</v>
      </c>
      <c r="C1067" s="23">
        <v>397.1</v>
      </c>
      <c r="D1067" s="23">
        <v>149.19999999999999</v>
      </c>
      <c r="E1067" s="23">
        <v>355.8</v>
      </c>
      <c r="F1067" s="23">
        <v>242.1</v>
      </c>
      <c r="G1067" s="23">
        <v>125.1</v>
      </c>
      <c r="H1067" s="23">
        <v>189.5</v>
      </c>
    </row>
    <row r="1068" spans="1:8" x14ac:dyDescent="0.25">
      <c r="A1068" s="79" t="s">
        <v>176</v>
      </c>
      <c r="B1068" s="22">
        <v>3243</v>
      </c>
      <c r="C1068" s="23">
        <v>384.9</v>
      </c>
      <c r="D1068" s="23">
        <v>157</v>
      </c>
      <c r="E1068" s="23">
        <v>342.8</v>
      </c>
      <c r="F1068" s="23">
        <v>235.3</v>
      </c>
      <c r="G1068" s="23">
        <v>128.19999999999999</v>
      </c>
      <c r="H1068" s="23">
        <v>183.6</v>
      </c>
    </row>
    <row r="1069" spans="1:8" x14ac:dyDescent="0.25">
      <c r="A1069" s="79" t="s">
        <v>177</v>
      </c>
      <c r="B1069" s="22">
        <v>3505</v>
      </c>
      <c r="C1069" s="23">
        <v>396.7</v>
      </c>
      <c r="D1069" s="23">
        <v>189.2</v>
      </c>
      <c r="E1069" s="23">
        <v>347.7</v>
      </c>
      <c r="F1069" s="23">
        <v>237.1</v>
      </c>
      <c r="G1069" s="23">
        <v>154.9</v>
      </c>
      <c r="H1069" s="23">
        <v>177.4</v>
      </c>
    </row>
    <row r="1070" spans="1:8" x14ac:dyDescent="0.25">
      <c r="A1070" s="79" t="s">
        <v>178</v>
      </c>
      <c r="B1070" s="22">
        <v>2547</v>
      </c>
      <c r="C1070" s="23">
        <v>324.89999999999998</v>
      </c>
      <c r="D1070" s="23">
        <v>174.6</v>
      </c>
      <c r="E1070" s="23">
        <v>280.2</v>
      </c>
      <c r="F1070" s="23">
        <v>185.4</v>
      </c>
      <c r="G1070" s="23">
        <v>145.6</v>
      </c>
      <c r="H1070" s="23">
        <v>132.9</v>
      </c>
    </row>
    <row r="1071" spans="1:8" x14ac:dyDescent="0.25">
      <c r="A1071" s="79" t="s">
        <v>179</v>
      </c>
      <c r="B1071" s="22">
        <v>1232</v>
      </c>
      <c r="C1071" s="23">
        <v>338.4</v>
      </c>
      <c r="D1071" s="23">
        <v>149.9</v>
      </c>
      <c r="E1071" s="23">
        <v>303.10000000000002</v>
      </c>
      <c r="F1071" s="23">
        <v>194.3</v>
      </c>
      <c r="G1071" s="23">
        <v>127.3</v>
      </c>
      <c r="H1071" s="23">
        <v>148.6</v>
      </c>
    </row>
    <row r="1072" spans="1:8" x14ac:dyDescent="0.25">
      <c r="A1072" s="79" t="s">
        <v>180</v>
      </c>
      <c r="B1072" s="22">
        <v>371</v>
      </c>
      <c r="C1072" s="23">
        <v>344.9</v>
      </c>
      <c r="D1072" s="23">
        <v>181.6</v>
      </c>
      <c r="E1072" s="23">
        <v>292.8</v>
      </c>
      <c r="F1072" s="23">
        <v>191.5</v>
      </c>
      <c r="G1072" s="23">
        <v>147.80000000000001</v>
      </c>
      <c r="H1072" s="23">
        <v>137.19999999999999</v>
      </c>
    </row>
    <row r="1073" spans="1:8" x14ac:dyDescent="0.25">
      <c r="A1073" s="79" t="s">
        <v>160</v>
      </c>
      <c r="B1073" s="22" t="s">
        <v>230</v>
      </c>
      <c r="C1073" s="23" t="s">
        <v>231</v>
      </c>
      <c r="D1073" s="23" t="s">
        <v>231</v>
      </c>
      <c r="E1073" s="23" t="s">
        <v>231</v>
      </c>
      <c r="F1073" s="23" t="s">
        <v>231</v>
      </c>
      <c r="G1073" s="23" t="s">
        <v>231</v>
      </c>
      <c r="H1073" s="23" t="s">
        <v>231</v>
      </c>
    </row>
    <row r="1074" spans="1:8" x14ac:dyDescent="0.25">
      <c r="A1074" s="80" t="s">
        <v>181</v>
      </c>
      <c r="B1074" s="22" t="s">
        <v>230</v>
      </c>
      <c r="C1074" s="23" t="s">
        <v>231</v>
      </c>
      <c r="D1074" s="23" t="s">
        <v>231</v>
      </c>
      <c r="E1074" s="23" t="s">
        <v>231</v>
      </c>
      <c r="F1074" s="23" t="s">
        <v>231</v>
      </c>
      <c r="G1074" s="23" t="s">
        <v>231</v>
      </c>
      <c r="H1074" s="23" t="s">
        <v>231</v>
      </c>
    </row>
    <row r="1075" spans="1:8" x14ac:dyDescent="0.25">
      <c r="A1075" s="79" t="s">
        <v>182</v>
      </c>
      <c r="B1075" s="22">
        <v>40245</v>
      </c>
      <c r="C1075" s="23">
        <v>428.3</v>
      </c>
      <c r="D1075" s="23">
        <v>142.69999999999999</v>
      </c>
      <c r="E1075" s="23">
        <v>380.2</v>
      </c>
      <c r="F1075" s="23">
        <v>277</v>
      </c>
      <c r="G1075" s="23">
        <v>117.8</v>
      </c>
      <c r="H1075" s="23">
        <v>218</v>
      </c>
    </row>
    <row r="1076" spans="1:8" x14ac:dyDescent="0.25">
      <c r="A1076" s="79" t="s">
        <v>183</v>
      </c>
      <c r="B1076" s="22">
        <v>6427</v>
      </c>
      <c r="C1076" s="23">
        <v>410.8</v>
      </c>
      <c r="D1076" s="23">
        <v>91.5</v>
      </c>
      <c r="E1076" s="23">
        <v>395</v>
      </c>
      <c r="F1076" s="23">
        <v>182.6</v>
      </c>
      <c r="G1076" s="23">
        <v>64.3</v>
      </c>
      <c r="H1076" s="23">
        <v>175.9</v>
      </c>
    </row>
    <row r="1077" spans="1:8" x14ac:dyDescent="0.25">
      <c r="A1077" s="79" t="s">
        <v>160</v>
      </c>
      <c r="B1077" s="22" t="s">
        <v>230</v>
      </c>
      <c r="C1077" s="23" t="s">
        <v>231</v>
      </c>
      <c r="D1077" s="23" t="s">
        <v>231</v>
      </c>
      <c r="E1077" s="23" t="s">
        <v>231</v>
      </c>
      <c r="F1077" s="23" t="s">
        <v>231</v>
      </c>
      <c r="G1077" s="23" t="s">
        <v>231</v>
      </c>
      <c r="H1077" s="23" t="s">
        <v>231</v>
      </c>
    </row>
    <row r="1078" spans="1:8" x14ac:dyDescent="0.25">
      <c r="A1078" s="80" t="s">
        <v>184</v>
      </c>
      <c r="B1078" s="22" t="s">
        <v>230</v>
      </c>
      <c r="C1078" s="23" t="s">
        <v>231</v>
      </c>
      <c r="D1078" s="23" t="s">
        <v>231</v>
      </c>
      <c r="E1078" s="23" t="s">
        <v>231</v>
      </c>
      <c r="F1078" s="23" t="s">
        <v>231</v>
      </c>
      <c r="G1078" s="23" t="s">
        <v>231</v>
      </c>
      <c r="H1078" s="23" t="s">
        <v>231</v>
      </c>
    </row>
    <row r="1079" spans="1:8" x14ac:dyDescent="0.25">
      <c r="A1079" s="79" t="s">
        <v>185</v>
      </c>
      <c r="B1079" s="22">
        <v>13540</v>
      </c>
      <c r="C1079" s="23">
        <v>420</v>
      </c>
      <c r="D1079" s="23">
        <v>57.1</v>
      </c>
      <c r="E1079" s="23">
        <v>427.1</v>
      </c>
      <c r="F1079" s="23">
        <v>265.5</v>
      </c>
      <c r="G1079" s="23">
        <v>45.7</v>
      </c>
      <c r="H1079" s="23">
        <v>259.5</v>
      </c>
    </row>
    <row r="1080" spans="1:8" x14ac:dyDescent="0.25">
      <c r="A1080" s="79" t="s">
        <v>186</v>
      </c>
      <c r="B1080" s="22">
        <v>14812</v>
      </c>
      <c r="C1080" s="23">
        <v>409.7</v>
      </c>
      <c r="D1080" s="23">
        <v>102.1</v>
      </c>
      <c r="E1080" s="23">
        <v>396</v>
      </c>
      <c r="F1080" s="23">
        <v>255.2</v>
      </c>
      <c r="G1080" s="23">
        <v>84.5</v>
      </c>
      <c r="H1080" s="23">
        <v>225.7</v>
      </c>
    </row>
    <row r="1081" spans="1:8" x14ac:dyDescent="0.25">
      <c r="A1081" s="79" t="s">
        <v>187</v>
      </c>
      <c r="B1081" s="22">
        <v>9136</v>
      </c>
      <c r="C1081" s="23">
        <v>407.9</v>
      </c>
      <c r="D1081" s="23">
        <v>182.8</v>
      </c>
      <c r="E1081" s="23">
        <v>349</v>
      </c>
      <c r="F1081" s="23">
        <v>245.6</v>
      </c>
      <c r="G1081" s="23">
        <v>151</v>
      </c>
      <c r="H1081" s="23">
        <v>179.3</v>
      </c>
    </row>
    <row r="1082" spans="1:8" x14ac:dyDescent="0.25">
      <c r="A1082" s="79" t="s">
        <v>188</v>
      </c>
      <c r="B1082" s="22">
        <v>6560</v>
      </c>
      <c r="C1082" s="23">
        <v>442.1</v>
      </c>
      <c r="D1082" s="23">
        <v>239.7</v>
      </c>
      <c r="E1082" s="23">
        <v>324.39999999999998</v>
      </c>
      <c r="F1082" s="23">
        <v>267.2</v>
      </c>
      <c r="G1082" s="23">
        <v>193.5</v>
      </c>
      <c r="H1082" s="23">
        <v>154.6</v>
      </c>
    </row>
    <row r="1083" spans="1:8" x14ac:dyDescent="0.25">
      <c r="A1083" s="79" t="s">
        <v>189</v>
      </c>
      <c r="B1083" s="22">
        <v>2624</v>
      </c>
      <c r="C1083" s="23">
        <v>569.5</v>
      </c>
      <c r="D1083" s="23">
        <v>305.39999999999998</v>
      </c>
      <c r="E1083" s="23">
        <v>332.9</v>
      </c>
      <c r="F1083" s="23">
        <v>362.4</v>
      </c>
      <c r="G1083" s="23">
        <v>242.2</v>
      </c>
      <c r="H1083" s="23">
        <v>150.19999999999999</v>
      </c>
    </row>
    <row r="1084" spans="1:8" x14ac:dyDescent="0.25">
      <c r="A1084" s="79"/>
      <c r="B1084" s="22" t="s">
        <v>230</v>
      </c>
      <c r="C1084" s="23" t="s">
        <v>231</v>
      </c>
      <c r="D1084" s="23" t="s">
        <v>231</v>
      </c>
      <c r="E1084" s="23" t="s">
        <v>231</v>
      </c>
      <c r="F1084" s="23" t="s">
        <v>231</v>
      </c>
      <c r="G1084" s="23" t="s">
        <v>231</v>
      </c>
      <c r="H1084" s="23" t="s">
        <v>231</v>
      </c>
    </row>
    <row r="1085" spans="1:8" x14ac:dyDescent="0.25">
      <c r="A1085" s="80" t="s">
        <v>190</v>
      </c>
      <c r="B1085" s="22" t="s">
        <v>230</v>
      </c>
      <c r="C1085" s="23" t="s">
        <v>231</v>
      </c>
      <c r="D1085" s="23" t="s">
        <v>231</v>
      </c>
      <c r="E1085" s="23" t="s">
        <v>231</v>
      </c>
      <c r="F1085" s="23" t="s">
        <v>231</v>
      </c>
      <c r="G1085" s="23" t="s">
        <v>231</v>
      </c>
      <c r="H1085" s="23" t="s">
        <v>231</v>
      </c>
    </row>
    <row r="1086" spans="1:8" x14ac:dyDescent="0.25">
      <c r="A1086" s="79" t="s">
        <v>191</v>
      </c>
      <c r="B1086" s="22">
        <v>32114</v>
      </c>
      <c r="C1086" s="23">
        <v>387.4</v>
      </c>
      <c r="D1086" s="23">
        <v>139.19999999999999</v>
      </c>
      <c r="E1086" s="23">
        <v>351.4</v>
      </c>
      <c r="F1086" s="23">
        <v>235.3</v>
      </c>
      <c r="G1086" s="23">
        <v>113.2</v>
      </c>
      <c r="H1086" s="23">
        <v>189.8</v>
      </c>
    </row>
    <row r="1087" spans="1:8" x14ac:dyDescent="0.25">
      <c r="A1087" s="79" t="s">
        <v>185</v>
      </c>
      <c r="B1087" s="22">
        <v>4752</v>
      </c>
      <c r="C1087" s="23">
        <v>459.3</v>
      </c>
      <c r="D1087" s="23">
        <v>93.8</v>
      </c>
      <c r="E1087" s="23">
        <v>432.4</v>
      </c>
      <c r="F1087" s="23">
        <v>290.60000000000002</v>
      </c>
      <c r="G1087" s="23">
        <v>75.7</v>
      </c>
      <c r="H1087" s="23">
        <v>256.60000000000002</v>
      </c>
    </row>
    <row r="1088" spans="1:8" x14ac:dyDescent="0.25">
      <c r="A1088" s="79" t="s">
        <v>186</v>
      </c>
      <c r="B1088" s="22">
        <v>4471</v>
      </c>
      <c r="C1088" s="23">
        <v>490.4</v>
      </c>
      <c r="D1088" s="23">
        <v>91.7</v>
      </c>
      <c r="E1088" s="23">
        <v>476.2</v>
      </c>
      <c r="F1088" s="23">
        <v>315</v>
      </c>
      <c r="G1088" s="23">
        <v>74.8</v>
      </c>
      <c r="H1088" s="23">
        <v>287.39999999999998</v>
      </c>
    </row>
    <row r="1089" spans="1:8" x14ac:dyDescent="0.25">
      <c r="A1089" s="79" t="s">
        <v>187</v>
      </c>
      <c r="B1089" s="22">
        <v>2334</v>
      </c>
      <c r="C1089" s="23">
        <v>521.6</v>
      </c>
      <c r="D1089" s="23">
        <v>143.6</v>
      </c>
      <c r="E1089" s="23">
        <v>467.3</v>
      </c>
      <c r="F1089" s="23">
        <v>330.5</v>
      </c>
      <c r="G1089" s="23">
        <v>118.6</v>
      </c>
      <c r="H1089" s="23">
        <v>267.39999999999998</v>
      </c>
    </row>
    <row r="1090" spans="1:8" x14ac:dyDescent="0.25">
      <c r="A1090" s="79" t="s">
        <v>188</v>
      </c>
      <c r="B1090" s="22">
        <v>1948</v>
      </c>
      <c r="C1090" s="23">
        <v>566.4</v>
      </c>
      <c r="D1090" s="23">
        <v>194.5</v>
      </c>
      <c r="E1090" s="23">
        <v>429.6</v>
      </c>
      <c r="F1090" s="23">
        <v>364.9</v>
      </c>
      <c r="G1090" s="23">
        <v>158.30000000000001</v>
      </c>
      <c r="H1090" s="23">
        <v>236.9</v>
      </c>
    </row>
    <row r="1091" spans="1:8" x14ac:dyDescent="0.25">
      <c r="A1091" s="79" t="s">
        <v>189</v>
      </c>
      <c r="B1091" s="22">
        <v>1053</v>
      </c>
      <c r="C1091" s="23">
        <v>702.1</v>
      </c>
      <c r="D1091" s="23">
        <v>275.89999999999998</v>
      </c>
      <c r="E1091" s="23">
        <v>420.2</v>
      </c>
      <c r="F1091" s="23">
        <v>470.9</v>
      </c>
      <c r="G1091" s="23">
        <v>228.2</v>
      </c>
      <c r="H1091" s="23">
        <v>207.8</v>
      </c>
    </row>
    <row r="1092" spans="1:8" x14ac:dyDescent="0.25">
      <c r="A1092" s="79" t="s">
        <v>160</v>
      </c>
      <c r="B1092" s="22" t="s">
        <v>230</v>
      </c>
      <c r="C1092" s="23" t="s">
        <v>231</v>
      </c>
      <c r="D1092" s="23" t="s">
        <v>231</v>
      </c>
      <c r="E1092" s="23" t="s">
        <v>231</v>
      </c>
      <c r="F1092" s="23" t="s">
        <v>231</v>
      </c>
      <c r="G1092" s="23" t="s">
        <v>231</v>
      </c>
      <c r="H1092" s="23" t="s">
        <v>231</v>
      </c>
    </row>
    <row r="1093" spans="1:8" x14ac:dyDescent="0.25">
      <c r="A1093" s="80" t="s">
        <v>233</v>
      </c>
      <c r="B1093" s="22" t="s">
        <v>230</v>
      </c>
      <c r="C1093" s="23" t="s">
        <v>231</v>
      </c>
      <c r="D1093" s="23" t="s">
        <v>231</v>
      </c>
      <c r="E1093" s="23" t="s">
        <v>231</v>
      </c>
      <c r="F1093" s="23" t="s">
        <v>231</v>
      </c>
      <c r="G1093" s="23" t="s">
        <v>231</v>
      </c>
      <c r="H1093" s="23" t="s">
        <v>231</v>
      </c>
    </row>
    <row r="1094" spans="1:8" x14ac:dyDescent="0.25">
      <c r="A1094" s="79" t="s">
        <v>193</v>
      </c>
      <c r="B1094" s="22">
        <v>31257</v>
      </c>
      <c r="C1094" s="23">
        <v>444.9</v>
      </c>
      <c r="D1094" s="23">
        <v>152.6</v>
      </c>
      <c r="E1094" s="23">
        <v>385.5</v>
      </c>
      <c r="F1094" s="23">
        <v>278.7</v>
      </c>
      <c r="G1094" s="23">
        <v>124.9</v>
      </c>
      <c r="H1094" s="23">
        <v>213.4</v>
      </c>
    </row>
    <row r="1095" spans="1:8" x14ac:dyDescent="0.25">
      <c r="A1095" s="79" t="s">
        <v>194</v>
      </c>
      <c r="B1095" s="22">
        <v>8663</v>
      </c>
      <c r="C1095" s="23">
        <v>386.6</v>
      </c>
      <c r="D1095" s="23">
        <v>83.7</v>
      </c>
      <c r="E1095" s="23">
        <v>382.8</v>
      </c>
      <c r="F1095" s="23">
        <v>234.1</v>
      </c>
      <c r="G1095" s="23">
        <v>67.2</v>
      </c>
      <c r="H1095" s="23">
        <v>218.4</v>
      </c>
    </row>
    <row r="1096" spans="1:8" x14ac:dyDescent="0.25">
      <c r="A1096" s="79" t="s">
        <v>195</v>
      </c>
      <c r="B1096" s="22">
        <v>4551</v>
      </c>
      <c r="C1096" s="23">
        <v>385.9</v>
      </c>
      <c r="D1096" s="23">
        <v>105.3</v>
      </c>
      <c r="E1096" s="23">
        <v>382.9</v>
      </c>
      <c r="F1096" s="23">
        <v>229.4</v>
      </c>
      <c r="G1096" s="23">
        <v>83.5</v>
      </c>
      <c r="H1096" s="23">
        <v>212.1</v>
      </c>
    </row>
    <row r="1097" spans="1:8" x14ac:dyDescent="0.25">
      <c r="A1097" s="79" t="s">
        <v>196</v>
      </c>
      <c r="B1097" s="22">
        <v>1907</v>
      </c>
      <c r="C1097" s="23">
        <v>393.8</v>
      </c>
      <c r="D1097" s="23">
        <v>148.69999999999999</v>
      </c>
      <c r="E1097" s="23">
        <v>340.4</v>
      </c>
      <c r="F1097" s="23">
        <v>246.4</v>
      </c>
      <c r="G1097" s="23">
        <v>122.5</v>
      </c>
      <c r="H1097" s="23">
        <v>175.8</v>
      </c>
    </row>
    <row r="1098" spans="1:8" x14ac:dyDescent="0.25">
      <c r="A1098" s="79" t="s">
        <v>197</v>
      </c>
      <c r="B1098" s="22">
        <v>294</v>
      </c>
      <c r="C1098" s="23">
        <v>390.4</v>
      </c>
      <c r="D1098" s="23">
        <v>240.9</v>
      </c>
      <c r="E1098" s="23">
        <v>280.60000000000002</v>
      </c>
      <c r="F1098" s="23">
        <v>240.2</v>
      </c>
      <c r="G1098" s="23">
        <v>189.5</v>
      </c>
      <c r="H1098" s="23">
        <v>135.69999999999999</v>
      </c>
    </row>
    <row r="1099" spans="1:8" x14ac:dyDescent="0.25">
      <c r="A1099" s="79" t="s">
        <v>160</v>
      </c>
      <c r="B1099" s="22" t="s">
        <v>230</v>
      </c>
      <c r="C1099" s="23" t="s">
        <v>231</v>
      </c>
      <c r="D1099" s="23" t="s">
        <v>231</v>
      </c>
      <c r="E1099" s="23" t="s">
        <v>231</v>
      </c>
      <c r="F1099" s="23" t="s">
        <v>231</v>
      </c>
      <c r="G1099" s="23" t="s">
        <v>231</v>
      </c>
      <c r="H1099" s="23" t="s">
        <v>231</v>
      </c>
    </row>
    <row r="1100" spans="1:8" x14ac:dyDescent="0.25">
      <c r="A1100" s="80" t="s">
        <v>198</v>
      </c>
      <c r="B1100" s="22" t="s">
        <v>230</v>
      </c>
      <c r="C1100" s="23" t="s">
        <v>231</v>
      </c>
      <c r="D1100" s="23" t="s">
        <v>231</v>
      </c>
      <c r="E1100" s="23" t="s">
        <v>231</v>
      </c>
      <c r="F1100" s="23" t="s">
        <v>231</v>
      </c>
      <c r="G1100" s="23" t="s">
        <v>231</v>
      </c>
      <c r="H1100" s="23" t="s">
        <v>231</v>
      </c>
    </row>
    <row r="1101" spans="1:8" x14ac:dyDescent="0.25">
      <c r="A1101" s="79" t="s">
        <v>199</v>
      </c>
      <c r="B1101" s="22">
        <v>35048</v>
      </c>
      <c r="C1101" s="23">
        <v>448.9</v>
      </c>
      <c r="D1101" s="23">
        <v>102.8</v>
      </c>
      <c r="E1101" s="23">
        <v>430.5</v>
      </c>
      <c r="F1101" s="23">
        <v>282.60000000000002</v>
      </c>
      <c r="G1101" s="23">
        <v>83.7</v>
      </c>
      <c r="H1101" s="23">
        <v>251.7</v>
      </c>
    </row>
    <row r="1102" spans="1:8" x14ac:dyDescent="0.25">
      <c r="A1102" s="79" t="s">
        <v>200</v>
      </c>
      <c r="B1102" s="22">
        <v>1937</v>
      </c>
      <c r="C1102" s="23">
        <v>324.2</v>
      </c>
      <c r="D1102" s="23">
        <v>136.30000000000001</v>
      </c>
      <c r="E1102" s="23">
        <v>258.89999999999998</v>
      </c>
      <c r="F1102" s="23">
        <v>195.9</v>
      </c>
      <c r="G1102" s="23">
        <v>114.4</v>
      </c>
      <c r="H1102" s="23">
        <v>125</v>
      </c>
    </row>
    <row r="1103" spans="1:8" x14ac:dyDescent="0.25">
      <c r="A1103" s="79" t="s">
        <v>201</v>
      </c>
      <c r="B1103" s="22">
        <v>6609</v>
      </c>
      <c r="C1103" s="23">
        <v>339</v>
      </c>
      <c r="D1103" s="23">
        <v>224.5</v>
      </c>
      <c r="E1103" s="23">
        <v>237.2</v>
      </c>
      <c r="F1103" s="23">
        <v>196.3</v>
      </c>
      <c r="G1103" s="23">
        <v>185.8</v>
      </c>
      <c r="H1103" s="23">
        <v>92.4</v>
      </c>
    </row>
    <row r="1104" spans="1:8" x14ac:dyDescent="0.25">
      <c r="A1104" s="79" t="s">
        <v>202</v>
      </c>
      <c r="B1104" s="22">
        <v>2936</v>
      </c>
      <c r="C1104" s="23">
        <v>410.3</v>
      </c>
      <c r="D1104" s="23">
        <v>314.3</v>
      </c>
      <c r="E1104" s="23">
        <v>220.9</v>
      </c>
      <c r="F1104" s="23">
        <v>238.6</v>
      </c>
      <c r="G1104" s="23">
        <v>247.7</v>
      </c>
      <c r="H1104" s="23">
        <v>74.2</v>
      </c>
    </row>
    <row r="1105" spans="1:8" x14ac:dyDescent="0.25">
      <c r="A1105" s="79" t="s">
        <v>203</v>
      </c>
      <c r="B1105" s="22">
        <v>142</v>
      </c>
      <c r="C1105" s="23">
        <v>484.2</v>
      </c>
      <c r="D1105" s="23">
        <v>394.8</v>
      </c>
      <c r="E1105" s="23">
        <v>247.9</v>
      </c>
      <c r="F1105" s="23">
        <v>281.89999999999998</v>
      </c>
      <c r="G1105" s="23">
        <v>302.3</v>
      </c>
      <c r="H1105" s="23">
        <v>77.099999999999994</v>
      </c>
    </row>
    <row r="1106" spans="1:8" x14ac:dyDescent="0.25">
      <c r="A1106" s="79" t="s">
        <v>160</v>
      </c>
      <c r="B1106" s="22" t="s">
        <v>230</v>
      </c>
      <c r="C1106" s="23" t="s">
        <v>231</v>
      </c>
      <c r="D1106" s="23" t="s">
        <v>231</v>
      </c>
      <c r="E1106" s="23" t="s">
        <v>231</v>
      </c>
      <c r="F1106" s="23" t="s">
        <v>231</v>
      </c>
      <c r="G1106" s="23" t="s">
        <v>231</v>
      </c>
      <c r="H1106" s="23" t="s">
        <v>231</v>
      </c>
    </row>
    <row r="1107" spans="1:8" x14ac:dyDescent="0.25">
      <c r="A1107" s="80" t="s">
        <v>204</v>
      </c>
      <c r="B1107" s="22" t="s">
        <v>230</v>
      </c>
      <c r="C1107" s="23" t="s">
        <v>231</v>
      </c>
      <c r="D1107" s="23" t="s">
        <v>231</v>
      </c>
      <c r="E1107" s="23" t="s">
        <v>231</v>
      </c>
      <c r="F1107" s="23" t="s">
        <v>231</v>
      </c>
      <c r="G1107" s="23" t="s">
        <v>231</v>
      </c>
      <c r="H1107" s="23" t="s">
        <v>231</v>
      </c>
    </row>
    <row r="1108" spans="1:8" x14ac:dyDescent="0.25">
      <c r="A1108" s="79" t="s">
        <v>205</v>
      </c>
      <c r="B1108" s="22">
        <v>9630</v>
      </c>
      <c r="C1108" s="23">
        <v>353.3</v>
      </c>
      <c r="D1108" s="23">
        <v>124.4</v>
      </c>
      <c r="E1108" s="23">
        <v>407.3</v>
      </c>
      <c r="F1108" s="23">
        <v>221</v>
      </c>
      <c r="G1108" s="23">
        <v>104</v>
      </c>
      <c r="H1108" s="23">
        <v>242.6</v>
      </c>
    </row>
    <row r="1109" spans="1:8" x14ac:dyDescent="0.25">
      <c r="A1109" s="79" t="s">
        <v>206</v>
      </c>
      <c r="B1109" s="22">
        <v>13920</v>
      </c>
      <c r="C1109" s="23">
        <v>463.2</v>
      </c>
      <c r="D1109" s="23">
        <v>145</v>
      </c>
      <c r="E1109" s="23">
        <v>446.2</v>
      </c>
      <c r="F1109" s="23">
        <v>290.10000000000002</v>
      </c>
      <c r="G1109" s="23">
        <v>118.4</v>
      </c>
      <c r="H1109" s="23">
        <v>249.7</v>
      </c>
    </row>
    <row r="1110" spans="1:8" x14ac:dyDescent="0.25">
      <c r="A1110" s="79" t="s">
        <v>207</v>
      </c>
      <c r="B1110" s="22">
        <v>13853</v>
      </c>
      <c r="C1110" s="23">
        <v>462.9</v>
      </c>
      <c r="D1110" s="23">
        <v>147.5</v>
      </c>
      <c r="E1110" s="23">
        <v>411.4</v>
      </c>
      <c r="F1110" s="23">
        <v>281.5</v>
      </c>
      <c r="G1110" s="23">
        <v>119.4</v>
      </c>
      <c r="H1110" s="23">
        <v>221.8</v>
      </c>
    </row>
    <row r="1111" spans="1:8" x14ac:dyDescent="0.25">
      <c r="A1111" s="79" t="s">
        <v>208</v>
      </c>
      <c r="B1111" s="22">
        <v>6399</v>
      </c>
      <c r="C1111" s="23">
        <v>410.1</v>
      </c>
      <c r="D1111" s="23">
        <v>134.69999999999999</v>
      </c>
      <c r="E1111" s="23">
        <v>273</v>
      </c>
      <c r="F1111" s="23">
        <v>252.2</v>
      </c>
      <c r="G1111" s="23">
        <v>108.1</v>
      </c>
      <c r="H1111" s="23">
        <v>142.6</v>
      </c>
    </row>
    <row r="1112" spans="1:8" x14ac:dyDescent="0.25">
      <c r="A1112" s="79" t="s">
        <v>209</v>
      </c>
      <c r="B1112" s="22">
        <v>1878</v>
      </c>
      <c r="C1112" s="23">
        <v>363.8</v>
      </c>
      <c r="D1112" s="23">
        <v>88.5</v>
      </c>
      <c r="E1112" s="23">
        <v>122</v>
      </c>
      <c r="F1112" s="23">
        <v>224.7</v>
      </c>
      <c r="G1112" s="23">
        <v>67.2</v>
      </c>
      <c r="H1112" s="23">
        <v>51.1</v>
      </c>
    </row>
    <row r="1113" spans="1:8" ht="15.75" thickBot="1" x14ac:dyDescent="0.3">
      <c r="A1113" s="46" t="s">
        <v>210</v>
      </c>
      <c r="B1113" s="166">
        <v>992</v>
      </c>
      <c r="C1113" s="167">
        <v>309.10000000000002</v>
      </c>
      <c r="D1113" s="167">
        <v>42.3</v>
      </c>
      <c r="E1113" s="167">
        <v>31.5</v>
      </c>
      <c r="F1113" s="167">
        <v>222.7</v>
      </c>
      <c r="G1113" s="167">
        <v>34.299999999999997</v>
      </c>
      <c r="H1113" s="167">
        <v>11.8</v>
      </c>
    </row>
    <row r="1116" spans="1:8" ht="21" x14ac:dyDescent="0.35">
      <c r="A1116" s="111" t="s">
        <v>292</v>
      </c>
    </row>
    <row r="1117" spans="1:8" ht="21" x14ac:dyDescent="0.35">
      <c r="A1117" s="111" t="s">
        <v>385</v>
      </c>
    </row>
    <row r="1118" spans="1:8" ht="15.75" thickBot="1" x14ac:dyDescent="0.3">
      <c r="A1118" s="1"/>
      <c r="B1118" s="1"/>
      <c r="C1118" s="1"/>
      <c r="D1118" s="1"/>
      <c r="E1118" s="1"/>
      <c r="F1118" s="1"/>
      <c r="G1118" s="1"/>
      <c r="H1118" s="1"/>
    </row>
    <row r="1119" spans="1:8" x14ac:dyDescent="0.25">
      <c r="A1119" s="79"/>
      <c r="B1119" s="113" t="s">
        <v>211</v>
      </c>
      <c r="C1119" s="403" t="s">
        <v>226</v>
      </c>
      <c r="D1119" s="403"/>
      <c r="E1119" s="404"/>
      <c r="F1119" s="405" t="s">
        <v>227</v>
      </c>
      <c r="G1119" s="406"/>
      <c r="H1119" s="406"/>
    </row>
    <row r="1120" spans="1:8" x14ac:dyDescent="0.25">
      <c r="A1120" s="79"/>
      <c r="B1120" s="113" t="s">
        <v>214</v>
      </c>
      <c r="C1120" s="113" t="s">
        <v>215</v>
      </c>
      <c r="D1120" s="402" t="s">
        <v>228</v>
      </c>
      <c r="E1120" s="402"/>
      <c r="F1120" s="113" t="s">
        <v>215</v>
      </c>
      <c r="G1120" s="402" t="s">
        <v>228</v>
      </c>
      <c r="H1120" s="402"/>
    </row>
    <row r="1121" spans="1:8" x14ac:dyDescent="0.25">
      <c r="A1121" s="79"/>
      <c r="B1121" s="113" t="s">
        <v>217</v>
      </c>
      <c r="C1121" s="113" t="s">
        <v>218</v>
      </c>
      <c r="D1121" s="113" t="s">
        <v>219</v>
      </c>
      <c r="E1121" s="18" t="s">
        <v>220</v>
      </c>
      <c r="F1121" s="113" t="s">
        <v>218</v>
      </c>
      <c r="G1121" s="113" t="s">
        <v>219</v>
      </c>
      <c r="H1121" s="18" t="s">
        <v>220</v>
      </c>
    </row>
    <row r="1122" spans="1:8" ht="15.75" thickBot="1" x14ac:dyDescent="0.3">
      <c r="A1122" s="46"/>
      <c r="B1122" s="47"/>
      <c r="C1122" s="47"/>
      <c r="D1122" s="47" t="s">
        <v>223</v>
      </c>
      <c r="E1122" s="165" t="s">
        <v>381</v>
      </c>
      <c r="F1122" s="47"/>
      <c r="G1122" s="47" t="s">
        <v>223</v>
      </c>
      <c r="H1122" s="165" t="s">
        <v>381</v>
      </c>
    </row>
    <row r="1123" spans="1:8" x14ac:dyDescent="0.25">
      <c r="A1123" s="79" t="s">
        <v>229</v>
      </c>
      <c r="B1123" t="s">
        <v>230</v>
      </c>
      <c r="C1123" t="s">
        <v>231</v>
      </c>
      <c r="D1123" t="s">
        <v>231</v>
      </c>
      <c r="E1123" t="s">
        <v>231</v>
      </c>
    </row>
    <row r="1124" spans="1:8" x14ac:dyDescent="0.25">
      <c r="A1124" s="79" t="s">
        <v>232</v>
      </c>
      <c r="B1124" s="22">
        <v>48243</v>
      </c>
      <c r="C1124" s="23">
        <v>392.5</v>
      </c>
      <c r="D1124" s="23">
        <v>119.8</v>
      </c>
      <c r="E1124" s="23">
        <v>348.1</v>
      </c>
      <c r="F1124" s="23">
        <v>243.8</v>
      </c>
      <c r="G1124" s="23">
        <v>97.8</v>
      </c>
      <c r="H1124" s="23">
        <v>192</v>
      </c>
    </row>
    <row r="1125" spans="1:8" x14ac:dyDescent="0.25">
      <c r="A1125" s="79"/>
      <c r="B1125" s="2"/>
      <c r="C1125" s="13"/>
      <c r="D1125" s="13"/>
      <c r="E1125" s="13"/>
      <c r="F1125" s="13"/>
      <c r="G1125" s="13"/>
      <c r="H1125" s="13"/>
    </row>
    <row r="1126" spans="1:8" x14ac:dyDescent="0.25">
      <c r="A1126" s="80" t="s">
        <v>162</v>
      </c>
      <c r="C1126" s="13"/>
      <c r="D1126" s="13"/>
      <c r="E1126" s="13"/>
      <c r="F1126" s="13"/>
      <c r="G1126" s="13"/>
      <c r="H1126" s="13"/>
    </row>
    <row r="1127" spans="1:8" x14ac:dyDescent="0.25">
      <c r="A1127" s="79" t="s">
        <v>163</v>
      </c>
      <c r="B1127" s="22">
        <v>2602</v>
      </c>
      <c r="C1127" s="23">
        <v>481.6</v>
      </c>
      <c r="D1127" s="23">
        <v>107.1</v>
      </c>
      <c r="E1127" s="23">
        <v>419.6</v>
      </c>
      <c r="F1127" s="23">
        <v>314</v>
      </c>
      <c r="G1127" s="23">
        <v>84.8</v>
      </c>
      <c r="H1127" s="23">
        <v>248.2</v>
      </c>
    </row>
    <row r="1128" spans="1:8" x14ac:dyDescent="0.25">
      <c r="A1128" s="79" t="s">
        <v>164</v>
      </c>
      <c r="B1128" s="22">
        <v>2539</v>
      </c>
      <c r="C1128" s="23">
        <v>522.6</v>
      </c>
      <c r="D1128" s="23">
        <v>81.8</v>
      </c>
      <c r="E1128" s="23">
        <v>476.8</v>
      </c>
      <c r="F1128" s="23">
        <v>341.9</v>
      </c>
      <c r="G1128" s="23">
        <v>67.5</v>
      </c>
      <c r="H1128" s="23">
        <v>288.10000000000002</v>
      </c>
    </row>
    <row r="1129" spans="1:8" x14ac:dyDescent="0.25">
      <c r="A1129" s="79" t="s">
        <v>165</v>
      </c>
      <c r="B1129" s="22">
        <v>3970</v>
      </c>
      <c r="C1129" s="23">
        <v>376.4</v>
      </c>
      <c r="D1129" s="23">
        <v>118.8</v>
      </c>
      <c r="E1129" s="23">
        <v>342.5</v>
      </c>
      <c r="F1129" s="23">
        <v>230.4</v>
      </c>
      <c r="G1129" s="23">
        <v>100.4</v>
      </c>
      <c r="H1129" s="23">
        <v>182.1</v>
      </c>
    </row>
    <row r="1130" spans="1:8" x14ac:dyDescent="0.25">
      <c r="A1130" s="79" t="s">
        <v>166</v>
      </c>
      <c r="B1130" s="22">
        <v>5097</v>
      </c>
      <c r="C1130" s="23">
        <v>350.2</v>
      </c>
      <c r="D1130" s="23">
        <v>127.7</v>
      </c>
      <c r="E1130" s="23">
        <v>322.7</v>
      </c>
      <c r="F1130" s="23">
        <v>213.3</v>
      </c>
      <c r="G1130" s="23">
        <v>106.9</v>
      </c>
      <c r="H1130" s="23">
        <v>174.6</v>
      </c>
    </row>
    <row r="1131" spans="1:8" x14ac:dyDescent="0.25">
      <c r="A1131" s="79" t="s">
        <v>167</v>
      </c>
      <c r="B1131" s="22">
        <v>2563</v>
      </c>
      <c r="C1131" s="23">
        <v>445.6</v>
      </c>
      <c r="D1131" s="23">
        <v>84.4</v>
      </c>
      <c r="E1131" s="23">
        <v>411.3</v>
      </c>
      <c r="F1131" s="23">
        <v>282.8</v>
      </c>
      <c r="G1131" s="23">
        <v>68.3</v>
      </c>
      <c r="H1131" s="23">
        <v>238</v>
      </c>
    </row>
    <row r="1132" spans="1:8" x14ac:dyDescent="0.25">
      <c r="A1132" s="79" t="s">
        <v>168</v>
      </c>
      <c r="B1132" s="22">
        <v>1741</v>
      </c>
      <c r="C1132" s="23">
        <v>485.1</v>
      </c>
      <c r="D1132" s="23">
        <v>100.1</v>
      </c>
      <c r="E1132" s="23">
        <v>434.4</v>
      </c>
      <c r="F1132" s="23">
        <v>314.2</v>
      </c>
      <c r="G1132" s="23">
        <v>76.900000000000006</v>
      </c>
      <c r="H1132" s="23">
        <v>262</v>
      </c>
    </row>
    <row r="1133" spans="1:8" x14ac:dyDescent="0.25">
      <c r="A1133" s="79" t="s">
        <v>169</v>
      </c>
      <c r="B1133" s="22">
        <v>1657</v>
      </c>
      <c r="C1133" s="23">
        <v>372.4</v>
      </c>
      <c r="D1133" s="23">
        <v>57.7</v>
      </c>
      <c r="E1133" s="23">
        <v>382.9</v>
      </c>
      <c r="F1133" s="23">
        <v>237.6</v>
      </c>
      <c r="G1133" s="23">
        <v>49.5</v>
      </c>
      <c r="H1133" s="23">
        <v>230.7</v>
      </c>
    </row>
    <row r="1134" spans="1:8" x14ac:dyDescent="0.25">
      <c r="A1134" s="79" t="s">
        <v>170</v>
      </c>
      <c r="B1134" s="22">
        <v>724</v>
      </c>
      <c r="C1134" s="23">
        <v>404.7</v>
      </c>
      <c r="D1134" s="23">
        <v>88.8</v>
      </c>
      <c r="E1134" s="23">
        <v>347</v>
      </c>
      <c r="F1134" s="23">
        <v>256.2</v>
      </c>
      <c r="G1134" s="23">
        <v>75.900000000000006</v>
      </c>
      <c r="H1134" s="23">
        <v>196.3</v>
      </c>
    </row>
    <row r="1135" spans="1:8" x14ac:dyDescent="0.25">
      <c r="A1135" s="79" t="s">
        <v>171</v>
      </c>
      <c r="B1135" s="22">
        <v>1171</v>
      </c>
      <c r="C1135" s="23">
        <v>382</v>
      </c>
      <c r="D1135" s="23">
        <v>88.3</v>
      </c>
      <c r="E1135" s="23">
        <v>358</v>
      </c>
      <c r="F1135" s="23">
        <v>245.9</v>
      </c>
      <c r="G1135" s="23">
        <v>73.2</v>
      </c>
      <c r="H1135" s="23">
        <v>212.6</v>
      </c>
    </row>
    <row r="1136" spans="1:8" x14ac:dyDescent="0.25">
      <c r="A1136" s="79" t="s">
        <v>172</v>
      </c>
      <c r="B1136" s="22">
        <v>4747</v>
      </c>
      <c r="C1136" s="23">
        <v>448</v>
      </c>
      <c r="D1136" s="23">
        <v>165.3</v>
      </c>
      <c r="E1136" s="23">
        <v>338.9</v>
      </c>
      <c r="F1136" s="23">
        <v>282.60000000000002</v>
      </c>
      <c r="G1136" s="23">
        <v>123.7</v>
      </c>
      <c r="H1136" s="23">
        <v>185.6</v>
      </c>
    </row>
    <row r="1137" spans="1:8" x14ac:dyDescent="0.25">
      <c r="A1137" s="79" t="s">
        <v>173</v>
      </c>
      <c r="B1137" s="22">
        <v>3367</v>
      </c>
      <c r="C1137" s="23">
        <v>379.6</v>
      </c>
      <c r="D1137" s="23">
        <v>76.8</v>
      </c>
      <c r="E1137" s="23">
        <v>381.8</v>
      </c>
      <c r="F1137" s="23">
        <v>230.3</v>
      </c>
      <c r="G1137" s="23">
        <v>63.7</v>
      </c>
      <c r="H1137" s="23">
        <v>215.9</v>
      </c>
    </row>
    <row r="1138" spans="1:8" x14ac:dyDescent="0.25">
      <c r="A1138" s="79" t="s">
        <v>174</v>
      </c>
      <c r="B1138" s="22">
        <v>3546</v>
      </c>
      <c r="C1138" s="23">
        <v>339.8</v>
      </c>
      <c r="D1138" s="23">
        <v>93.2</v>
      </c>
      <c r="E1138" s="23">
        <v>324.60000000000002</v>
      </c>
      <c r="F1138" s="23">
        <v>205</v>
      </c>
      <c r="G1138" s="23">
        <v>77.099999999999994</v>
      </c>
      <c r="H1138" s="23">
        <v>174.3</v>
      </c>
    </row>
    <row r="1139" spans="1:8" x14ac:dyDescent="0.25">
      <c r="A1139" s="79" t="s">
        <v>175</v>
      </c>
      <c r="B1139" s="22">
        <v>3261</v>
      </c>
      <c r="C1139" s="23">
        <v>360.6</v>
      </c>
      <c r="D1139" s="23">
        <v>131.6</v>
      </c>
      <c r="E1139" s="23">
        <v>323.2</v>
      </c>
      <c r="F1139" s="23">
        <v>219.2</v>
      </c>
      <c r="G1139" s="23">
        <v>109.7</v>
      </c>
      <c r="H1139" s="23">
        <v>171.1</v>
      </c>
    </row>
    <row r="1140" spans="1:8" x14ac:dyDescent="0.25">
      <c r="A1140" s="79" t="s">
        <v>176</v>
      </c>
      <c r="B1140" s="22">
        <v>3367</v>
      </c>
      <c r="C1140" s="23">
        <v>364.5</v>
      </c>
      <c r="D1140" s="23">
        <v>139</v>
      </c>
      <c r="E1140" s="23">
        <v>307.5</v>
      </c>
      <c r="F1140" s="23">
        <v>225.2</v>
      </c>
      <c r="G1140" s="23">
        <v>114.3</v>
      </c>
      <c r="H1140" s="23">
        <v>164.5</v>
      </c>
    </row>
    <row r="1141" spans="1:8" x14ac:dyDescent="0.25">
      <c r="A1141" s="79" t="s">
        <v>177</v>
      </c>
      <c r="B1141" s="22">
        <v>3607</v>
      </c>
      <c r="C1141" s="23">
        <v>375.9</v>
      </c>
      <c r="D1141" s="23">
        <v>168.7</v>
      </c>
      <c r="E1141" s="23">
        <v>311.7</v>
      </c>
      <c r="F1141" s="23">
        <v>229.1</v>
      </c>
      <c r="G1141" s="23">
        <v>138.19999999999999</v>
      </c>
      <c r="H1141" s="23">
        <v>158.69999999999999</v>
      </c>
    </row>
    <row r="1142" spans="1:8" x14ac:dyDescent="0.25">
      <c r="A1142" s="79" t="s">
        <v>178</v>
      </c>
      <c r="B1142" s="22">
        <v>2624</v>
      </c>
      <c r="C1142" s="23">
        <v>314.39999999999998</v>
      </c>
      <c r="D1142" s="23">
        <v>152.69999999999999</v>
      </c>
      <c r="E1142" s="23">
        <v>252.8</v>
      </c>
      <c r="F1142" s="23">
        <v>182.4</v>
      </c>
      <c r="G1142" s="23">
        <v>127.3</v>
      </c>
      <c r="H1142" s="23">
        <v>115.8</v>
      </c>
    </row>
    <row r="1143" spans="1:8" x14ac:dyDescent="0.25">
      <c r="A1143" s="79" t="s">
        <v>179</v>
      </c>
      <c r="B1143" s="22">
        <v>1274</v>
      </c>
      <c r="C1143" s="23">
        <v>323.7</v>
      </c>
      <c r="D1143" s="23">
        <v>137</v>
      </c>
      <c r="E1143" s="23">
        <v>276.39999999999998</v>
      </c>
      <c r="F1143" s="23">
        <v>190.2</v>
      </c>
      <c r="G1143" s="23">
        <v>116.1</v>
      </c>
      <c r="H1143" s="23">
        <v>136</v>
      </c>
    </row>
    <row r="1144" spans="1:8" x14ac:dyDescent="0.25">
      <c r="A1144" s="79" t="s">
        <v>180</v>
      </c>
      <c r="B1144" s="22">
        <v>386</v>
      </c>
      <c r="C1144" s="23">
        <v>325</v>
      </c>
      <c r="D1144" s="23">
        <v>156.6</v>
      </c>
      <c r="E1144" s="23">
        <v>251.4</v>
      </c>
      <c r="F1144" s="23">
        <v>191.7</v>
      </c>
      <c r="G1144" s="23">
        <v>130.30000000000001</v>
      </c>
      <c r="H1144" s="23">
        <v>113.5</v>
      </c>
    </row>
    <row r="1145" spans="1:8" x14ac:dyDescent="0.25">
      <c r="A1145" s="79" t="s">
        <v>160</v>
      </c>
      <c r="B1145" s="22" t="s">
        <v>230</v>
      </c>
      <c r="C1145" s="23" t="s">
        <v>231</v>
      </c>
      <c r="D1145" s="23" t="s">
        <v>231</v>
      </c>
      <c r="E1145" s="23" t="s">
        <v>231</v>
      </c>
      <c r="F1145" s="23" t="s">
        <v>231</v>
      </c>
      <c r="G1145" s="23" t="s">
        <v>231</v>
      </c>
      <c r="H1145" s="23" t="s">
        <v>231</v>
      </c>
    </row>
    <row r="1146" spans="1:8" x14ac:dyDescent="0.25">
      <c r="A1146" s="80" t="s">
        <v>181</v>
      </c>
      <c r="B1146" s="22" t="s">
        <v>230</v>
      </c>
      <c r="C1146" s="23" t="s">
        <v>231</v>
      </c>
      <c r="D1146" s="23" t="s">
        <v>231</v>
      </c>
      <c r="E1146" s="23" t="s">
        <v>231</v>
      </c>
      <c r="F1146" s="23" t="s">
        <v>231</v>
      </c>
      <c r="G1146" s="23" t="s">
        <v>231</v>
      </c>
      <c r="H1146" s="23" t="s">
        <v>231</v>
      </c>
    </row>
    <row r="1147" spans="1:8" x14ac:dyDescent="0.25">
      <c r="A1147" s="79" t="s">
        <v>182</v>
      </c>
      <c r="B1147" s="22">
        <v>41792</v>
      </c>
      <c r="C1147" s="23">
        <v>394.5</v>
      </c>
      <c r="D1147" s="23">
        <v>126</v>
      </c>
      <c r="E1147" s="23">
        <v>345.8</v>
      </c>
      <c r="F1147" s="23">
        <v>255.9</v>
      </c>
      <c r="G1147" s="23">
        <v>104.2</v>
      </c>
      <c r="H1147" s="23">
        <v>197</v>
      </c>
    </row>
    <row r="1148" spans="1:8" x14ac:dyDescent="0.25">
      <c r="A1148" s="79" t="s">
        <v>183</v>
      </c>
      <c r="B1148" s="22">
        <v>6451</v>
      </c>
      <c r="C1148" s="23">
        <v>379.4</v>
      </c>
      <c r="D1148" s="23">
        <v>79.599999999999994</v>
      </c>
      <c r="E1148" s="23">
        <v>362.7</v>
      </c>
      <c r="F1148" s="23">
        <v>165.6</v>
      </c>
      <c r="G1148" s="23">
        <v>56</v>
      </c>
      <c r="H1148" s="23">
        <v>159.5</v>
      </c>
    </row>
    <row r="1149" spans="1:8" x14ac:dyDescent="0.25">
      <c r="A1149" s="79" t="s">
        <v>160</v>
      </c>
      <c r="B1149" s="22" t="s">
        <v>230</v>
      </c>
      <c r="C1149" s="23" t="s">
        <v>231</v>
      </c>
      <c r="D1149" s="23" t="s">
        <v>231</v>
      </c>
      <c r="E1149" s="23" t="s">
        <v>231</v>
      </c>
      <c r="F1149" s="23" t="s">
        <v>231</v>
      </c>
      <c r="G1149" s="23" t="s">
        <v>231</v>
      </c>
      <c r="H1149" s="23" t="s">
        <v>231</v>
      </c>
    </row>
    <row r="1150" spans="1:8" x14ac:dyDescent="0.25">
      <c r="A1150" s="80" t="s">
        <v>184</v>
      </c>
      <c r="B1150" s="22" t="s">
        <v>230</v>
      </c>
      <c r="C1150" s="23" t="s">
        <v>231</v>
      </c>
      <c r="D1150" s="23" t="s">
        <v>231</v>
      </c>
      <c r="E1150" s="23" t="s">
        <v>231</v>
      </c>
      <c r="F1150" s="23" t="s">
        <v>231</v>
      </c>
      <c r="G1150" s="23" t="s">
        <v>231</v>
      </c>
      <c r="H1150" s="23" t="s">
        <v>231</v>
      </c>
    </row>
    <row r="1151" spans="1:8" x14ac:dyDescent="0.25">
      <c r="A1151" s="79" t="s">
        <v>185</v>
      </c>
      <c r="B1151" s="22">
        <v>14225</v>
      </c>
      <c r="C1151" s="23">
        <v>382.8</v>
      </c>
      <c r="D1151" s="23">
        <v>48.5</v>
      </c>
      <c r="E1151" s="23">
        <v>393.6</v>
      </c>
      <c r="F1151" s="23">
        <v>242.7</v>
      </c>
      <c r="G1151" s="23">
        <v>39.1</v>
      </c>
      <c r="H1151" s="23">
        <v>239.7</v>
      </c>
    </row>
    <row r="1152" spans="1:8" x14ac:dyDescent="0.25">
      <c r="A1152" s="79" t="s">
        <v>186</v>
      </c>
      <c r="B1152" s="22">
        <v>15553</v>
      </c>
      <c r="C1152" s="23">
        <v>372</v>
      </c>
      <c r="D1152" s="23">
        <v>94.2</v>
      </c>
      <c r="E1152" s="23">
        <v>358.4</v>
      </c>
      <c r="F1152" s="23">
        <v>229.1</v>
      </c>
      <c r="G1152" s="23">
        <v>78.3</v>
      </c>
      <c r="H1152" s="23">
        <v>201.5</v>
      </c>
    </row>
    <row r="1153" spans="1:8" x14ac:dyDescent="0.25">
      <c r="A1153" s="79" t="s">
        <v>187</v>
      </c>
      <c r="B1153" s="22">
        <v>9470</v>
      </c>
      <c r="C1153" s="23">
        <v>381.8</v>
      </c>
      <c r="D1153" s="23">
        <v>164</v>
      </c>
      <c r="E1153" s="23">
        <v>311.5</v>
      </c>
      <c r="F1153" s="23">
        <v>232.7</v>
      </c>
      <c r="G1153" s="23">
        <v>136.19999999999999</v>
      </c>
      <c r="H1153" s="23">
        <v>155.69999999999999</v>
      </c>
    </row>
    <row r="1154" spans="1:8" x14ac:dyDescent="0.25">
      <c r="A1154" s="79" t="s">
        <v>188</v>
      </c>
      <c r="B1154" s="22">
        <v>6496</v>
      </c>
      <c r="C1154" s="23">
        <v>424.6</v>
      </c>
      <c r="D1154" s="23">
        <v>212.5</v>
      </c>
      <c r="E1154" s="23">
        <v>293.39999999999998</v>
      </c>
      <c r="F1154" s="23">
        <v>260.8</v>
      </c>
      <c r="G1154" s="23">
        <v>170.2</v>
      </c>
      <c r="H1154" s="23">
        <v>137.80000000000001</v>
      </c>
    </row>
    <row r="1155" spans="1:8" x14ac:dyDescent="0.25">
      <c r="A1155" s="79" t="s">
        <v>189</v>
      </c>
      <c r="B1155" s="22">
        <v>2499</v>
      </c>
      <c r="C1155" s="23">
        <v>532</v>
      </c>
      <c r="D1155" s="23">
        <v>275.8</v>
      </c>
      <c r="E1155" s="23">
        <v>306</v>
      </c>
      <c r="F1155" s="23">
        <v>340.3</v>
      </c>
      <c r="G1155" s="23">
        <v>218.6</v>
      </c>
      <c r="H1155" s="23">
        <v>139.4</v>
      </c>
    </row>
    <row r="1156" spans="1:8" x14ac:dyDescent="0.25">
      <c r="A1156" s="79"/>
      <c r="B1156" s="22" t="s">
        <v>230</v>
      </c>
      <c r="C1156" s="23" t="s">
        <v>231</v>
      </c>
      <c r="D1156" s="23" t="s">
        <v>231</v>
      </c>
      <c r="E1156" s="23" t="s">
        <v>231</v>
      </c>
      <c r="F1156" s="23" t="s">
        <v>231</v>
      </c>
      <c r="G1156" s="23" t="s">
        <v>231</v>
      </c>
      <c r="H1156" s="23" t="s">
        <v>231</v>
      </c>
    </row>
    <row r="1157" spans="1:8" x14ac:dyDescent="0.25">
      <c r="A1157" s="80" t="s">
        <v>190</v>
      </c>
      <c r="B1157" s="22" t="s">
        <v>230</v>
      </c>
      <c r="C1157" s="23" t="s">
        <v>231</v>
      </c>
      <c r="D1157" s="23" t="s">
        <v>231</v>
      </c>
      <c r="E1157" s="23" t="s">
        <v>231</v>
      </c>
      <c r="F1157" s="23" t="s">
        <v>231</v>
      </c>
      <c r="G1157" s="23" t="s">
        <v>231</v>
      </c>
      <c r="H1157" s="23" t="s">
        <v>231</v>
      </c>
    </row>
    <row r="1158" spans="1:8" x14ac:dyDescent="0.25">
      <c r="A1158" s="79" t="s">
        <v>191</v>
      </c>
      <c r="B1158" s="22">
        <v>32933</v>
      </c>
      <c r="C1158" s="23">
        <v>359.5</v>
      </c>
      <c r="D1158" s="23">
        <v>123</v>
      </c>
      <c r="E1158" s="23">
        <v>318</v>
      </c>
      <c r="F1158" s="23">
        <v>219</v>
      </c>
      <c r="G1158" s="23">
        <v>100.6</v>
      </c>
      <c r="H1158" s="23">
        <v>169.9</v>
      </c>
    </row>
    <row r="1159" spans="1:8" x14ac:dyDescent="0.25">
      <c r="A1159" s="79" t="s">
        <v>185</v>
      </c>
      <c r="B1159" s="22">
        <v>5202</v>
      </c>
      <c r="C1159" s="23">
        <v>412.4</v>
      </c>
      <c r="D1159" s="23">
        <v>79.099999999999994</v>
      </c>
      <c r="E1159" s="23">
        <v>402.3</v>
      </c>
      <c r="F1159" s="23">
        <v>259.8</v>
      </c>
      <c r="G1159" s="23">
        <v>64.400000000000006</v>
      </c>
      <c r="H1159" s="23">
        <v>237</v>
      </c>
    </row>
    <row r="1160" spans="1:8" x14ac:dyDescent="0.25">
      <c r="A1160" s="79" t="s">
        <v>186</v>
      </c>
      <c r="B1160" s="22">
        <v>4649</v>
      </c>
      <c r="C1160" s="23">
        <v>449.8</v>
      </c>
      <c r="D1160" s="23">
        <v>85.2</v>
      </c>
      <c r="E1160" s="23">
        <v>433.4</v>
      </c>
      <c r="F1160" s="23">
        <v>290.89999999999998</v>
      </c>
      <c r="G1160" s="23">
        <v>68.599999999999994</v>
      </c>
      <c r="H1160" s="23">
        <v>261.7</v>
      </c>
    </row>
    <row r="1161" spans="1:8" x14ac:dyDescent="0.25">
      <c r="A1161" s="79" t="s">
        <v>187</v>
      </c>
      <c r="B1161" s="22">
        <v>2398</v>
      </c>
      <c r="C1161" s="23">
        <v>472.4</v>
      </c>
      <c r="D1161" s="23">
        <v>119.8</v>
      </c>
      <c r="E1161" s="23">
        <v>425.5</v>
      </c>
      <c r="F1161" s="23">
        <v>298.5</v>
      </c>
      <c r="G1161" s="23">
        <v>97.9</v>
      </c>
      <c r="H1161" s="23">
        <v>243.9</v>
      </c>
    </row>
    <row r="1162" spans="1:8" x14ac:dyDescent="0.25">
      <c r="A1162" s="79" t="s">
        <v>188</v>
      </c>
      <c r="B1162" s="22">
        <v>2007</v>
      </c>
      <c r="C1162" s="23">
        <v>536.9</v>
      </c>
      <c r="D1162" s="23">
        <v>179.7</v>
      </c>
      <c r="E1162" s="23">
        <v>392</v>
      </c>
      <c r="F1162" s="23">
        <v>351.5</v>
      </c>
      <c r="G1162" s="23">
        <v>146.19999999999999</v>
      </c>
      <c r="H1162" s="23">
        <v>212.4</v>
      </c>
    </row>
    <row r="1163" spans="1:8" x14ac:dyDescent="0.25">
      <c r="A1163" s="79" t="s">
        <v>189</v>
      </c>
      <c r="B1163" s="22">
        <v>1054</v>
      </c>
      <c r="C1163" s="23">
        <v>616.29999999999995</v>
      </c>
      <c r="D1163" s="23">
        <v>257.10000000000002</v>
      </c>
      <c r="E1163" s="23">
        <v>385.2</v>
      </c>
      <c r="F1163" s="23">
        <v>405.4</v>
      </c>
      <c r="G1163" s="23">
        <v>210.4</v>
      </c>
      <c r="H1163" s="23">
        <v>194.3</v>
      </c>
    </row>
    <row r="1164" spans="1:8" x14ac:dyDescent="0.25">
      <c r="A1164" s="79" t="s">
        <v>160</v>
      </c>
      <c r="B1164" s="22" t="s">
        <v>230</v>
      </c>
      <c r="C1164" s="23" t="s">
        <v>231</v>
      </c>
      <c r="D1164" s="23" t="s">
        <v>231</v>
      </c>
      <c r="E1164" s="23" t="s">
        <v>231</v>
      </c>
      <c r="F1164" s="23" t="s">
        <v>231</v>
      </c>
      <c r="G1164" s="23" t="s">
        <v>231</v>
      </c>
      <c r="H1164" s="23" t="s">
        <v>231</v>
      </c>
    </row>
    <row r="1165" spans="1:8" x14ac:dyDescent="0.25">
      <c r="A1165" s="80" t="s">
        <v>233</v>
      </c>
      <c r="B1165" s="22" t="s">
        <v>230</v>
      </c>
      <c r="C1165" s="23" t="s">
        <v>231</v>
      </c>
      <c r="D1165" s="23" t="s">
        <v>231</v>
      </c>
      <c r="E1165" s="23" t="s">
        <v>231</v>
      </c>
      <c r="F1165" s="23" t="s">
        <v>231</v>
      </c>
      <c r="G1165" s="23" t="s">
        <v>231</v>
      </c>
      <c r="H1165" s="23" t="s">
        <v>231</v>
      </c>
    </row>
    <row r="1166" spans="1:8" x14ac:dyDescent="0.25">
      <c r="A1166" s="79" t="s">
        <v>193</v>
      </c>
      <c r="B1166" s="22">
        <v>32196</v>
      </c>
      <c r="C1166" s="23">
        <v>409.9</v>
      </c>
      <c r="D1166" s="23">
        <v>134.80000000000001</v>
      </c>
      <c r="E1166" s="23">
        <v>350.3</v>
      </c>
      <c r="F1166" s="23">
        <v>257.39999999999998</v>
      </c>
      <c r="G1166" s="23">
        <v>110.5</v>
      </c>
      <c r="H1166" s="23">
        <v>192.6</v>
      </c>
    </row>
    <row r="1167" spans="1:8" x14ac:dyDescent="0.25">
      <c r="A1167" s="79" t="s">
        <v>194</v>
      </c>
      <c r="B1167" s="22">
        <v>8903</v>
      </c>
      <c r="C1167" s="23">
        <v>361.6</v>
      </c>
      <c r="D1167" s="23">
        <v>76.900000000000006</v>
      </c>
      <c r="E1167" s="23">
        <v>350.2</v>
      </c>
      <c r="F1167" s="23">
        <v>221.5</v>
      </c>
      <c r="G1167" s="23">
        <v>62</v>
      </c>
      <c r="H1167" s="23">
        <v>199.1</v>
      </c>
    </row>
    <row r="1168" spans="1:8" x14ac:dyDescent="0.25">
      <c r="A1168" s="79" t="s">
        <v>195</v>
      </c>
      <c r="B1168" s="22">
        <v>4832</v>
      </c>
      <c r="C1168" s="23">
        <v>353</v>
      </c>
      <c r="D1168" s="23">
        <v>88.3</v>
      </c>
      <c r="E1168" s="23">
        <v>351.1</v>
      </c>
      <c r="F1168" s="23">
        <v>209.9</v>
      </c>
      <c r="G1168" s="23">
        <v>70.400000000000006</v>
      </c>
      <c r="H1168" s="23">
        <v>193.1</v>
      </c>
    </row>
    <row r="1169" spans="1:8" x14ac:dyDescent="0.25">
      <c r="A1169" s="79" t="s">
        <v>196</v>
      </c>
      <c r="B1169" s="22">
        <v>2028</v>
      </c>
      <c r="C1169" s="23">
        <v>348.3</v>
      </c>
      <c r="D1169" s="23">
        <v>132</v>
      </c>
      <c r="E1169" s="23">
        <v>309.10000000000002</v>
      </c>
      <c r="F1169" s="23">
        <v>210</v>
      </c>
      <c r="G1169" s="23">
        <v>108.5</v>
      </c>
      <c r="H1169" s="23">
        <v>157.69999999999999</v>
      </c>
    </row>
    <row r="1170" spans="1:8" x14ac:dyDescent="0.25">
      <c r="A1170" s="79" t="s">
        <v>197</v>
      </c>
      <c r="B1170" s="22">
        <v>284</v>
      </c>
      <c r="C1170" s="23">
        <v>376.1</v>
      </c>
      <c r="D1170" s="23">
        <v>206</v>
      </c>
      <c r="E1170" s="23">
        <v>255.2</v>
      </c>
      <c r="F1170" s="23">
        <v>235</v>
      </c>
      <c r="G1170" s="23">
        <v>163.1</v>
      </c>
      <c r="H1170" s="23">
        <v>121.9</v>
      </c>
    </row>
    <row r="1171" spans="1:8" x14ac:dyDescent="0.25">
      <c r="A1171" s="79" t="s">
        <v>160</v>
      </c>
      <c r="B1171" s="22" t="s">
        <v>230</v>
      </c>
      <c r="C1171" s="23" t="s">
        <v>231</v>
      </c>
      <c r="D1171" s="23" t="s">
        <v>231</v>
      </c>
      <c r="E1171" s="23" t="s">
        <v>231</v>
      </c>
      <c r="F1171" s="23" t="s">
        <v>231</v>
      </c>
      <c r="G1171" s="23" t="s">
        <v>231</v>
      </c>
      <c r="H1171" s="23" t="s">
        <v>231</v>
      </c>
    </row>
    <row r="1172" spans="1:8" x14ac:dyDescent="0.25">
      <c r="A1172" s="80" t="s">
        <v>198</v>
      </c>
      <c r="B1172" s="22" t="s">
        <v>230</v>
      </c>
      <c r="C1172" s="23" t="s">
        <v>231</v>
      </c>
      <c r="D1172" s="23" t="s">
        <v>231</v>
      </c>
      <c r="E1172" s="23" t="s">
        <v>231</v>
      </c>
      <c r="F1172" s="23" t="s">
        <v>231</v>
      </c>
      <c r="G1172" s="23" t="s">
        <v>231</v>
      </c>
      <c r="H1172" s="23" t="s">
        <v>231</v>
      </c>
    </row>
    <row r="1173" spans="1:8" x14ac:dyDescent="0.25">
      <c r="A1173" s="79" t="s">
        <v>199</v>
      </c>
      <c r="B1173" s="22">
        <v>35338</v>
      </c>
      <c r="C1173" s="23">
        <v>411.7</v>
      </c>
      <c r="D1173" s="23">
        <v>88.1</v>
      </c>
      <c r="E1173" s="23">
        <v>396.9</v>
      </c>
      <c r="F1173" s="23">
        <v>259</v>
      </c>
      <c r="G1173" s="23">
        <v>71.900000000000006</v>
      </c>
      <c r="H1173" s="23">
        <v>231.9</v>
      </c>
    </row>
    <row r="1174" spans="1:8" x14ac:dyDescent="0.25">
      <c r="A1174" s="79" t="s">
        <v>200</v>
      </c>
      <c r="B1174" s="22">
        <v>2292</v>
      </c>
      <c r="C1174" s="23">
        <v>290</v>
      </c>
      <c r="D1174" s="23">
        <v>124</v>
      </c>
      <c r="E1174" s="23">
        <v>236.6</v>
      </c>
      <c r="F1174" s="23">
        <v>174.3</v>
      </c>
      <c r="G1174" s="23">
        <v>103.9</v>
      </c>
      <c r="H1174" s="23">
        <v>115.6</v>
      </c>
    </row>
    <row r="1175" spans="1:8" x14ac:dyDescent="0.25">
      <c r="A1175" s="79" t="s">
        <v>201</v>
      </c>
      <c r="B1175" s="22">
        <v>7585</v>
      </c>
      <c r="C1175" s="23">
        <v>332.9</v>
      </c>
      <c r="D1175" s="23">
        <v>202.8</v>
      </c>
      <c r="E1175" s="23">
        <v>214.3</v>
      </c>
      <c r="F1175" s="23">
        <v>197.9</v>
      </c>
      <c r="G1175" s="23">
        <v>168.6</v>
      </c>
      <c r="H1175" s="23">
        <v>80.3</v>
      </c>
    </row>
    <row r="1176" spans="1:8" x14ac:dyDescent="0.25">
      <c r="A1176" s="79" t="s">
        <v>202</v>
      </c>
      <c r="B1176" s="22">
        <v>2904</v>
      </c>
      <c r="C1176" s="23">
        <v>391.5</v>
      </c>
      <c r="D1176" s="23">
        <v>276.5</v>
      </c>
      <c r="E1176" s="23">
        <v>197.2</v>
      </c>
      <c r="F1176" s="23">
        <v>231.9</v>
      </c>
      <c r="G1176" s="23">
        <v>216.2</v>
      </c>
      <c r="H1176" s="23">
        <v>63.6</v>
      </c>
    </row>
    <row r="1177" spans="1:8" x14ac:dyDescent="0.25">
      <c r="A1177" s="79" t="s">
        <v>203</v>
      </c>
      <c r="B1177" s="22">
        <v>124</v>
      </c>
      <c r="C1177" s="23">
        <v>493.7</v>
      </c>
      <c r="D1177" s="23">
        <v>323.7</v>
      </c>
      <c r="E1177" s="23">
        <v>204.2</v>
      </c>
      <c r="F1177" s="23">
        <v>295.2</v>
      </c>
      <c r="G1177" s="23">
        <v>239.8</v>
      </c>
      <c r="H1177" s="23">
        <v>63</v>
      </c>
    </row>
    <row r="1178" spans="1:8" x14ac:dyDescent="0.25">
      <c r="A1178" s="79" t="s">
        <v>160</v>
      </c>
      <c r="B1178" s="22"/>
      <c r="C1178" s="23"/>
      <c r="D1178" s="23"/>
      <c r="E1178" s="23"/>
      <c r="F1178" s="23"/>
      <c r="G1178" s="23"/>
      <c r="H1178" s="23"/>
    </row>
    <row r="1179" spans="1:8" x14ac:dyDescent="0.25">
      <c r="A1179" s="80" t="s">
        <v>204</v>
      </c>
      <c r="B1179" s="22" t="s">
        <v>230</v>
      </c>
      <c r="C1179" s="23" t="s">
        <v>231</v>
      </c>
      <c r="D1179" s="23" t="s">
        <v>231</v>
      </c>
      <c r="E1179" s="23" t="s">
        <v>231</v>
      </c>
      <c r="F1179" s="23" t="s">
        <v>231</v>
      </c>
      <c r="G1179" s="23" t="s">
        <v>231</v>
      </c>
      <c r="H1179" s="23" t="s">
        <v>231</v>
      </c>
    </row>
    <row r="1180" spans="1:8" x14ac:dyDescent="0.25">
      <c r="A1180" s="79" t="s">
        <v>205</v>
      </c>
      <c r="B1180" s="22">
        <v>10245</v>
      </c>
      <c r="C1180" s="23">
        <v>335.5</v>
      </c>
      <c r="D1180" s="23">
        <v>107.9</v>
      </c>
      <c r="E1180" s="23">
        <v>367.4</v>
      </c>
      <c r="F1180" s="23">
        <v>213.6</v>
      </c>
      <c r="G1180" s="23">
        <v>90.8</v>
      </c>
      <c r="H1180" s="23">
        <v>216.7</v>
      </c>
    </row>
    <row r="1181" spans="1:8" x14ac:dyDescent="0.25">
      <c r="A1181" s="79" t="s">
        <v>206</v>
      </c>
      <c r="B1181" s="22">
        <v>14449</v>
      </c>
      <c r="C1181" s="23">
        <v>424.2</v>
      </c>
      <c r="D1181" s="23">
        <v>127.5</v>
      </c>
      <c r="E1181" s="23">
        <v>407.3</v>
      </c>
      <c r="F1181" s="23">
        <v>263.2</v>
      </c>
      <c r="G1181" s="23">
        <v>104.5</v>
      </c>
      <c r="H1181" s="23">
        <v>225</v>
      </c>
    </row>
    <row r="1182" spans="1:8" x14ac:dyDescent="0.25">
      <c r="A1182" s="79" t="s">
        <v>207</v>
      </c>
      <c r="B1182" s="22">
        <v>14431</v>
      </c>
      <c r="C1182" s="23">
        <v>427.6</v>
      </c>
      <c r="D1182" s="23">
        <v>130.6</v>
      </c>
      <c r="E1182" s="23">
        <v>372.2</v>
      </c>
      <c r="F1182" s="23">
        <v>262.10000000000002</v>
      </c>
      <c r="G1182" s="23">
        <v>106</v>
      </c>
      <c r="H1182" s="23">
        <v>200.3</v>
      </c>
    </row>
    <row r="1183" spans="1:8" x14ac:dyDescent="0.25">
      <c r="A1183" s="79" t="s">
        <v>208</v>
      </c>
      <c r="B1183" s="22">
        <v>6237</v>
      </c>
      <c r="C1183" s="23">
        <v>375.2</v>
      </c>
      <c r="D1183" s="23">
        <v>121.4</v>
      </c>
      <c r="E1183" s="23">
        <v>248.6</v>
      </c>
      <c r="F1183" s="23">
        <v>228.9</v>
      </c>
      <c r="G1183" s="23">
        <v>96</v>
      </c>
      <c r="H1183" s="23">
        <v>129.1</v>
      </c>
    </row>
    <row r="1184" spans="1:8" x14ac:dyDescent="0.25">
      <c r="A1184" s="79" t="s">
        <v>209</v>
      </c>
      <c r="B1184" s="22">
        <v>1886</v>
      </c>
      <c r="C1184" s="23">
        <v>315.2</v>
      </c>
      <c r="D1184" s="23">
        <v>81.5</v>
      </c>
      <c r="E1184" s="23">
        <v>102.5</v>
      </c>
      <c r="F1184" s="23">
        <v>196.4</v>
      </c>
      <c r="G1184" s="23">
        <v>62.1</v>
      </c>
      <c r="H1184" s="23">
        <v>42.5</v>
      </c>
    </row>
    <row r="1185" spans="1:8" ht="15.75" thickBot="1" x14ac:dyDescent="0.3">
      <c r="A1185" s="46" t="s">
        <v>210</v>
      </c>
      <c r="B1185" s="166">
        <v>995</v>
      </c>
      <c r="C1185" s="167">
        <v>264</v>
      </c>
      <c r="D1185" s="167">
        <v>34.6</v>
      </c>
      <c r="E1185" s="167">
        <v>30</v>
      </c>
      <c r="F1185" s="167">
        <v>192.7</v>
      </c>
      <c r="G1185" s="167">
        <v>29.9</v>
      </c>
      <c r="H1185" s="167">
        <v>13.8</v>
      </c>
    </row>
    <row r="1188" spans="1:8" ht="21" x14ac:dyDescent="0.35">
      <c r="A1188" s="111" t="s">
        <v>323</v>
      </c>
    </row>
    <row r="1189" spans="1:8" ht="21" x14ac:dyDescent="0.35">
      <c r="A1189" s="111" t="s">
        <v>385</v>
      </c>
    </row>
    <row r="1190" spans="1:8" ht="15.75" thickBot="1" x14ac:dyDescent="0.3">
      <c r="A1190" s="1"/>
      <c r="B1190" s="1"/>
      <c r="C1190" s="1"/>
      <c r="D1190" s="1"/>
      <c r="E1190" s="1"/>
      <c r="F1190" s="1"/>
      <c r="G1190" s="1"/>
      <c r="H1190" s="1"/>
    </row>
    <row r="1191" spans="1:8" x14ac:dyDescent="0.25">
      <c r="A1191" s="79"/>
      <c r="B1191" s="113" t="s">
        <v>211</v>
      </c>
      <c r="C1191" s="403" t="s">
        <v>226</v>
      </c>
      <c r="D1191" s="403"/>
      <c r="E1191" s="404"/>
      <c r="F1191" s="405" t="s">
        <v>227</v>
      </c>
      <c r="G1191" s="406"/>
      <c r="H1191" s="406"/>
    </row>
    <row r="1192" spans="1:8" x14ac:dyDescent="0.25">
      <c r="A1192" s="79"/>
      <c r="B1192" s="113" t="s">
        <v>214</v>
      </c>
      <c r="C1192" s="113" t="s">
        <v>215</v>
      </c>
      <c r="D1192" s="402" t="s">
        <v>228</v>
      </c>
      <c r="E1192" s="402"/>
      <c r="F1192" s="113" t="s">
        <v>215</v>
      </c>
      <c r="G1192" s="402" t="s">
        <v>228</v>
      </c>
      <c r="H1192" s="402"/>
    </row>
    <row r="1193" spans="1:8" x14ac:dyDescent="0.25">
      <c r="A1193" s="79"/>
      <c r="B1193" s="113" t="s">
        <v>217</v>
      </c>
      <c r="C1193" s="113" t="s">
        <v>218</v>
      </c>
      <c r="D1193" s="113" t="s">
        <v>219</v>
      </c>
      <c r="E1193" s="18" t="s">
        <v>220</v>
      </c>
      <c r="F1193" s="113" t="s">
        <v>218</v>
      </c>
      <c r="G1193" s="113" t="s">
        <v>219</v>
      </c>
      <c r="H1193" s="18" t="s">
        <v>220</v>
      </c>
    </row>
    <row r="1194" spans="1:8" ht="15.75" thickBot="1" x14ac:dyDescent="0.3">
      <c r="A1194" s="46"/>
      <c r="B1194" s="47"/>
      <c r="C1194" s="47"/>
      <c r="D1194" s="47" t="s">
        <v>223</v>
      </c>
      <c r="E1194" s="165" t="s">
        <v>381</v>
      </c>
      <c r="F1194" s="47"/>
      <c r="G1194" s="47" t="s">
        <v>223</v>
      </c>
      <c r="H1194" s="165" t="s">
        <v>381</v>
      </c>
    </row>
    <row r="1195" spans="1:8" x14ac:dyDescent="0.25">
      <c r="A1195" s="79" t="s">
        <v>229</v>
      </c>
      <c r="B1195" t="s">
        <v>230</v>
      </c>
      <c r="C1195" t="s">
        <v>231</v>
      </c>
      <c r="D1195" t="s">
        <v>231</v>
      </c>
      <c r="E1195" t="s">
        <v>231</v>
      </c>
    </row>
    <row r="1196" spans="1:8" x14ac:dyDescent="0.25">
      <c r="A1196" s="79" t="s">
        <v>232</v>
      </c>
      <c r="B1196" s="22">
        <v>50336</v>
      </c>
      <c r="C1196" s="23">
        <v>495.5</v>
      </c>
      <c r="D1196" s="23">
        <v>100.2</v>
      </c>
      <c r="E1196" s="23">
        <v>326.60000000000002</v>
      </c>
      <c r="F1196" s="23">
        <v>339.8</v>
      </c>
      <c r="G1196" s="23">
        <v>81.7</v>
      </c>
      <c r="H1196" s="23">
        <v>180.2</v>
      </c>
    </row>
    <row r="1197" spans="1:8" x14ac:dyDescent="0.25">
      <c r="A1197" s="79"/>
      <c r="B1197" s="2"/>
      <c r="C1197" s="13"/>
      <c r="D1197" s="13"/>
      <c r="E1197" s="13"/>
      <c r="F1197" s="13"/>
      <c r="G1197" s="13"/>
      <c r="H1197" s="13"/>
    </row>
    <row r="1198" spans="1:8" x14ac:dyDescent="0.25">
      <c r="A1198" s="80" t="s">
        <v>162</v>
      </c>
      <c r="C1198" s="13"/>
      <c r="D1198" s="13"/>
      <c r="E1198" s="13"/>
      <c r="F1198" s="13"/>
      <c r="G1198" s="13"/>
      <c r="H1198" s="13"/>
    </row>
    <row r="1199" spans="1:8" x14ac:dyDescent="0.25">
      <c r="A1199" s="79" t="s">
        <v>163</v>
      </c>
      <c r="B1199" s="22">
        <v>2662</v>
      </c>
      <c r="C1199" s="23">
        <v>549.9</v>
      </c>
      <c r="D1199" s="23">
        <v>92.5</v>
      </c>
      <c r="E1199" s="23">
        <v>395</v>
      </c>
      <c r="F1199" s="23">
        <v>372.9</v>
      </c>
      <c r="G1199" s="23">
        <v>72.599999999999994</v>
      </c>
      <c r="H1199" s="23">
        <v>233.5</v>
      </c>
    </row>
    <row r="1200" spans="1:8" x14ac:dyDescent="0.25">
      <c r="A1200" s="79" t="s">
        <v>164</v>
      </c>
      <c r="B1200" s="22">
        <v>2633</v>
      </c>
      <c r="C1200" s="23">
        <v>1036.5</v>
      </c>
      <c r="D1200" s="23">
        <v>75.099999999999994</v>
      </c>
      <c r="E1200" s="23">
        <v>464.6</v>
      </c>
      <c r="F1200" s="23">
        <v>836.5</v>
      </c>
      <c r="G1200" s="23">
        <v>62.2</v>
      </c>
      <c r="H1200" s="23">
        <v>275.89999999999998</v>
      </c>
    </row>
    <row r="1201" spans="1:8" x14ac:dyDescent="0.25">
      <c r="A1201" s="79" t="s">
        <v>165</v>
      </c>
      <c r="B1201" s="22">
        <v>4154</v>
      </c>
      <c r="C1201" s="23">
        <v>426</v>
      </c>
      <c r="D1201" s="23">
        <v>99.6</v>
      </c>
      <c r="E1201" s="23">
        <v>322.60000000000002</v>
      </c>
      <c r="F1201" s="23">
        <v>278.7</v>
      </c>
      <c r="G1201" s="23">
        <v>83.1</v>
      </c>
      <c r="H1201" s="23">
        <v>174.4</v>
      </c>
    </row>
    <row r="1202" spans="1:8" x14ac:dyDescent="0.25">
      <c r="A1202" s="79" t="s">
        <v>166</v>
      </c>
      <c r="B1202" s="22">
        <v>5251</v>
      </c>
      <c r="C1202" s="23">
        <v>433.9</v>
      </c>
      <c r="D1202" s="23">
        <v>103</v>
      </c>
      <c r="E1202" s="23">
        <v>299</v>
      </c>
      <c r="F1202" s="23">
        <v>293.39999999999998</v>
      </c>
      <c r="G1202" s="23">
        <v>85.2</v>
      </c>
      <c r="H1202" s="23">
        <v>162.19999999999999</v>
      </c>
    </row>
    <row r="1203" spans="1:8" x14ac:dyDescent="0.25">
      <c r="A1203" s="79" t="s">
        <v>167</v>
      </c>
      <c r="B1203" s="22">
        <v>2701</v>
      </c>
      <c r="C1203" s="23">
        <v>682.9</v>
      </c>
      <c r="D1203" s="23">
        <v>73.2</v>
      </c>
      <c r="E1203" s="23">
        <v>389.5</v>
      </c>
      <c r="F1203" s="23">
        <v>503</v>
      </c>
      <c r="G1203" s="23">
        <v>59.4</v>
      </c>
      <c r="H1203" s="23">
        <v>229.5</v>
      </c>
    </row>
    <row r="1204" spans="1:8" x14ac:dyDescent="0.25">
      <c r="A1204" s="79" t="s">
        <v>168</v>
      </c>
      <c r="B1204" s="22">
        <v>1818</v>
      </c>
      <c r="C1204" s="23">
        <v>654.1</v>
      </c>
      <c r="D1204" s="23">
        <v>91.8</v>
      </c>
      <c r="E1204" s="23">
        <v>410.4</v>
      </c>
      <c r="F1204" s="23">
        <v>416.1</v>
      </c>
      <c r="G1204" s="23">
        <v>70.400000000000006</v>
      </c>
      <c r="H1204" s="23">
        <v>249.2</v>
      </c>
    </row>
    <row r="1205" spans="1:8" x14ac:dyDescent="0.25">
      <c r="A1205" s="79" t="s">
        <v>169</v>
      </c>
      <c r="B1205" s="22">
        <v>1742</v>
      </c>
      <c r="C1205" s="23">
        <v>622.9</v>
      </c>
      <c r="D1205" s="23">
        <v>52.9</v>
      </c>
      <c r="E1205" s="23">
        <v>373.5</v>
      </c>
      <c r="F1205" s="23">
        <v>478</v>
      </c>
      <c r="G1205" s="23">
        <v>44.6</v>
      </c>
      <c r="H1205" s="23">
        <v>226</v>
      </c>
    </row>
    <row r="1206" spans="1:8" x14ac:dyDescent="0.25">
      <c r="A1206" s="79" t="s">
        <v>170</v>
      </c>
      <c r="B1206" s="22">
        <v>768</v>
      </c>
      <c r="C1206" s="23">
        <v>584.1</v>
      </c>
      <c r="D1206" s="23">
        <v>76.400000000000006</v>
      </c>
      <c r="E1206" s="23">
        <v>322.89999999999998</v>
      </c>
      <c r="F1206" s="23">
        <v>428.4</v>
      </c>
      <c r="G1206" s="23">
        <v>64.7</v>
      </c>
      <c r="H1206" s="23">
        <v>178.6</v>
      </c>
    </row>
    <row r="1207" spans="1:8" x14ac:dyDescent="0.25">
      <c r="A1207" s="79" t="s">
        <v>171</v>
      </c>
      <c r="B1207" s="22">
        <v>1242</v>
      </c>
      <c r="C1207" s="23">
        <v>439.5</v>
      </c>
      <c r="D1207" s="23">
        <v>68.3</v>
      </c>
      <c r="E1207" s="23">
        <v>333.2</v>
      </c>
      <c r="F1207" s="23">
        <v>301.5</v>
      </c>
      <c r="G1207" s="23">
        <v>55.9</v>
      </c>
      <c r="H1207" s="23">
        <v>199.4</v>
      </c>
    </row>
    <row r="1208" spans="1:8" x14ac:dyDescent="0.25">
      <c r="A1208" s="79" t="s">
        <v>172</v>
      </c>
      <c r="B1208" s="22">
        <v>4995</v>
      </c>
      <c r="C1208" s="23">
        <v>575.29999999999995</v>
      </c>
      <c r="D1208" s="23">
        <v>133.4</v>
      </c>
      <c r="E1208" s="23">
        <v>314.39999999999998</v>
      </c>
      <c r="F1208" s="23">
        <v>400.1</v>
      </c>
      <c r="G1208" s="23">
        <v>100.9</v>
      </c>
      <c r="H1208" s="23">
        <v>172.9</v>
      </c>
    </row>
    <row r="1209" spans="1:8" x14ac:dyDescent="0.25">
      <c r="A1209" s="79" t="s">
        <v>173</v>
      </c>
      <c r="B1209" s="22">
        <v>3613</v>
      </c>
      <c r="C1209" s="23">
        <v>443</v>
      </c>
      <c r="D1209" s="23">
        <v>62.9</v>
      </c>
      <c r="E1209" s="23">
        <v>356.4</v>
      </c>
      <c r="F1209" s="23">
        <v>290.89999999999998</v>
      </c>
      <c r="G1209" s="23">
        <v>52.1</v>
      </c>
      <c r="H1209" s="23">
        <v>202.6</v>
      </c>
    </row>
    <row r="1210" spans="1:8" x14ac:dyDescent="0.25">
      <c r="A1210" s="79" t="s">
        <v>174</v>
      </c>
      <c r="B1210" s="22">
        <v>3717</v>
      </c>
      <c r="C1210" s="23">
        <v>355.7</v>
      </c>
      <c r="D1210" s="23">
        <v>76.8</v>
      </c>
      <c r="E1210" s="23">
        <v>303.2</v>
      </c>
      <c r="F1210" s="23">
        <v>221.9</v>
      </c>
      <c r="G1210" s="23">
        <v>63.7</v>
      </c>
      <c r="H1210" s="23">
        <v>162.30000000000001</v>
      </c>
    </row>
    <row r="1211" spans="1:8" x14ac:dyDescent="0.25">
      <c r="A1211" s="79" t="s">
        <v>175</v>
      </c>
      <c r="B1211" s="22">
        <v>3404</v>
      </c>
      <c r="C1211" s="23">
        <v>382.8</v>
      </c>
      <c r="D1211" s="23">
        <v>109.4</v>
      </c>
      <c r="E1211" s="23">
        <v>294.8</v>
      </c>
      <c r="F1211" s="23">
        <v>243.2</v>
      </c>
      <c r="G1211" s="23">
        <v>90.8</v>
      </c>
      <c r="H1211" s="23">
        <v>155.6</v>
      </c>
    </row>
    <row r="1212" spans="1:8" x14ac:dyDescent="0.25">
      <c r="A1212" s="79" t="s">
        <v>176</v>
      </c>
      <c r="B1212" s="22">
        <v>3484</v>
      </c>
      <c r="C1212" s="23">
        <v>464.7</v>
      </c>
      <c r="D1212" s="23">
        <v>115.7</v>
      </c>
      <c r="E1212" s="23">
        <v>288</v>
      </c>
      <c r="F1212" s="23">
        <v>315.10000000000002</v>
      </c>
      <c r="G1212" s="23">
        <v>95.1</v>
      </c>
      <c r="H1212" s="23">
        <v>151.80000000000001</v>
      </c>
    </row>
    <row r="1213" spans="1:8" x14ac:dyDescent="0.25">
      <c r="A1213" s="79" t="s">
        <v>177</v>
      </c>
      <c r="B1213" s="22">
        <v>3711</v>
      </c>
      <c r="C1213" s="23">
        <v>394.6</v>
      </c>
      <c r="D1213" s="23">
        <v>140.69999999999999</v>
      </c>
      <c r="E1213" s="23">
        <v>287.2</v>
      </c>
      <c r="F1213" s="23">
        <v>249.8</v>
      </c>
      <c r="G1213" s="23">
        <v>116</v>
      </c>
      <c r="H1213" s="23">
        <v>144.5</v>
      </c>
    </row>
    <row r="1214" spans="1:8" x14ac:dyDescent="0.25">
      <c r="A1214" s="79" t="s">
        <v>178</v>
      </c>
      <c r="B1214" s="22">
        <v>2700</v>
      </c>
      <c r="C1214" s="23">
        <v>314.60000000000002</v>
      </c>
      <c r="D1214" s="23">
        <v>133</v>
      </c>
      <c r="E1214" s="23">
        <v>235.9</v>
      </c>
      <c r="F1214" s="23">
        <v>185.7</v>
      </c>
      <c r="G1214" s="23">
        <v>111.2</v>
      </c>
      <c r="H1214" s="23">
        <v>106.1</v>
      </c>
    </row>
    <row r="1215" spans="1:8" x14ac:dyDescent="0.25">
      <c r="A1215" s="79" t="s">
        <v>179</v>
      </c>
      <c r="B1215" s="22">
        <v>1333</v>
      </c>
      <c r="C1215" s="23">
        <v>312.89999999999998</v>
      </c>
      <c r="D1215" s="23">
        <v>116.6</v>
      </c>
      <c r="E1215" s="23">
        <v>263.3</v>
      </c>
      <c r="F1215" s="23">
        <v>184.3</v>
      </c>
      <c r="G1215" s="23">
        <v>98.9</v>
      </c>
      <c r="H1215" s="23">
        <v>129.30000000000001</v>
      </c>
    </row>
    <row r="1216" spans="1:8" x14ac:dyDescent="0.25">
      <c r="A1216" s="79" t="s">
        <v>180</v>
      </c>
      <c r="B1216" s="22">
        <v>408</v>
      </c>
      <c r="C1216" s="23">
        <v>336.4</v>
      </c>
      <c r="D1216" s="23">
        <v>126.6</v>
      </c>
      <c r="E1216" s="23">
        <v>242</v>
      </c>
      <c r="F1216" s="23">
        <v>207.6</v>
      </c>
      <c r="G1216" s="23">
        <v>108.2</v>
      </c>
      <c r="H1216" s="23">
        <v>108.9</v>
      </c>
    </row>
    <row r="1217" spans="1:8" x14ac:dyDescent="0.25">
      <c r="A1217" s="79" t="s">
        <v>160</v>
      </c>
      <c r="B1217" s="22" t="s">
        <v>230</v>
      </c>
      <c r="C1217" s="23" t="s">
        <v>231</v>
      </c>
      <c r="D1217" s="23" t="s">
        <v>231</v>
      </c>
      <c r="E1217" s="23" t="s">
        <v>231</v>
      </c>
      <c r="F1217" s="23" t="s">
        <v>231</v>
      </c>
      <c r="G1217" s="23" t="s">
        <v>231</v>
      </c>
      <c r="H1217" s="23" t="s">
        <v>231</v>
      </c>
    </row>
    <row r="1218" spans="1:8" x14ac:dyDescent="0.25">
      <c r="A1218" s="80" t="s">
        <v>181</v>
      </c>
      <c r="B1218" s="22" t="s">
        <v>230</v>
      </c>
      <c r="C1218" s="23" t="s">
        <v>231</v>
      </c>
      <c r="D1218" s="23" t="s">
        <v>231</v>
      </c>
      <c r="E1218" s="23" t="s">
        <v>231</v>
      </c>
      <c r="F1218" s="23" t="s">
        <v>231</v>
      </c>
      <c r="G1218" s="23" t="s">
        <v>231</v>
      </c>
      <c r="H1218" s="23" t="s">
        <v>231</v>
      </c>
    </row>
    <row r="1219" spans="1:8" x14ac:dyDescent="0.25">
      <c r="A1219" s="79" t="s">
        <v>182</v>
      </c>
      <c r="B1219" s="22">
        <v>43690</v>
      </c>
      <c r="C1219" s="23">
        <v>506.2</v>
      </c>
      <c r="D1219" s="23">
        <v>105.5</v>
      </c>
      <c r="E1219" s="23">
        <v>324.3</v>
      </c>
      <c r="F1219" s="23">
        <v>361.8</v>
      </c>
      <c r="G1219" s="23">
        <v>87.2</v>
      </c>
      <c r="H1219" s="23">
        <v>185.2</v>
      </c>
    </row>
    <row r="1220" spans="1:8" x14ac:dyDescent="0.25">
      <c r="A1220" s="79" t="s">
        <v>183</v>
      </c>
      <c r="B1220" s="22">
        <v>6646</v>
      </c>
      <c r="C1220" s="23">
        <v>425.4</v>
      </c>
      <c r="D1220" s="23">
        <v>64.900000000000006</v>
      </c>
      <c r="E1220" s="23">
        <v>341.5</v>
      </c>
      <c r="F1220" s="23">
        <v>195.1</v>
      </c>
      <c r="G1220" s="23">
        <v>45.6</v>
      </c>
      <c r="H1220" s="23">
        <v>147.30000000000001</v>
      </c>
    </row>
    <row r="1221" spans="1:8" x14ac:dyDescent="0.25">
      <c r="A1221" s="79" t="s">
        <v>160</v>
      </c>
      <c r="B1221" s="22" t="s">
        <v>230</v>
      </c>
      <c r="C1221" s="23" t="s">
        <v>231</v>
      </c>
      <c r="D1221" s="23" t="s">
        <v>231</v>
      </c>
      <c r="E1221" s="23" t="s">
        <v>231</v>
      </c>
      <c r="F1221" s="23" t="s">
        <v>231</v>
      </c>
      <c r="G1221" s="23" t="s">
        <v>231</v>
      </c>
      <c r="H1221" s="23" t="s">
        <v>231</v>
      </c>
    </row>
    <row r="1222" spans="1:8" x14ac:dyDescent="0.25">
      <c r="A1222" s="80" t="s">
        <v>184</v>
      </c>
      <c r="B1222" s="22" t="s">
        <v>230</v>
      </c>
      <c r="C1222" s="23" t="s">
        <v>231</v>
      </c>
      <c r="D1222" s="23" t="s">
        <v>231</v>
      </c>
      <c r="E1222" s="23" t="s">
        <v>231</v>
      </c>
      <c r="F1222" s="23" t="s">
        <v>231</v>
      </c>
      <c r="G1222" s="23" t="s">
        <v>231</v>
      </c>
      <c r="H1222" s="23" t="s">
        <v>231</v>
      </c>
    </row>
    <row r="1223" spans="1:8" x14ac:dyDescent="0.25">
      <c r="A1223" s="79" t="s">
        <v>185</v>
      </c>
      <c r="B1223" s="22">
        <v>15287</v>
      </c>
      <c r="C1223" s="23">
        <v>453.7</v>
      </c>
      <c r="D1223" s="23">
        <v>37.1</v>
      </c>
      <c r="E1223" s="23">
        <v>373.4</v>
      </c>
      <c r="F1223" s="23">
        <v>310.89999999999998</v>
      </c>
      <c r="G1223" s="23">
        <v>29.8</v>
      </c>
      <c r="H1223" s="23">
        <v>228.8</v>
      </c>
    </row>
    <row r="1224" spans="1:8" x14ac:dyDescent="0.25">
      <c r="A1224" s="79" t="s">
        <v>186</v>
      </c>
      <c r="B1224" s="22">
        <v>16444</v>
      </c>
      <c r="C1224" s="23">
        <v>477.1</v>
      </c>
      <c r="D1224" s="23">
        <v>79.8</v>
      </c>
      <c r="E1224" s="23">
        <v>332.6</v>
      </c>
      <c r="F1224" s="23">
        <v>331.2</v>
      </c>
      <c r="G1224" s="23">
        <v>66.3</v>
      </c>
      <c r="H1224" s="23">
        <v>184.7</v>
      </c>
    </row>
    <row r="1225" spans="1:8" x14ac:dyDescent="0.25">
      <c r="A1225" s="79" t="s">
        <v>187</v>
      </c>
      <c r="B1225" s="22">
        <v>9847</v>
      </c>
      <c r="C1225" s="23">
        <v>469</v>
      </c>
      <c r="D1225" s="23">
        <v>142.4</v>
      </c>
      <c r="E1225" s="23">
        <v>287.39999999999998</v>
      </c>
      <c r="F1225" s="23">
        <v>315</v>
      </c>
      <c r="G1225" s="23">
        <v>118.1</v>
      </c>
      <c r="H1225" s="23">
        <v>142.30000000000001</v>
      </c>
    </row>
    <row r="1226" spans="1:8" x14ac:dyDescent="0.25">
      <c r="A1226" s="79" t="s">
        <v>188</v>
      </c>
      <c r="B1226" s="22">
        <v>6425</v>
      </c>
      <c r="C1226" s="23">
        <v>579.29999999999995</v>
      </c>
      <c r="D1226" s="23">
        <v>184.1</v>
      </c>
      <c r="E1226" s="23">
        <v>275</v>
      </c>
      <c r="F1226" s="23">
        <v>384.5</v>
      </c>
      <c r="G1226" s="23">
        <v>147</v>
      </c>
      <c r="H1226" s="23">
        <v>128.80000000000001</v>
      </c>
    </row>
    <row r="1227" spans="1:8" x14ac:dyDescent="0.25">
      <c r="A1227" s="79" t="s">
        <v>189</v>
      </c>
      <c r="B1227" s="22">
        <v>2333</v>
      </c>
      <c r="C1227" s="23">
        <v>779.9</v>
      </c>
      <c r="D1227" s="23">
        <v>247.1</v>
      </c>
      <c r="E1227" s="23">
        <v>285.10000000000002</v>
      </c>
      <c r="F1227" s="23">
        <v>571.20000000000005</v>
      </c>
      <c r="G1227" s="23">
        <v>196.7</v>
      </c>
      <c r="H1227" s="23">
        <v>131.9</v>
      </c>
    </row>
    <row r="1228" spans="1:8" x14ac:dyDescent="0.25">
      <c r="A1228" s="79"/>
      <c r="B1228" s="22" t="s">
        <v>230</v>
      </c>
      <c r="C1228" s="23" t="s">
        <v>231</v>
      </c>
      <c r="D1228" s="23" t="s">
        <v>231</v>
      </c>
      <c r="E1228" s="23" t="s">
        <v>231</v>
      </c>
      <c r="F1228" s="23" t="s">
        <v>231</v>
      </c>
      <c r="G1228" s="23" t="s">
        <v>231</v>
      </c>
      <c r="H1228" s="23" t="s">
        <v>231</v>
      </c>
    </row>
    <row r="1229" spans="1:8" x14ac:dyDescent="0.25">
      <c r="A1229" s="80" t="s">
        <v>190</v>
      </c>
      <c r="B1229" s="22" t="s">
        <v>230</v>
      </c>
      <c r="C1229" s="23" t="s">
        <v>231</v>
      </c>
      <c r="D1229" s="23" t="s">
        <v>231</v>
      </c>
      <c r="E1229" s="23" t="s">
        <v>231</v>
      </c>
      <c r="F1229" s="23" t="s">
        <v>231</v>
      </c>
      <c r="G1229" s="23" t="s">
        <v>231</v>
      </c>
      <c r="H1229" s="23" t="s">
        <v>231</v>
      </c>
    </row>
    <row r="1230" spans="1:8" x14ac:dyDescent="0.25">
      <c r="A1230" s="79" t="s">
        <v>191</v>
      </c>
      <c r="B1230" s="22">
        <v>34074</v>
      </c>
      <c r="C1230" s="23">
        <v>448.1</v>
      </c>
      <c r="D1230" s="23">
        <v>101.1</v>
      </c>
      <c r="E1230" s="23">
        <v>296.10000000000002</v>
      </c>
      <c r="F1230" s="23">
        <v>304.89999999999998</v>
      </c>
      <c r="G1230" s="23">
        <v>82.6</v>
      </c>
      <c r="H1230" s="23">
        <v>158.19999999999999</v>
      </c>
    </row>
    <row r="1231" spans="1:8" x14ac:dyDescent="0.25">
      <c r="A1231" s="79" t="s">
        <v>185</v>
      </c>
      <c r="B1231" s="22">
        <v>5772</v>
      </c>
      <c r="C1231" s="23">
        <v>496.4</v>
      </c>
      <c r="D1231" s="23">
        <v>70.099999999999994</v>
      </c>
      <c r="E1231" s="23">
        <v>375.8</v>
      </c>
      <c r="F1231" s="23">
        <v>341.3</v>
      </c>
      <c r="G1231" s="23">
        <v>56.6</v>
      </c>
      <c r="H1231" s="23">
        <v>223.6</v>
      </c>
    </row>
    <row r="1232" spans="1:8" x14ac:dyDescent="0.25">
      <c r="A1232" s="79" t="s">
        <v>186</v>
      </c>
      <c r="B1232" s="22">
        <v>4889</v>
      </c>
      <c r="C1232" s="23">
        <v>553.6</v>
      </c>
      <c r="D1232" s="23">
        <v>70.5</v>
      </c>
      <c r="E1232" s="23">
        <v>416.1</v>
      </c>
      <c r="F1232" s="23">
        <v>383</v>
      </c>
      <c r="G1232" s="23">
        <v>57</v>
      </c>
      <c r="H1232" s="23">
        <v>245.7</v>
      </c>
    </row>
    <row r="1233" spans="1:8" x14ac:dyDescent="0.25">
      <c r="A1233" s="79" t="s">
        <v>187</v>
      </c>
      <c r="B1233" s="22">
        <v>2518</v>
      </c>
      <c r="C1233" s="23">
        <v>617</v>
      </c>
      <c r="D1233" s="23">
        <v>109.2</v>
      </c>
      <c r="E1233" s="23">
        <v>402.8</v>
      </c>
      <c r="F1233" s="23">
        <v>433.4</v>
      </c>
      <c r="G1233" s="23">
        <v>89.1</v>
      </c>
      <c r="H1233" s="23">
        <v>231.7</v>
      </c>
    </row>
    <row r="1234" spans="1:8" x14ac:dyDescent="0.25">
      <c r="A1234" s="79" t="s">
        <v>188</v>
      </c>
      <c r="B1234" s="22">
        <v>2051</v>
      </c>
      <c r="C1234" s="23">
        <v>809.7</v>
      </c>
      <c r="D1234" s="23">
        <v>162.9</v>
      </c>
      <c r="E1234" s="23">
        <v>375.9</v>
      </c>
      <c r="F1234" s="23">
        <v>551.9</v>
      </c>
      <c r="G1234" s="23">
        <v>131.6</v>
      </c>
      <c r="H1234" s="23">
        <v>206.4</v>
      </c>
    </row>
    <row r="1235" spans="1:8" x14ac:dyDescent="0.25">
      <c r="A1235" s="79" t="s">
        <v>189</v>
      </c>
      <c r="B1235" s="22">
        <v>1032</v>
      </c>
      <c r="C1235" s="23">
        <v>860.7</v>
      </c>
      <c r="D1235" s="23">
        <v>232.5</v>
      </c>
      <c r="E1235" s="23">
        <v>350</v>
      </c>
      <c r="F1235" s="23">
        <v>628.9</v>
      </c>
      <c r="G1235" s="23">
        <v>189.9</v>
      </c>
      <c r="H1235" s="23">
        <v>176.9</v>
      </c>
    </row>
    <row r="1236" spans="1:8" x14ac:dyDescent="0.25">
      <c r="A1236" s="79" t="s">
        <v>160</v>
      </c>
      <c r="B1236" s="22" t="s">
        <v>230</v>
      </c>
      <c r="C1236" s="23" t="s">
        <v>231</v>
      </c>
      <c r="D1236" s="23" t="s">
        <v>231</v>
      </c>
      <c r="E1236" s="23" t="s">
        <v>231</v>
      </c>
      <c r="F1236" s="23" t="s">
        <v>231</v>
      </c>
      <c r="G1236" s="23" t="s">
        <v>231</v>
      </c>
      <c r="H1236" s="23" t="s">
        <v>231</v>
      </c>
    </row>
    <row r="1237" spans="1:8" x14ac:dyDescent="0.25">
      <c r="A1237" s="80" t="s">
        <v>233</v>
      </c>
      <c r="B1237" s="22" t="s">
        <v>230</v>
      </c>
      <c r="C1237" s="23" t="s">
        <v>231</v>
      </c>
      <c r="D1237" s="23" t="s">
        <v>231</v>
      </c>
      <c r="E1237" s="23" t="s">
        <v>231</v>
      </c>
      <c r="F1237" s="23" t="s">
        <v>231</v>
      </c>
      <c r="G1237" s="23" t="s">
        <v>231</v>
      </c>
      <c r="H1237" s="23" t="s">
        <v>231</v>
      </c>
    </row>
    <row r="1238" spans="1:8" x14ac:dyDescent="0.25">
      <c r="A1238" s="79" t="s">
        <v>193</v>
      </c>
      <c r="B1238" s="22">
        <v>33414</v>
      </c>
      <c r="C1238" s="23">
        <v>543.4</v>
      </c>
      <c r="D1238" s="23">
        <v>114.4</v>
      </c>
      <c r="E1238" s="23">
        <v>330.1</v>
      </c>
      <c r="F1238" s="23">
        <v>381</v>
      </c>
      <c r="G1238" s="23">
        <v>93.4</v>
      </c>
      <c r="H1238" s="23">
        <v>181.6</v>
      </c>
    </row>
    <row r="1239" spans="1:8" x14ac:dyDescent="0.25">
      <c r="A1239" s="79" t="s">
        <v>194</v>
      </c>
      <c r="B1239" s="22">
        <v>9574</v>
      </c>
      <c r="C1239" s="23">
        <v>402</v>
      </c>
      <c r="D1239" s="23">
        <v>62.6</v>
      </c>
      <c r="E1239" s="23">
        <v>326.60000000000002</v>
      </c>
      <c r="F1239" s="23">
        <v>259.60000000000002</v>
      </c>
      <c r="G1239" s="23">
        <v>50.6</v>
      </c>
      <c r="H1239" s="23">
        <v>185.7</v>
      </c>
    </row>
    <row r="1240" spans="1:8" x14ac:dyDescent="0.25">
      <c r="A1240" s="79" t="s">
        <v>195</v>
      </c>
      <c r="B1240" s="22">
        <v>4986</v>
      </c>
      <c r="C1240" s="23">
        <v>391.3</v>
      </c>
      <c r="D1240" s="23">
        <v>72.099999999999994</v>
      </c>
      <c r="E1240" s="23">
        <v>326.39999999999998</v>
      </c>
      <c r="F1240" s="23">
        <v>248.2</v>
      </c>
      <c r="G1240" s="23">
        <v>58.3</v>
      </c>
      <c r="H1240" s="23">
        <v>179.8</v>
      </c>
    </row>
    <row r="1241" spans="1:8" x14ac:dyDescent="0.25">
      <c r="A1241" s="79" t="s">
        <v>196</v>
      </c>
      <c r="B1241" s="22">
        <v>2090</v>
      </c>
      <c r="C1241" s="23">
        <v>416.3</v>
      </c>
      <c r="D1241" s="23">
        <v>102.8</v>
      </c>
      <c r="E1241" s="23">
        <v>283.2</v>
      </c>
      <c r="F1241" s="23">
        <v>279</v>
      </c>
      <c r="G1241" s="23">
        <v>85.4</v>
      </c>
      <c r="H1241" s="23">
        <v>143.9</v>
      </c>
    </row>
    <row r="1242" spans="1:8" x14ac:dyDescent="0.25">
      <c r="A1242" s="79" t="s">
        <v>197</v>
      </c>
      <c r="B1242" s="22">
        <v>272</v>
      </c>
      <c r="C1242" s="23">
        <v>414.3</v>
      </c>
      <c r="D1242" s="23">
        <v>169.9</v>
      </c>
      <c r="E1242" s="23">
        <v>236.4</v>
      </c>
      <c r="F1242" s="23">
        <v>244.9</v>
      </c>
      <c r="G1242" s="23">
        <v>134.69999999999999</v>
      </c>
      <c r="H1242" s="23">
        <v>109.7</v>
      </c>
    </row>
    <row r="1243" spans="1:8" x14ac:dyDescent="0.25">
      <c r="A1243" s="79" t="s">
        <v>160</v>
      </c>
      <c r="B1243" s="22" t="s">
        <v>230</v>
      </c>
      <c r="C1243" s="23" t="s">
        <v>231</v>
      </c>
      <c r="D1243" s="23" t="s">
        <v>231</v>
      </c>
      <c r="E1243" s="23" t="s">
        <v>231</v>
      </c>
      <c r="F1243" s="23" t="s">
        <v>231</v>
      </c>
      <c r="G1243" s="23" t="s">
        <v>231</v>
      </c>
      <c r="H1243" s="23" t="s">
        <v>231</v>
      </c>
    </row>
    <row r="1244" spans="1:8" x14ac:dyDescent="0.25">
      <c r="A1244" s="80" t="s">
        <v>198</v>
      </c>
      <c r="B1244" s="22" t="s">
        <v>230</v>
      </c>
      <c r="C1244" s="23" t="s">
        <v>231</v>
      </c>
      <c r="D1244" s="23" t="s">
        <v>231</v>
      </c>
      <c r="E1244" s="23" t="s">
        <v>231</v>
      </c>
      <c r="F1244" s="23" t="s">
        <v>231</v>
      </c>
      <c r="G1244" s="23" t="s">
        <v>231</v>
      </c>
      <c r="H1244" s="23" t="s">
        <v>231</v>
      </c>
    </row>
    <row r="1245" spans="1:8" x14ac:dyDescent="0.25">
      <c r="A1245" s="79" t="s">
        <v>199</v>
      </c>
      <c r="B1245" s="22">
        <v>36034</v>
      </c>
      <c r="C1245" s="23">
        <v>513.6</v>
      </c>
      <c r="D1245" s="23">
        <v>67.099999999999994</v>
      </c>
      <c r="E1245" s="23">
        <v>377.1</v>
      </c>
      <c r="F1245" s="23">
        <v>352.1</v>
      </c>
      <c r="G1245" s="23">
        <v>54.7</v>
      </c>
      <c r="H1245" s="23">
        <v>221.6</v>
      </c>
    </row>
    <row r="1246" spans="1:8" x14ac:dyDescent="0.25">
      <c r="A1246" s="79" t="s">
        <v>200</v>
      </c>
      <c r="B1246" s="22">
        <v>2708</v>
      </c>
      <c r="C1246" s="23">
        <v>582.9</v>
      </c>
      <c r="D1246" s="23">
        <v>107.2</v>
      </c>
      <c r="E1246" s="23">
        <v>218.3</v>
      </c>
      <c r="F1246" s="23">
        <v>462.9</v>
      </c>
      <c r="G1246" s="23">
        <v>90.9</v>
      </c>
      <c r="H1246" s="23">
        <v>102.1</v>
      </c>
    </row>
    <row r="1247" spans="1:8" x14ac:dyDescent="0.25">
      <c r="A1247" s="79" t="s">
        <v>201</v>
      </c>
      <c r="B1247" s="22">
        <v>8583</v>
      </c>
      <c r="C1247" s="23">
        <v>370.3</v>
      </c>
      <c r="D1247" s="23">
        <v>183.2</v>
      </c>
      <c r="E1247" s="23">
        <v>196.8</v>
      </c>
      <c r="F1247" s="23">
        <v>234.5</v>
      </c>
      <c r="G1247" s="23">
        <v>151.4</v>
      </c>
      <c r="H1247" s="23">
        <v>72.400000000000006</v>
      </c>
    </row>
    <row r="1248" spans="1:8" x14ac:dyDescent="0.25">
      <c r="A1248" s="79" t="s">
        <v>202</v>
      </c>
      <c r="B1248" s="22">
        <v>2910</v>
      </c>
      <c r="C1248" s="23">
        <v>555.9</v>
      </c>
      <c r="D1248" s="23">
        <v>250.9</v>
      </c>
      <c r="E1248" s="23">
        <v>187.6</v>
      </c>
      <c r="F1248" s="23">
        <v>382.6</v>
      </c>
      <c r="G1248" s="23">
        <v>195.9</v>
      </c>
      <c r="H1248" s="23">
        <v>62.2</v>
      </c>
    </row>
    <row r="1249" spans="1:8" x14ac:dyDescent="0.25">
      <c r="A1249" s="79" t="s">
        <v>203</v>
      </c>
      <c r="B1249" s="22">
        <v>101</v>
      </c>
      <c r="C1249" s="23">
        <v>598.6</v>
      </c>
      <c r="D1249" s="23">
        <v>318.10000000000002</v>
      </c>
      <c r="E1249" s="23">
        <v>234.3</v>
      </c>
      <c r="F1249" s="23">
        <v>370.3</v>
      </c>
      <c r="G1249" s="23">
        <v>239.6</v>
      </c>
      <c r="H1249" s="23">
        <v>89.2</v>
      </c>
    </row>
    <row r="1250" spans="1:8" x14ac:dyDescent="0.25">
      <c r="A1250" s="79" t="s">
        <v>160</v>
      </c>
      <c r="B1250" s="22" t="s">
        <v>230</v>
      </c>
      <c r="C1250" s="23" t="s">
        <v>231</v>
      </c>
      <c r="D1250" s="23" t="s">
        <v>231</v>
      </c>
      <c r="E1250" s="23" t="s">
        <v>231</v>
      </c>
      <c r="F1250" s="23" t="s">
        <v>231</v>
      </c>
      <c r="G1250" s="23" t="s">
        <v>231</v>
      </c>
      <c r="H1250" s="23" t="s">
        <v>231</v>
      </c>
    </row>
    <row r="1251" spans="1:8" x14ac:dyDescent="0.25">
      <c r="A1251" s="80" t="s">
        <v>204</v>
      </c>
      <c r="B1251" s="22" t="s">
        <v>230</v>
      </c>
      <c r="C1251" s="23" t="s">
        <v>231</v>
      </c>
      <c r="D1251" s="23" t="s">
        <v>231</v>
      </c>
      <c r="E1251" s="23" t="s">
        <v>231</v>
      </c>
      <c r="F1251" s="23" t="s">
        <v>231</v>
      </c>
      <c r="G1251" s="23" t="s">
        <v>231</v>
      </c>
      <c r="H1251" s="23" t="s">
        <v>231</v>
      </c>
    </row>
    <row r="1252" spans="1:8" x14ac:dyDescent="0.25">
      <c r="A1252" s="79" t="s">
        <v>205</v>
      </c>
      <c r="B1252" s="22">
        <v>11032</v>
      </c>
      <c r="C1252" s="23">
        <v>375.7</v>
      </c>
      <c r="D1252" s="23">
        <v>87.9</v>
      </c>
      <c r="E1252" s="23">
        <v>340.7</v>
      </c>
      <c r="F1252" s="23">
        <v>253.8</v>
      </c>
      <c r="G1252" s="23">
        <v>74.400000000000006</v>
      </c>
      <c r="H1252" s="23">
        <v>200.3</v>
      </c>
    </row>
    <row r="1253" spans="1:8" x14ac:dyDescent="0.25">
      <c r="A1253" s="79" t="s">
        <v>206</v>
      </c>
      <c r="B1253" s="22">
        <v>15072</v>
      </c>
      <c r="C1253" s="23">
        <v>530</v>
      </c>
      <c r="D1253" s="23">
        <v>106.4</v>
      </c>
      <c r="E1253" s="23">
        <v>384.6</v>
      </c>
      <c r="F1253" s="23">
        <v>355.4</v>
      </c>
      <c r="G1253" s="23">
        <v>87.2</v>
      </c>
      <c r="H1253" s="23">
        <v>211.7</v>
      </c>
    </row>
    <row r="1254" spans="1:8" x14ac:dyDescent="0.25">
      <c r="A1254" s="79" t="s">
        <v>207</v>
      </c>
      <c r="B1254" s="22">
        <v>15084</v>
      </c>
      <c r="C1254" s="23">
        <v>580.70000000000005</v>
      </c>
      <c r="D1254" s="23">
        <v>111.5</v>
      </c>
      <c r="E1254" s="23">
        <v>351.2</v>
      </c>
      <c r="F1254" s="23">
        <v>406</v>
      </c>
      <c r="G1254" s="23">
        <v>89.8</v>
      </c>
      <c r="H1254" s="23">
        <v>190.8</v>
      </c>
    </row>
    <row r="1255" spans="1:8" x14ac:dyDescent="0.25">
      <c r="A1255" s="79" t="s">
        <v>208</v>
      </c>
      <c r="B1255" s="22">
        <v>6158</v>
      </c>
      <c r="C1255" s="23">
        <v>466.8</v>
      </c>
      <c r="D1255" s="23">
        <v>103.4</v>
      </c>
      <c r="E1255" s="23">
        <v>225.2</v>
      </c>
      <c r="F1255" s="23">
        <v>315.2</v>
      </c>
      <c r="G1255" s="23">
        <v>82.2</v>
      </c>
      <c r="H1255" s="23">
        <v>115.7</v>
      </c>
    </row>
    <row r="1256" spans="1:8" x14ac:dyDescent="0.25">
      <c r="A1256" s="79" t="s">
        <v>209</v>
      </c>
      <c r="B1256" s="22">
        <v>1895</v>
      </c>
      <c r="C1256" s="23">
        <v>418.1</v>
      </c>
      <c r="D1256" s="23">
        <v>67.599999999999994</v>
      </c>
      <c r="E1256" s="23">
        <v>94.3</v>
      </c>
      <c r="F1256" s="23">
        <v>300.5</v>
      </c>
      <c r="G1256" s="23">
        <v>50.7</v>
      </c>
      <c r="H1256" s="23">
        <v>38.799999999999997</v>
      </c>
    </row>
    <row r="1257" spans="1:8" ht="15.75" thickBot="1" x14ac:dyDescent="0.3">
      <c r="A1257" s="46" t="s">
        <v>210</v>
      </c>
      <c r="B1257" s="166">
        <v>1095</v>
      </c>
      <c r="C1257" s="167">
        <v>348.8</v>
      </c>
      <c r="D1257" s="167">
        <v>20</v>
      </c>
      <c r="E1257" s="167">
        <v>20</v>
      </c>
      <c r="F1257" s="167">
        <v>285.8</v>
      </c>
      <c r="G1257" s="167">
        <v>17.3</v>
      </c>
      <c r="H1257" s="167">
        <v>7.3</v>
      </c>
    </row>
    <row r="1260" spans="1:8" ht="21" x14ac:dyDescent="0.35">
      <c r="A1260" s="111" t="s">
        <v>324</v>
      </c>
    </row>
    <row r="1261" spans="1:8" ht="21" x14ac:dyDescent="0.35">
      <c r="A1261" s="111" t="s">
        <v>385</v>
      </c>
    </row>
    <row r="1262" spans="1:8" ht="15.75" thickBot="1" x14ac:dyDescent="0.3">
      <c r="A1262" s="1"/>
      <c r="B1262" s="1"/>
      <c r="C1262" s="1"/>
      <c r="D1262" s="1"/>
      <c r="E1262" s="1"/>
      <c r="F1262" s="1"/>
      <c r="G1262" s="1"/>
      <c r="H1262" s="1"/>
    </row>
    <row r="1263" spans="1:8" x14ac:dyDescent="0.25">
      <c r="A1263" s="79"/>
      <c r="B1263" s="113" t="s">
        <v>211</v>
      </c>
      <c r="C1263" s="403" t="s">
        <v>226</v>
      </c>
      <c r="D1263" s="403"/>
      <c r="E1263" s="404"/>
      <c r="F1263" s="405" t="s">
        <v>227</v>
      </c>
      <c r="G1263" s="406"/>
      <c r="H1263" s="406"/>
    </row>
    <row r="1264" spans="1:8" x14ac:dyDescent="0.25">
      <c r="A1264" s="79"/>
      <c r="B1264" s="113" t="s">
        <v>214</v>
      </c>
      <c r="C1264" s="113" t="s">
        <v>215</v>
      </c>
      <c r="D1264" s="402" t="s">
        <v>228</v>
      </c>
      <c r="E1264" s="402"/>
      <c r="F1264" s="113" t="s">
        <v>215</v>
      </c>
      <c r="G1264" s="402" t="s">
        <v>228</v>
      </c>
      <c r="H1264" s="402"/>
    </row>
    <row r="1265" spans="1:8" x14ac:dyDescent="0.25">
      <c r="A1265" s="79"/>
      <c r="B1265" s="113" t="s">
        <v>217</v>
      </c>
      <c r="C1265" s="113" t="s">
        <v>218</v>
      </c>
      <c r="D1265" s="113" t="s">
        <v>219</v>
      </c>
      <c r="E1265" s="18" t="s">
        <v>220</v>
      </c>
      <c r="F1265" s="113" t="s">
        <v>218</v>
      </c>
      <c r="G1265" s="113" t="s">
        <v>219</v>
      </c>
      <c r="H1265" s="18" t="s">
        <v>220</v>
      </c>
    </row>
    <row r="1266" spans="1:8" ht="15.75" thickBot="1" x14ac:dyDescent="0.3">
      <c r="A1266" s="46"/>
      <c r="B1266" s="47"/>
      <c r="C1266" s="47"/>
      <c r="D1266" s="47" t="s">
        <v>223</v>
      </c>
      <c r="E1266" s="165" t="s">
        <v>381</v>
      </c>
      <c r="F1266" s="47"/>
      <c r="G1266" s="47" t="s">
        <v>223</v>
      </c>
      <c r="H1266" s="165" t="s">
        <v>381</v>
      </c>
    </row>
    <row r="1267" spans="1:8" x14ac:dyDescent="0.25">
      <c r="A1267" s="79" t="s">
        <v>229</v>
      </c>
      <c r="B1267" t="s">
        <v>230</v>
      </c>
      <c r="C1267" t="s">
        <v>231</v>
      </c>
      <c r="D1267" t="s">
        <v>231</v>
      </c>
      <c r="E1267" t="s">
        <v>231</v>
      </c>
    </row>
    <row r="1268" spans="1:8" x14ac:dyDescent="0.25">
      <c r="A1268" s="79" t="s">
        <v>232</v>
      </c>
      <c r="B1268" s="22">
        <v>69639</v>
      </c>
      <c r="C1268" s="23">
        <v>321</v>
      </c>
      <c r="D1268" s="23">
        <v>81.400000000000006</v>
      </c>
      <c r="E1268" s="23">
        <v>220.6</v>
      </c>
      <c r="F1268" s="23">
        <v>214.5</v>
      </c>
      <c r="G1268" s="23">
        <v>64.2</v>
      </c>
      <c r="H1268" s="23">
        <v>128</v>
      </c>
    </row>
    <row r="1269" spans="1:8" x14ac:dyDescent="0.25">
      <c r="A1269" s="79"/>
      <c r="B1269" s="2"/>
      <c r="C1269" s="13"/>
      <c r="D1269" s="13"/>
      <c r="E1269" s="13"/>
      <c r="F1269" s="13"/>
      <c r="G1269" s="13"/>
      <c r="H1269" s="13"/>
    </row>
    <row r="1270" spans="1:8" x14ac:dyDescent="0.25">
      <c r="A1270" s="80" t="s">
        <v>162</v>
      </c>
      <c r="C1270" s="13"/>
      <c r="D1270" s="13"/>
      <c r="E1270" s="13"/>
      <c r="F1270" s="13"/>
      <c r="G1270" s="13"/>
      <c r="H1270" s="13"/>
    </row>
    <row r="1271" spans="1:8" x14ac:dyDescent="0.25">
      <c r="A1271" s="79" t="s">
        <v>163</v>
      </c>
      <c r="B1271" s="22">
        <v>3557</v>
      </c>
      <c r="C1271" s="23">
        <v>395.4</v>
      </c>
      <c r="D1271" s="23">
        <v>66.400000000000006</v>
      </c>
      <c r="E1271" s="23">
        <v>270</v>
      </c>
      <c r="F1271" s="23">
        <v>277.5</v>
      </c>
      <c r="G1271" s="23">
        <v>51.3</v>
      </c>
      <c r="H1271" s="23">
        <v>165.9</v>
      </c>
    </row>
    <row r="1272" spans="1:8" x14ac:dyDescent="0.25">
      <c r="A1272" s="79" t="s">
        <v>164</v>
      </c>
      <c r="B1272" s="22">
        <v>3420</v>
      </c>
      <c r="C1272" s="23">
        <v>463.9</v>
      </c>
      <c r="D1272" s="23">
        <v>70.599999999999994</v>
      </c>
      <c r="E1272" s="23">
        <v>304.2</v>
      </c>
      <c r="F1272" s="23">
        <v>333.1</v>
      </c>
      <c r="G1272" s="23">
        <v>57.7</v>
      </c>
      <c r="H1272" s="23">
        <v>184.2</v>
      </c>
    </row>
    <row r="1273" spans="1:8" x14ac:dyDescent="0.25">
      <c r="A1273" s="79" t="s">
        <v>165</v>
      </c>
      <c r="B1273" s="22">
        <v>5894</v>
      </c>
      <c r="C1273" s="23">
        <v>313.89999999999998</v>
      </c>
      <c r="D1273" s="23">
        <v>72.599999999999994</v>
      </c>
      <c r="E1273" s="23">
        <v>222</v>
      </c>
      <c r="F1273" s="23">
        <v>210.4</v>
      </c>
      <c r="G1273" s="23">
        <v>59.2</v>
      </c>
      <c r="H1273" s="23">
        <v>127.1</v>
      </c>
    </row>
    <row r="1274" spans="1:8" x14ac:dyDescent="0.25">
      <c r="A1274" s="79" t="s">
        <v>166</v>
      </c>
      <c r="B1274" s="22">
        <v>6935</v>
      </c>
      <c r="C1274" s="23">
        <v>296.60000000000002</v>
      </c>
      <c r="D1274" s="23">
        <v>90.8</v>
      </c>
      <c r="E1274" s="23">
        <v>190.1</v>
      </c>
      <c r="F1274" s="23">
        <v>198.3</v>
      </c>
      <c r="G1274" s="23">
        <v>72.5</v>
      </c>
      <c r="H1274" s="23">
        <v>108.3</v>
      </c>
    </row>
    <row r="1275" spans="1:8" x14ac:dyDescent="0.25">
      <c r="A1275" s="79" t="s">
        <v>167</v>
      </c>
      <c r="B1275" s="22">
        <v>3781</v>
      </c>
      <c r="C1275" s="23">
        <v>365.9</v>
      </c>
      <c r="D1275" s="23">
        <v>59.2</v>
      </c>
      <c r="E1275" s="23">
        <v>265.8</v>
      </c>
      <c r="F1275" s="23">
        <v>252</v>
      </c>
      <c r="G1275" s="23">
        <v>47.1</v>
      </c>
      <c r="H1275" s="23">
        <v>164.3</v>
      </c>
    </row>
    <row r="1276" spans="1:8" x14ac:dyDescent="0.25">
      <c r="A1276" s="79" t="s">
        <v>168</v>
      </c>
      <c r="B1276" s="22">
        <v>2419</v>
      </c>
      <c r="C1276" s="23">
        <v>403.5</v>
      </c>
      <c r="D1276" s="23">
        <v>74.8</v>
      </c>
      <c r="E1276" s="23">
        <v>282.8</v>
      </c>
      <c r="F1276" s="23">
        <v>276.5</v>
      </c>
      <c r="G1276" s="23">
        <v>58</v>
      </c>
      <c r="H1276" s="23">
        <v>175.6</v>
      </c>
    </row>
    <row r="1277" spans="1:8" x14ac:dyDescent="0.25">
      <c r="A1277" s="79" t="s">
        <v>169</v>
      </c>
      <c r="B1277" s="22">
        <v>2583</v>
      </c>
      <c r="C1277" s="23">
        <v>312.2</v>
      </c>
      <c r="D1277" s="23">
        <v>43.1</v>
      </c>
      <c r="E1277" s="23">
        <v>261.10000000000002</v>
      </c>
      <c r="F1277" s="23">
        <v>207.6</v>
      </c>
      <c r="G1277" s="23">
        <v>34.6</v>
      </c>
      <c r="H1277" s="23">
        <v>160.5</v>
      </c>
    </row>
    <row r="1278" spans="1:8" x14ac:dyDescent="0.25">
      <c r="A1278" s="79" t="s">
        <v>170</v>
      </c>
      <c r="B1278" s="22">
        <v>1240</v>
      </c>
      <c r="C1278" s="23">
        <v>340.9</v>
      </c>
      <c r="D1278" s="23">
        <v>58</v>
      </c>
      <c r="E1278" s="23">
        <v>224.5</v>
      </c>
      <c r="F1278" s="23">
        <v>230.8</v>
      </c>
      <c r="G1278" s="23">
        <v>47.2</v>
      </c>
      <c r="H1278" s="23">
        <v>128.69999999999999</v>
      </c>
    </row>
    <row r="1279" spans="1:8" x14ac:dyDescent="0.25">
      <c r="A1279" s="79" t="s">
        <v>171</v>
      </c>
      <c r="B1279" s="22">
        <v>1966</v>
      </c>
      <c r="C1279" s="23">
        <v>295.39999999999998</v>
      </c>
      <c r="D1279" s="23">
        <v>58.3</v>
      </c>
      <c r="E1279" s="23">
        <v>228.5</v>
      </c>
      <c r="F1279" s="23">
        <v>198.5</v>
      </c>
      <c r="G1279" s="23">
        <v>46.7</v>
      </c>
      <c r="H1279" s="23">
        <v>141.30000000000001</v>
      </c>
    </row>
    <row r="1280" spans="1:8" x14ac:dyDescent="0.25">
      <c r="A1280" s="79" t="s">
        <v>172</v>
      </c>
      <c r="B1280" s="22">
        <v>6075</v>
      </c>
      <c r="C1280" s="23">
        <v>364.2</v>
      </c>
      <c r="D1280" s="23">
        <v>121.2</v>
      </c>
      <c r="E1280" s="23">
        <v>207.6</v>
      </c>
      <c r="F1280" s="23">
        <v>238.9</v>
      </c>
      <c r="G1280" s="23">
        <v>88</v>
      </c>
      <c r="H1280" s="23">
        <v>117.1</v>
      </c>
    </row>
    <row r="1281" spans="1:8" x14ac:dyDescent="0.25">
      <c r="A1281" s="79" t="s">
        <v>173</v>
      </c>
      <c r="B1281" s="22">
        <v>5501</v>
      </c>
      <c r="C1281" s="23">
        <v>309.39999999999998</v>
      </c>
      <c r="D1281" s="23">
        <v>57.8</v>
      </c>
      <c r="E1281" s="23">
        <v>250.8</v>
      </c>
      <c r="F1281" s="23">
        <v>204.8</v>
      </c>
      <c r="G1281" s="23">
        <v>46.2</v>
      </c>
      <c r="H1281" s="23">
        <v>152.69999999999999</v>
      </c>
    </row>
    <row r="1282" spans="1:8" x14ac:dyDescent="0.25">
      <c r="A1282" s="79" t="s">
        <v>174</v>
      </c>
      <c r="B1282" s="22">
        <v>5226</v>
      </c>
      <c r="C1282" s="23">
        <v>289</v>
      </c>
      <c r="D1282" s="23">
        <v>69.900000000000006</v>
      </c>
      <c r="E1282" s="23">
        <v>210.7</v>
      </c>
      <c r="F1282" s="23">
        <v>188.9</v>
      </c>
      <c r="G1282" s="23">
        <v>55.6</v>
      </c>
      <c r="H1282" s="23">
        <v>120.4</v>
      </c>
    </row>
    <row r="1283" spans="1:8" x14ac:dyDescent="0.25">
      <c r="A1283" s="79" t="s">
        <v>175</v>
      </c>
      <c r="B1283" s="22">
        <v>4944</v>
      </c>
      <c r="C1283" s="23">
        <v>297.8</v>
      </c>
      <c r="D1283" s="23">
        <v>84.3</v>
      </c>
      <c r="E1283" s="23">
        <v>206.6</v>
      </c>
      <c r="F1283" s="23">
        <v>194.7</v>
      </c>
      <c r="G1283" s="23">
        <v>66.7</v>
      </c>
      <c r="H1283" s="23">
        <v>117.7</v>
      </c>
    </row>
    <row r="1284" spans="1:8" x14ac:dyDescent="0.25">
      <c r="A1284" s="79" t="s">
        <v>176</v>
      </c>
      <c r="B1284" s="22">
        <v>4725</v>
      </c>
      <c r="C1284" s="23">
        <v>281.5</v>
      </c>
      <c r="D1284" s="23">
        <v>94.3</v>
      </c>
      <c r="E1284" s="23">
        <v>188.4</v>
      </c>
      <c r="F1284" s="23">
        <v>186</v>
      </c>
      <c r="G1284" s="23">
        <v>74.599999999999994</v>
      </c>
      <c r="H1284" s="23">
        <v>105.6</v>
      </c>
    </row>
    <row r="1285" spans="1:8" x14ac:dyDescent="0.25">
      <c r="A1285" s="79" t="s">
        <v>177</v>
      </c>
      <c r="B1285" s="22">
        <v>4921</v>
      </c>
      <c r="C1285" s="23">
        <v>290</v>
      </c>
      <c r="D1285" s="23">
        <v>110.5</v>
      </c>
      <c r="E1285" s="23">
        <v>183.9</v>
      </c>
      <c r="F1285" s="23">
        <v>189.5</v>
      </c>
      <c r="G1285" s="23">
        <v>88.3</v>
      </c>
      <c r="H1285" s="23">
        <v>97.8</v>
      </c>
    </row>
    <row r="1286" spans="1:8" x14ac:dyDescent="0.25">
      <c r="A1286" s="79" t="s">
        <v>178</v>
      </c>
      <c r="B1286" s="22">
        <v>3777</v>
      </c>
      <c r="C1286" s="23">
        <v>253.2</v>
      </c>
      <c r="D1286" s="23">
        <v>99.1</v>
      </c>
      <c r="E1286" s="23">
        <v>162.1</v>
      </c>
      <c r="F1286" s="23">
        <v>158.6</v>
      </c>
      <c r="G1286" s="23">
        <v>78.8</v>
      </c>
      <c r="H1286" s="23">
        <v>80.7</v>
      </c>
    </row>
    <row r="1287" spans="1:8" x14ac:dyDescent="0.25">
      <c r="A1287" s="79" t="s">
        <v>179</v>
      </c>
      <c r="B1287" s="22">
        <v>2026</v>
      </c>
      <c r="C1287" s="23">
        <v>252.7</v>
      </c>
      <c r="D1287" s="23">
        <v>85.5</v>
      </c>
      <c r="E1287" s="23">
        <v>179.5</v>
      </c>
      <c r="F1287" s="23">
        <v>158.5</v>
      </c>
      <c r="G1287" s="23">
        <v>68.400000000000006</v>
      </c>
      <c r="H1287" s="23">
        <v>95.8</v>
      </c>
    </row>
    <row r="1288" spans="1:8" x14ac:dyDescent="0.25">
      <c r="A1288" s="79" t="s">
        <v>180</v>
      </c>
      <c r="B1288" s="22">
        <v>649</v>
      </c>
      <c r="C1288" s="23">
        <v>247.1</v>
      </c>
      <c r="D1288" s="23">
        <v>88.6</v>
      </c>
      <c r="E1288" s="23">
        <v>162.69999999999999</v>
      </c>
      <c r="F1288" s="23">
        <v>154.6</v>
      </c>
      <c r="G1288" s="23">
        <v>71.099999999999994</v>
      </c>
      <c r="H1288" s="23">
        <v>83</v>
      </c>
    </row>
    <row r="1289" spans="1:8" x14ac:dyDescent="0.25">
      <c r="A1289" s="79" t="s">
        <v>160</v>
      </c>
      <c r="B1289" s="22" t="s">
        <v>230</v>
      </c>
      <c r="C1289" s="23" t="s">
        <v>225</v>
      </c>
      <c r="D1289" s="23" t="s">
        <v>225</v>
      </c>
      <c r="E1289" s="23" t="s">
        <v>225</v>
      </c>
      <c r="F1289" s="23" t="s">
        <v>225</v>
      </c>
      <c r="G1289" s="23" t="s">
        <v>225</v>
      </c>
      <c r="H1289" s="23" t="s">
        <v>225</v>
      </c>
    </row>
    <row r="1290" spans="1:8" x14ac:dyDescent="0.25">
      <c r="A1290" s="80" t="s">
        <v>181</v>
      </c>
      <c r="B1290" s="22" t="s">
        <v>230</v>
      </c>
      <c r="C1290" s="23" t="s">
        <v>225</v>
      </c>
      <c r="D1290" s="23" t="s">
        <v>225</v>
      </c>
      <c r="E1290" s="23" t="s">
        <v>225</v>
      </c>
      <c r="F1290" s="23" t="s">
        <v>225</v>
      </c>
      <c r="G1290" s="23" t="s">
        <v>225</v>
      </c>
      <c r="H1290" s="23" t="s">
        <v>225</v>
      </c>
    </row>
    <row r="1291" spans="1:8" x14ac:dyDescent="0.25">
      <c r="A1291" s="79" t="s">
        <v>182</v>
      </c>
      <c r="B1291" s="22">
        <v>60651</v>
      </c>
      <c r="C1291" s="23">
        <v>325</v>
      </c>
      <c r="D1291" s="23">
        <v>86.1</v>
      </c>
      <c r="E1291" s="23">
        <v>220.1</v>
      </c>
      <c r="F1291" s="23">
        <v>225.3</v>
      </c>
      <c r="G1291" s="23">
        <v>68.7</v>
      </c>
      <c r="H1291" s="23">
        <v>132.69999999999999</v>
      </c>
    </row>
    <row r="1292" spans="1:8" x14ac:dyDescent="0.25">
      <c r="A1292" s="79" t="s">
        <v>183</v>
      </c>
      <c r="B1292" s="22">
        <v>8988</v>
      </c>
      <c r="C1292" s="23">
        <v>293.8</v>
      </c>
      <c r="D1292" s="23">
        <v>50</v>
      </c>
      <c r="E1292" s="23">
        <v>223.6</v>
      </c>
      <c r="F1292" s="23">
        <v>141.6</v>
      </c>
      <c r="G1292" s="23">
        <v>33.700000000000003</v>
      </c>
      <c r="H1292" s="23">
        <v>96.4</v>
      </c>
    </row>
    <row r="1293" spans="1:8" x14ac:dyDescent="0.25">
      <c r="A1293" s="79" t="s">
        <v>160</v>
      </c>
      <c r="B1293" s="22" t="s">
        <v>230</v>
      </c>
      <c r="C1293" s="23" t="s">
        <v>225</v>
      </c>
      <c r="D1293" s="23" t="s">
        <v>225</v>
      </c>
      <c r="E1293" s="23" t="s">
        <v>225</v>
      </c>
      <c r="F1293" s="23" t="s">
        <v>225</v>
      </c>
      <c r="G1293" s="23" t="s">
        <v>225</v>
      </c>
      <c r="H1293" s="23" t="s">
        <v>225</v>
      </c>
    </row>
    <row r="1294" spans="1:8" x14ac:dyDescent="0.25">
      <c r="A1294" s="80" t="s">
        <v>184</v>
      </c>
      <c r="B1294" s="22" t="s">
        <v>230</v>
      </c>
      <c r="C1294" s="23" t="s">
        <v>225</v>
      </c>
      <c r="D1294" s="23" t="s">
        <v>225</v>
      </c>
      <c r="E1294" s="23" t="s">
        <v>225</v>
      </c>
      <c r="F1294" s="23" t="s">
        <v>225</v>
      </c>
      <c r="G1294" s="23" t="s">
        <v>225</v>
      </c>
      <c r="H1294" s="23" t="s">
        <v>225</v>
      </c>
    </row>
    <row r="1295" spans="1:8" x14ac:dyDescent="0.25">
      <c r="A1295" s="79" t="s">
        <v>185</v>
      </c>
      <c r="B1295" s="22">
        <v>30346</v>
      </c>
      <c r="C1295" s="23">
        <v>291.89999999999998</v>
      </c>
      <c r="D1295" s="23">
        <v>28.1</v>
      </c>
      <c r="E1295" s="23">
        <v>260.60000000000002</v>
      </c>
      <c r="F1295" s="23">
        <v>195.2</v>
      </c>
      <c r="G1295" s="23">
        <v>22.3</v>
      </c>
      <c r="H1295" s="23">
        <v>165.2</v>
      </c>
    </row>
    <row r="1296" spans="1:8" x14ac:dyDescent="0.25">
      <c r="A1296" s="79" t="s">
        <v>186</v>
      </c>
      <c r="B1296" s="22">
        <v>22213</v>
      </c>
      <c r="C1296" s="23">
        <v>314</v>
      </c>
      <c r="D1296" s="23">
        <v>96.7</v>
      </c>
      <c r="E1296" s="23">
        <v>200.8</v>
      </c>
      <c r="F1296" s="23">
        <v>208.8</v>
      </c>
      <c r="G1296" s="23">
        <v>77.2</v>
      </c>
      <c r="H1296" s="23">
        <v>111.3</v>
      </c>
    </row>
    <row r="1297" spans="1:8" x14ac:dyDescent="0.25">
      <c r="A1297" s="79" t="s">
        <v>187</v>
      </c>
      <c r="B1297" s="22">
        <v>10324</v>
      </c>
      <c r="C1297" s="23">
        <v>337.7</v>
      </c>
      <c r="D1297" s="23">
        <v>144.1</v>
      </c>
      <c r="E1297" s="23">
        <v>172.9</v>
      </c>
      <c r="F1297" s="23">
        <v>222</v>
      </c>
      <c r="G1297" s="23">
        <v>113.4</v>
      </c>
      <c r="H1297" s="23">
        <v>84.1</v>
      </c>
    </row>
    <row r="1298" spans="1:8" x14ac:dyDescent="0.25">
      <c r="A1298" s="79" t="s">
        <v>188</v>
      </c>
      <c r="B1298" s="22">
        <v>5225</v>
      </c>
      <c r="C1298" s="23">
        <v>396.4</v>
      </c>
      <c r="D1298" s="23">
        <v>164.9</v>
      </c>
      <c r="E1298" s="23">
        <v>178</v>
      </c>
      <c r="F1298" s="23">
        <v>259.39999999999998</v>
      </c>
      <c r="G1298" s="23">
        <v>126.4</v>
      </c>
      <c r="H1298" s="23">
        <v>84.1</v>
      </c>
    </row>
    <row r="1299" spans="1:8" x14ac:dyDescent="0.25">
      <c r="A1299" s="79" t="s">
        <v>189</v>
      </c>
      <c r="B1299" s="22">
        <v>1531</v>
      </c>
      <c r="C1299" s="23">
        <v>628.6</v>
      </c>
      <c r="D1299" s="23">
        <v>208.5</v>
      </c>
      <c r="E1299" s="23">
        <v>180</v>
      </c>
      <c r="F1299" s="23">
        <v>473.2</v>
      </c>
      <c r="G1299" s="23">
        <v>161.6</v>
      </c>
      <c r="H1299" s="23">
        <v>78.599999999999994</v>
      </c>
    </row>
    <row r="1300" spans="1:8" x14ac:dyDescent="0.25">
      <c r="A1300" s="79"/>
      <c r="B1300" s="22" t="s">
        <v>230</v>
      </c>
      <c r="C1300" s="23" t="s">
        <v>225</v>
      </c>
      <c r="D1300" s="23" t="s">
        <v>225</v>
      </c>
      <c r="E1300" s="23" t="s">
        <v>225</v>
      </c>
      <c r="F1300" s="23" t="s">
        <v>225</v>
      </c>
      <c r="G1300" s="23" t="s">
        <v>225</v>
      </c>
      <c r="H1300" s="23" t="s">
        <v>225</v>
      </c>
    </row>
    <row r="1301" spans="1:8" x14ac:dyDescent="0.25">
      <c r="A1301" s="80" t="s">
        <v>190</v>
      </c>
      <c r="B1301" s="22" t="s">
        <v>230</v>
      </c>
      <c r="C1301" s="23" t="s">
        <v>225</v>
      </c>
      <c r="D1301" s="23" t="s">
        <v>225</v>
      </c>
      <c r="E1301" s="23" t="s">
        <v>225</v>
      </c>
      <c r="F1301" s="23" t="s">
        <v>225</v>
      </c>
      <c r="G1301" s="23" t="s">
        <v>225</v>
      </c>
      <c r="H1301" s="23" t="s">
        <v>225</v>
      </c>
    </row>
    <row r="1302" spans="1:8" x14ac:dyDescent="0.25">
      <c r="A1302" s="79" t="s">
        <v>191</v>
      </c>
      <c r="B1302" s="22">
        <v>47882</v>
      </c>
      <c r="C1302" s="23">
        <v>291.60000000000002</v>
      </c>
      <c r="D1302" s="23">
        <v>82</v>
      </c>
      <c r="E1302" s="23">
        <v>202.1</v>
      </c>
      <c r="F1302" s="23">
        <v>190.9</v>
      </c>
      <c r="G1302" s="23">
        <v>64.400000000000006</v>
      </c>
      <c r="H1302" s="23">
        <v>115</v>
      </c>
    </row>
    <row r="1303" spans="1:8" x14ac:dyDescent="0.25">
      <c r="A1303" s="79" t="s">
        <v>185</v>
      </c>
      <c r="B1303" s="22">
        <v>10101</v>
      </c>
      <c r="C1303" s="23">
        <v>338.1</v>
      </c>
      <c r="D1303" s="23">
        <v>57</v>
      </c>
      <c r="E1303" s="23">
        <v>258.3</v>
      </c>
      <c r="F1303" s="23">
        <v>229.9</v>
      </c>
      <c r="G1303" s="23">
        <v>44.6</v>
      </c>
      <c r="H1303" s="23">
        <v>159.19999999999999</v>
      </c>
    </row>
    <row r="1304" spans="1:8" x14ac:dyDescent="0.25">
      <c r="A1304" s="79" t="s">
        <v>186</v>
      </c>
      <c r="B1304" s="22">
        <v>6142</v>
      </c>
      <c r="C1304" s="23">
        <v>379.6</v>
      </c>
      <c r="D1304" s="23">
        <v>70.3</v>
      </c>
      <c r="E1304" s="23">
        <v>279.10000000000002</v>
      </c>
      <c r="F1304" s="23">
        <v>261.60000000000002</v>
      </c>
      <c r="G1304" s="23">
        <v>55.6</v>
      </c>
      <c r="H1304" s="23">
        <v>172.2</v>
      </c>
    </row>
    <row r="1305" spans="1:8" x14ac:dyDescent="0.25">
      <c r="A1305" s="79" t="s">
        <v>187</v>
      </c>
      <c r="B1305" s="22">
        <v>2777</v>
      </c>
      <c r="C1305" s="23">
        <v>453.9</v>
      </c>
      <c r="D1305" s="23">
        <v>109.5</v>
      </c>
      <c r="E1305" s="23">
        <v>260</v>
      </c>
      <c r="F1305" s="23">
        <v>324.89999999999998</v>
      </c>
      <c r="G1305" s="23">
        <v>88</v>
      </c>
      <c r="H1305" s="23">
        <v>149</v>
      </c>
    </row>
    <row r="1306" spans="1:8" x14ac:dyDescent="0.25">
      <c r="A1306" s="79" t="s">
        <v>188</v>
      </c>
      <c r="B1306" s="22">
        <v>2006</v>
      </c>
      <c r="C1306" s="23">
        <v>485.6</v>
      </c>
      <c r="D1306" s="23">
        <v>144.69999999999999</v>
      </c>
      <c r="E1306" s="23">
        <v>239.4</v>
      </c>
      <c r="F1306" s="23">
        <v>337.4</v>
      </c>
      <c r="G1306" s="23">
        <v>117.1</v>
      </c>
      <c r="H1306" s="23">
        <v>127.5</v>
      </c>
    </row>
    <row r="1307" spans="1:8" x14ac:dyDescent="0.25">
      <c r="A1307" s="79" t="s">
        <v>189</v>
      </c>
      <c r="B1307" s="22">
        <v>731</v>
      </c>
      <c r="C1307" s="23">
        <v>561.4</v>
      </c>
      <c r="D1307" s="23">
        <v>192.5</v>
      </c>
      <c r="E1307" s="23">
        <v>214.3</v>
      </c>
      <c r="F1307" s="23">
        <v>394</v>
      </c>
      <c r="G1307" s="23">
        <v>153.69999999999999</v>
      </c>
      <c r="H1307" s="23">
        <v>100.5</v>
      </c>
    </row>
    <row r="1308" spans="1:8" x14ac:dyDescent="0.25">
      <c r="A1308" s="79" t="s">
        <v>160</v>
      </c>
      <c r="B1308" s="22" t="s">
        <v>230</v>
      </c>
      <c r="C1308" s="23" t="s">
        <v>225</v>
      </c>
      <c r="D1308" s="23" t="s">
        <v>225</v>
      </c>
      <c r="E1308" s="23" t="s">
        <v>225</v>
      </c>
      <c r="F1308" s="23" t="s">
        <v>225</v>
      </c>
      <c r="G1308" s="23" t="s">
        <v>225</v>
      </c>
      <c r="H1308" s="23" t="s">
        <v>225</v>
      </c>
    </row>
    <row r="1309" spans="1:8" x14ac:dyDescent="0.25">
      <c r="A1309" s="80" t="s">
        <v>233</v>
      </c>
      <c r="B1309" s="22" t="s">
        <v>230</v>
      </c>
      <c r="C1309" s="23" t="s">
        <v>225</v>
      </c>
      <c r="D1309" s="23" t="s">
        <v>225</v>
      </c>
      <c r="E1309" s="23" t="s">
        <v>225</v>
      </c>
      <c r="F1309" s="23" t="s">
        <v>225</v>
      </c>
      <c r="G1309" s="23" t="s">
        <v>225</v>
      </c>
      <c r="H1309" s="23" t="s">
        <v>225</v>
      </c>
    </row>
    <row r="1310" spans="1:8" x14ac:dyDescent="0.25">
      <c r="A1310" s="79" t="s">
        <v>193</v>
      </c>
      <c r="B1310" s="22">
        <v>47060</v>
      </c>
      <c r="C1310" s="23">
        <v>337.7</v>
      </c>
      <c r="D1310" s="23">
        <v>91.4</v>
      </c>
      <c r="E1310" s="23">
        <v>220.9</v>
      </c>
      <c r="F1310" s="23">
        <v>228.4</v>
      </c>
      <c r="G1310" s="23">
        <v>72.2</v>
      </c>
      <c r="H1310" s="23">
        <v>127.6</v>
      </c>
    </row>
    <row r="1311" spans="1:8" x14ac:dyDescent="0.25">
      <c r="A1311" s="79" t="s">
        <v>194</v>
      </c>
      <c r="B1311" s="22">
        <v>15684</v>
      </c>
      <c r="C1311" s="23">
        <v>283.7</v>
      </c>
      <c r="D1311" s="23">
        <v>53.3</v>
      </c>
      <c r="E1311" s="23">
        <v>224.6</v>
      </c>
      <c r="F1311" s="23">
        <v>185.7</v>
      </c>
      <c r="G1311" s="23">
        <v>41.5</v>
      </c>
      <c r="H1311" s="23">
        <v>135.19999999999999</v>
      </c>
    </row>
    <row r="1312" spans="1:8" x14ac:dyDescent="0.25">
      <c r="A1312" s="79" t="s">
        <v>195</v>
      </c>
      <c r="B1312" s="22">
        <v>5207</v>
      </c>
      <c r="C1312" s="23">
        <v>291.10000000000002</v>
      </c>
      <c r="D1312" s="23">
        <v>69.599999999999994</v>
      </c>
      <c r="E1312" s="23">
        <v>219.2</v>
      </c>
      <c r="F1312" s="23">
        <v>185.2</v>
      </c>
      <c r="G1312" s="23">
        <v>53.8</v>
      </c>
      <c r="H1312" s="23">
        <v>123.9</v>
      </c>
    </row>
    <row r="1313" spans="1:8" x14ac:dyDescent="0.25">
      <c r="A1313" s="79" t="s">
        <v>196</v>
      </c>
      <c r="B1313" s="22">
        <v>1578</v>
      </c>
      <c r="C1313" s="23">
        <v>288.89999999999998</v>
      </c>
      <c r="D1313" s="23">
        <v>97.7</v>
      </c>
      <c r="E1313" s="23">
        <v>180</v>
      </c>
      <c r="F1313" s="23">
        <v>181.3</v>
      </c>
      <c r="G1313" s="23">
        <v>79.5</v>
      </c>
      <c r="H1313" s="23">
        <v>87.3</v>
      </c>
    </row>
    <row r="1314" spans="1:8" x14ac:dyDescent="0.25">
      <c r="A1314" s="79" t="s">
        <v>197</v>
      </c>
      <c r="B1314" s="22">
        <v>110</v>
      </c>
      <c r="C1314" s="23">
        <v>342.5</v>
      </c>
      <c r="D1314" s="23">
        <v>153.9</v>
      </c>
      <c r="E1314" s="23">
        <v>153.4</v>
      </c>
      <c r="F1314" s="23">
        <v>212.5</v>
      </c>
      <c r="G1314" s="23">
        <v>120.3</v>
      </c>
      <c r="H1314" s="23">
        <v>60.6</v>
      </c>
    </row>
    <row r="1315" spans="1:8" x14ac:dyDescent="0.25">
      <c r="A1315" s="79" t="s">
        <v>160</v>
      </c>
      <c r="B1315" s="22" t="s">
        <v>230</v>
      </c>
      <c r="C1315" s="23" t="s">
        <v>225</v>
      </c>
      <c r="D1315" s="23" t="s">
        <v>225</v>
      </c>
      <c r="E1315" s="23" t="s">
        <v>225</v>
      </c>
      <c r="F1315" s="23" t="s">
        <v>225</v>
      </c>
      <c r="G1315" s="23" t="s">
        <v>225</v>
      </c>
      <c r="H1315" s="23" t="s">
        <v>225</v>
      </c>
    </row>
    <row r="1316" spans="1:8" x14ac:dyDescent="0.25">
      <c r="A1316" s="80" t="s">
        <v>198</v>
      </c>
      <c r="B1316" s="22" t="s">
        <v>230</v>
      </c>
      <c r="C1316" s="23" t="s">
        <v>225</v>
      </c>
      <c r="D1316" s="23" t="s">
        <v>225</v>
      </c>
      <c r="E1316" s="23" t="s">
        <v>225</v>
      </c>
      <c r="F1316" s="23" t="s">
        <v>225</v>
      </c>
      <c r="G1316" s="23" t="s">
        <v>225</v>
      </c>
      <c r="H1316" s="23" t="s">
        <v>225</v>
      </c>
    </row>
    <row r="1317" spans="1:8" x14ac:dyDescent="0.25">
      <c r="A1317" s="79" t="s">
        <v>199</v>
      </c>
      <c r="B1317" s="22">
        <v>47443</v>
      </c>
      <c r="C1317" s="23">
        <v>326.89999999999998</v>
      </c>
      <c r="D1317" s="23">
        <v>45.6</v>
      </c>
      <c r="E1317" s="23">
        <v>266.39999999999998</v>
      </c>
      <c r="F1317" s="23">
        <v>220.3</v>
      </c>
      <c r="G1317" s="23">
        <v>36.4</v>
      </c>
      <c r="H1317" s="23">
        <v>164.6</v>
      </c>
    </row>
    <row r="1318" spans="1:8" x14ac:dyDescent="0.25">
      <c r="A1318" s="79" t="s">
        <v>200</v>
      </c>
      <c r="B1318" s="22">
        <v>6031</v>
      </c>
      <c r="C1318" s="23">
        <v>279.2</v>
      </c>
      <c r="D1318" s="23">
        <v>110.3</v>
      </c>
      <c r="E1318" s="23">
        <v>139.1</v>
      </c>
      <c r="F1318" s="23">
        <v>188</v>
      </c>
      <c r="G1318" s="23">
        <v>88.7</v>
      </c>
      <c r="H1318" s="23">
        <v>68.900000000000006</v>
      </c>
    </row>
    <row r="1319" spans="1:8" x14ac:dyDescent="0.25">
      <c r="A1319" s="79" t="s">
        <v>201</v>
      </c>
      <c r="B1319" s="22">
        <v>13033</v>
      </c>
      <c r="C1319" s="23">
        <v>307.39999999999998</v>
      </c>
      <c r="D1319" s="23">
        <v>166.7</v>
      </c>
      <c r="E1319" s="23">
        <v>117.9</v>
      </c>
      <c r="F1319" s="23">
        <v>200.6</v>
      </c>
      <c r="G1319" s="23">
        <v>131.5</v>
      </c>
      <c r="H1319" s="23">
        <v>43.8</v>
      </c>
    </row>
    <row r="1320" spans="1:8" x14ac:dyDescent="0.25">
      <c r="A1320" s="79" t="s">
        <v>202</v>
      </c>
      <c r="B1320" s="22">
        <v>3014</v>
      </c>
      <c r="C1320" s="23">
        <v>366.2</v>
      </c>
      <c r="D1320" s="23">
        <v>211.6</v>
      </c>
      <c r="E1320" s="23">
        <v>110.3</v>
      </c>
      <c r="F1320" s="23">
        <v>234.2</v>
      </c>
      <c r="G1320" s="23">
        <v>156.5</v>
      </c>
      <c r="H1320" s="23">
        <v>37.6</v>
      </c>
    </row>
    <row r="1321" spans="1:8" x14ac:dyDescent="0.25">
      <c r="A1321" s="79" t="s">
        <v>203</v>
      </c>
      <c r="B1321" s="22">
        <v>118</v>
      </c>
      <c r="C1321" s="23">
        <v>424</v>
      </c>
      <c r="D1321" s="23">
        <v>236.9</v>
      </c>
      <c r="E1321" s="23">
        <v>113.6</v>
      </c>
      <c r="F1321" s="23">
        <v>265.2</v>
      </c>
      <c r="G1321" s="23">
        <v>172.8</v>
      </c>
      <c r="H1321" s="23">
        <v>29.1</v>
      </c>
    </row>
    <row r="1322" spans="1:8" x14ac:dyDescent="0.25">
      <c r="A1322" s="79" t="s">
        <v>160</v>
      </c>
      <c r="B1322" s="22" t="s">
        <v>230</v>
      </c>
      <c r="C1322" s="23" t="s">
        <v>225</v>
      </c>
      <c r="D1322" s="23" t="s">
        <v>225</v>
      </c>
      <c r="E1322" s="23" t="s">
        <v>225</v>
      </c>
      <c r="F1322" s="23" t="s">
        <v>225</v>
      </c>
      <c r="G1322" s="23" t="s">
        <v>225</v>
      </c>
      <c r="H1322" s="23" t="s">
        <v>225</v>
      </c>
    </row>
    <row r="1323" spans="1:8" x14ac:dyDescent="0.25">
      <c r="A1323" s="80" t="s">
        <v>204</v>
      </c>
      <c r="B1323" s="22" t="s">
        <v>230</v>
      </c>
      <c r="C1323" s="23" t="s">
        <v>225</v>
      </c>
      <c r="D1323" s="23" t="s">
        <v>225</v>
      </c>
      <c r="E1323" s="23" t="s">
        <v>225</v>
      </c>
      <c r="F1323" s="23" t="s">
        <v>225</v>
      </c>
      <c r="G1323" s="23" t="s">
        <v>225</v>
      </c>
      <c r="H1323" s="23" t="s">
        <v>225</v>
      </c>
    </row>
    <row r="1324" spans="1:8" x14ac:dyDescent="0.25">
      <c r="A1324" s="79" t="s">
        <v>205</v>
      </c>
      <c r="B1324" s="22">
        <v>17170</v>
      </c>
      <c r="C1324" s="23">
        <v>272.2</v>
      </c>
      <c r="D1324" s="23">
        <v>71.2</v>
      </c>
      <c r="E1324" s="23">
        <v>224.4</v>
      </c>
      <c r="F1324" s="23">
        <v>190.6</v>
      </c>
      <c r="G1324" s="23">
        <v>59.6</v>
      </c>
      <c r="H1324" s="23">
        <v>138.4</v>
      </c>
    </row>
    <row r="1325" spans="1:8" x14ac:dyDescent="0.25">
      <c r="A1325" s="79" t="s">
        <v>206</v>
      </c>
      <c r="B1325" s="22">
        <v>20251</v>
      </c>
      <c r="C1325" s="23">
        <v>359.5</v>
      </c>
      <c r="D1325" s="23">
        <v>87.8</v>
      </c>
      <c r="E1325" s="23">
        <v>275.89999999999998</v>
      </c>
      <c r="F1325" s="23">
        <v>235.6</v>
      </c>
      <c r="G1325" s="23">
        <v>68.900000000000006</v>
      </c>
      <c r="H1325" s="23">
        <v>159.6</v>
      </c>
    </row>
    <row r="1326" spans="1:8" x14ac:dyDescent="0.25">
      <c r="A1326" s="79" t="s">
        <v>207</v>
      </c>
      <c r="B1326" s="22">
        <v>19431</v>
      </c>
      <c r="C1326" s="23">
        <v>357.8</v>
      </c>
      <c r="D1326" s="23">
        <v>93.3</v>
      </c>
      <c r="E1326" s="23">
        <v>242.8</v>
      </c>
      <c r="F1326" s="23">
        <v>234.1</v>
      </c>
      <c r="G1326" s="23">
        <v>72</v>
      </c>
      <c r="H1326" s="23">
        <v>138.4</v>
      </c>
    </row>
    <row r="1327" spans="1:8" x14ac:dyDescent="0.25">
      <c r="A1327" s="79" t="s">
        <v>208</v>
      </c>
      <c r="B1327" s="22">
        <v>7213</v>
      </c>
      <c r="C1327" s="23">
        <v>306.89999999999998</v>
      </c>
      <c r="D1327" s="23">
        <v>91.5</v>
      </c>
      <c r="E1327" s="23">
        <v>138.80000000000001</v>
      </c>
      <c r="F1327" s="23">
        <v>203.9</v>
      </c>
      <c r="G1327" s="23">
        <v>70.2</v>
      </c>
      <c r="H1327" s="23">
        <v>74.8</v>
      </c>
    </row>
    <row r="1328" spans="1:8" x14ac:dyDescent="0.25">
      <c r="A1328" s="79" t="s">
        <v>209</v>
      </c>
      <c r="B1328" s="22">
        <v>3057</v>
      </c>
      <c r="C1328" s="23">
        <v>246.8</v>
      </c>
      <c r="D1328" s="23">
        <v>49.6</v>
      </c>
      <c r="E1328" s="23">
        <v>55.2</v>
      </c>
      <c r="F1328" s="23">
        <v>164.7</v>
      </c>
      <c r="G1328" s="23">
        <v>35.799999999999997</v>
      </c>
      <c r="H1328" s="23">
        <v>21.3</v>
      </c>
    </row>
    <row r="1329" spans="1:8" ht="15.75" thickBot="1" x14ac:dyDescent="0.3">
      <c r="A1329" s="46" t="s">
        <v>210</v>
      </c>
      <c r="B1329" s="166">
        <v>2517</v>
      </c>
      <c r="C1329" s="167">
        <v>189.5</v>
      </c>
      <c r="D1329" s="167">
        <v>17.2</v>
      </c>
      <c r="E1329" s="167">
        <v>12.1</v>
      </c>
      <c r="F1329" s="167">
        <v>147</v>
      </c>
      <c r="G1329" s="167">
        <v>14.4</v>
      </c>
      <c r="H1329" s="167">
        <v>4.4000000000000004</v>
      </c>
    </row>
    <row r="1332" spans="1:8" ht="21" x14ac:dyDescent="0.35">
      <c r="A1332" s="111" t="s">
        <v>325</v>
      </c>
    </row>
    <row r="1333" spans="1:8" ht="21" x14ac:dyDescent="0.35">
      <c r="A1333" s="111" t="s">
        <v>385</v>
      </c>
    </row>
    <row r="1334" spans="1:8" ht="15.75" thickBot="1" x14ac:dyDescent="0.3">
      <c r="A1334" s="1"/>
      <c r="B1334" s="1"/>
      <c r="C1334" s="1"/>
      <c r="D1334" s="1"/>
      <c r="E1334" s="1"/>
      <c r="F1334" s="1"/>
      <c r="G1334" s="1"/>
      <c r="H1334" s="1"/>
    </row>
    <row r="1335" spans="1:8" x14ac:dyDescent="0.25">
      <c r="A1335" s="79"/>
      <c r="B1335" s="113" t="s">
        <v>211</v>
      </c>
      <c r="C1335" s="403" t="s">
        <v>226</v>
      </c>
      <c r="D1335" s="403"/>
      <c r="E1335" s="404"/>
      <c r="F1335" s="405" t="s">
        <v>227</v>
      </c>
      <c r="G1335" s="406"/>
      <c r="H1335" s="406"/>
    </row>
    <row r="1336" spans="1:8" x14ac:dyDescent="0.25">
      <c r="A1336" s="79"/>
      <c r="B1336" s="113" t="s">
        <v>214</v>
      </c>
      <c r="C1336" s="113" t="s">
        <v>215</v>
      </c>
      <c r="D1336" s="402" t="s">
        <v>228</v>
      </c>
      <c r="E1336" s="402"/>
      <c r="F1336" s="113" t="s">
        <v>215</v>
      </c>
      <c r="G1336" s="402" t="s">
        <v>228</v>
      </c>
      <c r="H1336" s="402"/>
    </row>
    <row r="1337" spans="1:8" x14ac:dyDescent="0.25">
      <c r="A1337" s="79"/>
      <c r="B1337" s="113" t="s">
        <v>217</v>
      </c>
      <c r="C1337" s="113" t="s">
        <v>218</v>
      </c>
      <c r="D1337" s="113" t="s">
        <v>219</v>
      </c>
      <c r="E1337" s="18" t="s">
        <v>220</v>
      </c>
      <c r="F1337" s="113" t="s">
        <v>218</v>
      </c>
      <c r="G1337" s="113" t="s">
        <v>219</v>
      </c>
      <c r="H1337" s="18" t="s">
        <v>220</v>
      </c>
    </row>
    <row r="1338" spans="1:8" ht="15.75" thickBot="1" x14ac:dyDescent="0.3">
      <c r="A1338" s="46"/>
      <c r="B1338" s="47"/>
      <c r="C1338" s="47"/>
      <c r="D1338" s="47" t="s">
        <v>223</v>
      </c>
      <c r="E1338" s="165" t="s">
        <v>381</v>
      </c>
      <c r="F1338" s="47"/>
      <c r="G1338" s="47" t="s">
        <v>223</v>
      </c>
      <c r="H1338" s="165" t="s">
        <v>381</v>
      </c>
    </row>
    <row r="1339" spans="1:8" x14ac:dyDescent="0.25">
      <c r="A1339" s="79" t="s">
        <v>229</v>
      </c>
      <c r="B1339" t="s">
        <v>230</v>
      </c>
      <c r="C1339" t="s">
        <v>231</v>
      </c>
      <c r="D1339" t="s">
        <v>231</v>
      </c>
      <c r="E1339" t="s">
        <v>231</v>
      </c>
    </row>
    <row r="1340" spans="1:8" x14ac:dyDescent="0.25">
      <c r="A1340" s="79" t="s">
        <v>232</v>
      </c>
      <c r="B1340" s="22">
        <v>82182</v>
      </c>
      <c r="C1340" s="23">
        <v>252.6</v>
      </c>
      <c r="D1340" s="23">
        <v>70.7</v>
      </c>
      <c r="E1340" s="23">
        <v>163.4</v>
      </c>
      <c r="F1340" s="23">
        <v>174.3</v>
      </c>
      <c r="G1340" s="23">
        <v>53.8</v>
      </c>
      <c r="H1340" s="23">
        <v>100.1</v>
      </c>
    </row>
    <row r="1341" spans="1:8" x14ac:dyDescent="0.25">
      <c r="A1341" s="79"/>
      <c r="B1341" s="2"/>
      <c r="C1341" s="13"/>
      <c r="D1341" s="13"/>
      <c r="E1341" s="13"/>
      <c r="F1341" s="13"/>
      <c r="G1341" s="13"/>
      <c r="H1341" s="13"/>
    </row>
    <row r="1342" spans="1:8" x14ac:dyDescent="0.25">
      <c r="A1342" s="80" t="s">
        <v>162</v>
      </c>
      <c r="C1342" s="13"/>
      <c r="D1342" s="13"/>
      <c r="E1342" s="13"/>
      <c r="F1342" s="13"/>
      <c r="G1342" s="13"/>
      <c r="H1342" s="13"/>
    </row>
    <row r="1343" spans="1:8" x14ac:dyDescent="0.25">
      <c r="A1343" s="79" t="s">
        <v>163</v>
      </c>
      <c r="B1343" s="22">
        <v>4199</v>
      </c>
      <c r="C1343" s="23">
        <v>300.5</v>
      </c>
      <c r="D1343" s="23">
        <v>66.7</v>
      </c>
      <c r="E1343" s="23">
        <v>199.2</v>
      </c>
      <c r="F1343" s="23">
        <v>204.4</v>
      </c>
      <c r="G1343" s="23">
        <v>49.7</v>
      </c>
      <c r="H1343" s="23">
        <v>121.6</v>
      </c>
    </row>
    <row r="1344" spans="1:8" x14ac:dyDescent="0.25">
      <c r="A1344" s="79" t="s">
        <v>164</v>
      </c>
      <c r="B1344" s="22">
        <v>3973</v>
      </c>
      <c r="C1344" s="23">
        <v>325.7</v>
      </c>
      <c r="D1344" s="23">
        <v>61.9</v>
      </c>
      <c r="E1344" s="23">
        <v>218.9</v>
      </c>
      <c r="F1344" s="23">
        <v>237.5</v>
      </c>
      <c r="G1344" s="23">
        <v>49.5</v>
      </c>
      <c r="H1344" s="23">
        <v>142.80000000000001</v>
      </c>
    </row>
    <row r="1345" spans="1:8" x14ac:dyDescent="0.25">
      <c r="A1345" s="79" t="s">
        <v>165</v>
      </c>
      <c r="B1345" s="22">
        <v>6826</v>
      </c>
      <c r="C1345" s="23">
        <v>248.5</v>
      </c>
      <c r="D1345" s="23">
        <v>62.5</v>
      </c>
      <c r="E1345" s="23">
        <v>162.5</v>
      </c>
      <c r="F1345" s="23">
        <v>174</v>
      </c>
      <c r="G1345" s="23">
        <v>49.2</v>
      </c>
      <c r="H1345" s="23">
        <v>98.4</v>
      </c>
    </row>
    <row r="1346" spans="1:8" x14ac:dyDescent="0.25">
      <c r="A1346" s="79" t="s">
        <v>166</v>
      </c>
      <c r="B1346" s="22">
        <v>7885</v>
      </c>
      <c r="C1346" s="23">
        <v>228.6</v>
      </c>
      <c r="D1346" s="23">
        <v>75</v>
      </c>
      <c r="E1346" s="23">
        <v>138.80000000000001</v>
      </c>
      <c r="F1346" s="23">
        <v>154.4</v>
      </c>
      <c r="G1346" s="23">
        <v>57.2</v>
      </c>
      <c r="H1346" s="23">
        <v>80.599999999999994</v>
      </c>
    </row>
    <row r="1347" spans="1:8" x14ac:dyDescent="0.25">
      <c r="A1347" s="79" t="s">
        <v>167</v>
      </c>
      <c r="B1347" s="22">
        <v>4981</v>
      </c>
      <c r="C1347" s="23">
        <v>267.10000000000002</v>
      </c>
      <c r="D1347" s="23">
        <v>42.8</v>
      </c>
      <c r="E1347" s="23">
        <v>204.5</v>
      </c>
      <c r="F1347" s="23">
        <v>181.5</v>
      </c>
      <c r="G1347" s="23">
        <v>32.9</v>
      </c>
      <c r="H1347" s="23">
        <v>128.80000000000001</v>
      </c>
    </row>
    <row r="1348" spans="1:8" x14ac:dyDescent="0.25">
      <c r="A1348" s="79" t="s">
        <v>168</v>
      </c>
      <c r="B1348" s="22">
        <v>2956</v>
      </c>
      <c r="C1348" s="23">
        <v>302.2</v>
      </c>
      <c r="D1348" s="23">
        <v>65.099999999999994</v>
      </c>
      <c r="E1348" s="23">
        <v>207</v>
      </c>
      <c r="F1348" s="23">
        <v>215.1</v>
      </c>
      <c r="G1348" s="23">
        <v>47.8</v>
      </c>
      <c r="H1348" s="23">
        <v>139.19999999999999</v>
      </c>
    </row>
    <row r="1349" spans="1:8" x14ac:dyDescent="0.25">
      <c r="A1349" s="79" t="s">
        <v>169</v>
      </c>
      <c r="B1349" s="22">
        <v>3503</v>
      </c>
      <c r="C1349" s="23">
        <v>232.9</v>
      </c>
      <c r="D1349" s="23">
        <v>35.4</v>
      </c>
      <c r="E1349" s="23">
        <v>192.5</v>
      </c>
      <c r="F1349" s="23">
        <v>162.5</v>
      </c>
      <c r="G1349" s="23">
        <v>28.7</v>
      </c>
      <c r="H1349" s="23">
        <v>124</v>
      </c>
    </row>
    <row r="1350" spans="1:8" x14ac:dyDescent="0.25">
      <c r="A1350" s="79" t="s">
        <v>170</v>
      </c>
      <c r="B1350" s="22">
        <v>1549</v>
      </c>
      <c r="C1350" s="23">
        <v>236.3</v>
      </c>
      <c r="D1350" s="23">
        <v>46.3</v>
      </c>
      <c r="E1350" s="23">
        <v>169</v>
      </c>
      <c r="F1350" s="23">
        <v>163.5</v>
      </c>
      <c r="G1350" s="23">
        <v>37.700000000000003</v>
      </c>
      <c r="H1350" s="23">
        <v>102.5</v>
      </c>
    </row>
    <row r="1351" spans="1:8" x14ac:dyDescent="0.25">
      <c r="A1351" s="79" t="s">
        <v>171</v>
      </c>
      <c r="B1351" s="22">
        <v>2559</v>
      </c>
      <c r="C1351" s="23">
        <v>241.4</v>
      </c>
      <c r="D1351" s="23">
        <v>48.6</v>
      </c>
      <c r="E1351" s="23">
        <v>188.7</v>
      </c>
      <c r="F1351" s="23">
        <v>167.2</v>
      </c>
      <c r="G1351" s="23">
        <v>38</v>
      </c>
      <c r="H1351" s="23">
        <v>119.4</v>
      </c>
    </row>
    <row r="1352" spans="1:8" x14ac:dyDescent="0.25">
      <c r="A1352" s="79" t="s">
        <v>172</v>
      </c>
      <c r="B1352" s="22">
        <v>6825</v>
      </c>
      <c r="C1352" s="23">
        <v>309.5</v>
      </c>
      <c r="D1352" s="23">
        <v>113.2</v>
      </c>
      <c r="E1352" s="23">
        <v>157.19999999999999</v>
      </c>
      <c r="F1352" s="23">
        <v>213.3</v>
      </c>
      <c r="G1352" s="23">
        <v>81.8</v>
      </c>
      <c r="H1352" s="23">
        <v>98.2</v>
      </c>
    </row>
    <row r="1353" spans="1:8" x14ac:dyDescent="0.25">
      <c r="A1353" s="79" t="s">
        <v>173</v>
      </c>
      <c r="B1353" s="22">
        <v>6493</v>
      </c>
      <c r="C1353" s="23">
        <v>240.2</v>
      </c>
      <c r="D1353" s="23">
        <v>48.5</v>
      </c>
      <c r="E1353" s="23">
        <v>180</v>
      </c>
      <c r="F1353" s="23">
        <v>170.9</v>
      </c>
      <c r="G1353" s="23">
        <v>36.299999999999997</v>
      </c>
      <c r="H1353" s="23">
        <v>118.5</v>
      </c>
    </row>
    <row r="1354" spans="1:8" x14ac:dyDescent="0.25">
      <c r="A1354" s="79" t="s">
        <v>174</v>
      </c>
      <c r="B1354" s="22">
        <v>6275</v>
      </c>
      <c r="C1354" s="23">
        <v>233.8</v>
      </c>
      <c r="D1354" s="23">
        <v>65.8</v>
      </c>
      <c r="E1354" s="23">
        <v>148.19999999999999</v>
      </c>
      <c r="F1354" s="23">
        <v>159.30000000000001</v>
      </c>
      <c r="G1354" s="23">
        <v>49.4</v>
      </c>
      <c r="H1354" s="23">
        <v>86.8</v>
      </c>
    </row>
    <row r="1355" spans="1:8" x14ac:dyDescent="0.25">
      <c r="A1355" s="79" t="s">
        <v>175</v>
      </c>
      <c r="B1355" s="22">
        <v>5939</v>
      </c>
      <c r="C1355" s="23">
        <v>243.5</v>
      </c>
      <c r="D1355" s="23">
        <v>71</v>
      </c>
      <c r="E1355" s="23">
        <v>162.5</v>
      </c>
      <c r="F1355" s="23">
        <v>166.2</v>
      </c>
      <c r="G1355" s="23">
        <v>53.3</v>
      </c>
      <c r="H1355" s="23">
        <v>100.2</v>
      </c>
    </row>
    <row r="1356" spans="1:8" x14ac:dyDescent="0.25">
      <c r="A1356" s="79" t="s">
        <v>176</v>
      </c>
      <c r="B1356" s="22">
        <v>5236</v>
      </c>
      <c r="C1356" s="23">
        <v>222.6</v>
      </c>
      <c r="D1356" s="23">
        <v>86.4</v>
      </c>
      <c r="E1356" s="23">
        <v>125.1</v>
      </c>
      <c r="F1356" s="23">
        <v>151.9</v>
      </c>
      <c r="G1356" s="23">
        <v>65.5</v>
      </c>
      <c r="H1356" s="23">
        <v>71.5</v>
      </c>
    </row>
    <row r="1357" spans="1:8" x14ac:dyDescent="0.25">
      <c r="A1357" s="79" t="s">
        <v>177</v>
      </c>
      <c r="B1357" s="22">
        <v>5250</v>
      </c>
      <c r="C1357" s="23">
        <v>241.1</v>
      </c>
      <c r="D1357" s="23">
        <v>98.4</v>
      </c>
      <c r="E1357" s="23">
        <v>133.4</v>
      </c>
      <c r="F1357" s="23">
        <v>165.5</v>
      </c>
      <c r="G1357" s="23">
        <v>76.099999999999994</v>
      </c>
      <c r="H1357" s="23">
        <v>76.5</v>
      </c>
    </row>
    <row r="1358" spans="1:8" x14ac:dyDescent="0.25">
      <c r="A1358" s="79" t="s">
        <v>178</v>
      </c>
      <c r="B1358" s="22">
        <v>4516</v>
      </c>
      <c r="C1358" s="23">
        <v>218.7</v>
      </c>
      <c r="D1358" s="23">
        <v>84.7</v>
      </c>
      <c r="E1358" s="23">
        <v>129.5</v>
      </c>
      <c r="F1358" s="23">
        <v>146</v>
      </c>
      <c r="G1358" s="23">
        <v>66.2</v>
      </c>
      <c r="H1358" s="23">
        <v>70</v>
      </c>
    </row>
    <row r="1359" spans="1:8" x14ac:dyDescent="0.25">
      <c r="A1359" s="79" t="s">
        <v>179</v>
      </c>
      <c r="B1359" s="22">
        <v>2484</v>
      </c>
      <c r="C1359" s="23">
        <v>208.5</v>
      </c>
      <c r="D1359" s="23">
        <v>84</v>
      </c>
      <c r="E1359" s="23">
        <v>126.9</v>
      </c>
      <c r="F1359" s="23">
        <v>139.80000000000001</v>
      </c>
      <c r="G1359" s="23">
        <v>65.8</v>
      </c>
      <c r="H1359" s="23">
        <v>68.900000000000006</v>
      </c>
    </row>
    <row r="1360" spans="1:8" x14ac:dyDescent="0.25">
      <c r="A1360" s="79" t="s">
        <v>180</v>
      </c>
      <c r="B1360" s="22">
        <v>732</v>
      </c>
      <c r="C1360" s="23">
        <v>213.9</v>
      </c>
      <c r="D1360" s="23">
        <v>74.099999999999994</v>
      </c>
      <c r="E1360" s="23">
        <v>105.6</v>
      </c>
      <c r="F1360" s="23">
        <v>139.6</v>
      </c>
      <c r="G1360" s="23">
        <v>52.4</v>
      </c>
      <c r="H1360" s="23">
        <v>61.8</v>
      </c>
    </row>
    <row r="1361" spans="1:8" x14ac:dyDescent="0.25">
      <c r="A1361" s="79" t="s">
        <v>160</v>
      </c>
      <c r="B1361" s="22" t="s">
        <v>225</v>
      </c>
      <c r="C1361" s="23" t="s">
        <v>225</v>
      </c>
      <c r="D1361" s="23" t="s">
        <v>225</v>
      </c>
      <c r="E1361" s="23" t="s">
        <v>225</v>
      </c>
      <c r="F1361" s="23" t="s">
        <v>225</v>
      </c>
      <c r="G1361" s="23" t="s">
        <v>225</v>
      </c>
      <c r="H1361" s="23" t="s">
        <v>225</v>
      </c>
    </row>
    <row r="1362" spans="1:8" x14ac:dyDescent="0.25">
      <c r="A1362" s="80" t="s">
        <v>181</v>
      </c>
      <c r="B1362" s="22" t="s">
        <v>225</v>
      </c>
      <c r="C1362" s="23" t="s">
        <v>225</v>
      </c>
      <c r="D1362" s="23" t="s">
        <v>225</v>
      </c>
      <c r="E1362" s="23" t="s">
        <v>225</v>
      </c>
      <c r="F1362" s="23" t="s">
        <v>225</v>
      </c>
      <c r="G1362" s="23" t="s">
        <v>225</v>
      </c>
      <c r="H1362" s="23" t="s">
        <v>225</v>
      </c>
    </row>
    <row r="1363" spans="1:8" x14ac:dyDescent="0.25">
      <c r="A1363" s="79" t="s">
        <v>182</v>
      </c>
      <c r="B1363" s="22">
        <v>73425</v>
      </c>
      <c r="C1363" s="23">
        <v>255</v>
      </c>
      <c r="D1363" s="23">
        <v>73.5</v>
      </c>
      <c r="E1363" s="23">
        <v>162.5</v>
      </c>
      <c r="F1363" s="23">
        <v>181.6</v>
      </c>
      <c r="G1363" s="23">
        <v>57</v>
      </c>
      <c r="H1363" s="23">
        <v>103.1</v>
      </c>
    </row>
    <row r="1364" spans="1:8" x14ac:dyDescent="0.25">
      <c r="A1364" s="79" t="s">
        <v>183</v>
      </c>
      <c r="B1364" s="22">
        <v>8757</v>
      </c>
      <c r="C1364" s="23">
        <v>231.9</v>
      </c>
      <c r="D1364" s="23">
        <v>46.8</v>
      </c>
      <c r="E1364" s="23">
        <v>171</v>
      </c>
      <c r="F1364" s="23">
        <v>113</v>
      </c>
      <c r="G1364" s="23">
        <v>27</v>
      </c>
      <c r="H1364" s="23">
        <v>74.599999999999994</v>
      </c>
    </row>
    <row r="1365" spans="1:8" x14ac:dyDescent="0.25">
      <c r="A1365" s="79" t="s">
        <v>160</v>
      </c>
      <c r="B1365" s="22" t="s">
        <v>225</v>
      </c>
      <c r="C1365" s="23" t="s">
        <v>225</v>
      </c>
      <c r="D1365" s="23" t="s">
        <v>225</v>
      </c>
      <c r="E1365" s="23" t="s">
        <v>225</v>
      </c>
      <c r="F1365" s="23" t="s">
        <v>225</v>
      </c>
      <c r="G1365" s="23" t="s">
        <v>225</v>
      </c>
      <c r="H1365" s="23" t="s">
        <v>225</v>
      </c>
    </row>
    <row r="1366" spans="1:8" x14ac:dyDescent="0.25">
      <c r="A1366" s="80" t="s">
        <v>184</v>
      </c>
      <c r="B1366" s="22" t="s">
        <v>225</v>
      </c>
      <c r="C1366" s="23" t="s">
        <v>225</v>
      </c>
      <c r="D1366" s="23" t="s">
        <v>225</v>
      </c>
      <c r="E1366" s="23" t="s">
        <v>225</v>
      </c>
      <c r="F1366" s="23" t="s">
        <v>225</v>
      </c>
      <c r="G1366" s="23" t="s">
        <v>225</v>
      </c>
      <c r="H1366" s="23" t="s">
        <v>225</v>
      </c>
    </row>
    <row r="1367" spans="1:8" x14ac:dyDescent="0.25">
      <c r="A1367" s="79" t="s">
        <v>185</v>
      </c>
      <c r="B1367" s="22">
        <v>43503</v>
      </c>
      <c r="C1367" s="23">
        <v>222.4</v>
      </c>
      <c r="D1367" s="23">
        <v>28.1</v>
      </c>
      <c r="E1367" s="23">
        <v>191.9</v>
      </c>
      <c r="F1367" s="23">
        <v>155</v>
      </c>
      <c r="G1367" s="23">
        <v>21.7</v>
      </c>
      <c r="H1367" s="23">
        <v>126</v>
      </c>
    </row>
    <row r="1368" spans="1:8" x14ac:dyDescent="0.25">
      <c r="A1368" s="79" t="s">
        <v>186</v>
      </c>
      <c r="B1368" s="22">
        <v>24518</v>
      </c>
      <c r="C1368" s="23">
        <v>259.2</v>
      </c>
      <c r="D1368" s="23">
        <v>103.5</v>
      </c>
      <c r="E1368" s="23">
        <v>134.19999999999999</v>
      </c>
      <c r="F1368" s="23">
        <v>176.8</v>
      </c>
      <c r="G1368" s="23">
        <v>79</v>
      </c>
      <c r="H1368" s="23">
        <v>75</v>
      </c>
    </row>
    <row r="1369" spans="1:8" x14ac:dyDescent="0.25">
      <c r="A1369" s="79" t="s">
        <v>187</v>
      </c>
      <c r="B1369" s="22">
        <v>9061</v>
      </c>
      <c r="C1369" s="23">
        <v>303.5</v>
      </c>
      <c r="D1369" s="23">
        <v>139.19999999999999</v>
      </c>
      <c r="E1369" s="23">
        <v>121.2</v>
      </c>
      <c r="F1369" s="23">
        <v>205.4</v>
      </c>
      <c r="G1369" s="23">
        <v>104.5</v>
      </c>
      <c r="H1369" s="23">
        <v>61.2</v>
      </c>
    </row>
    <row r="1370" spans="1:8" x14ac:dyDescent="0.25">
      <c r="A1370" s="79" t="s">
        <v>188</v>
      </c>
      <c r="B1370" s="22">
        <v>3955</v>
      </c>
      <c r="C1370" s="23">
        <v>357.9</v>
      </c>
      <c r="D1370" s="23">
        <v>148.30000000000001</v>
      </c>
      <c r="E1370" s="23">
        <v>133.6</v>
      </c>
      <c r="F1370" s="23">
        <v>249.3</v>
      </c>
      <c r="G1370" s="23">
        <v>109.1</v>
      </c>
      <c r="H1370" s="23">
        <v>72</v>
      </c>
    </row>
    <row r="1371" spans="1:8" x14ac:dyDescent="0.25">
      <c r="A1371" s="79" t="s">
        <v>189</v>
      </c>
      <c r="B1371" s="22">
        <v>1144</v>
      </c>
      <c r="C1371" s="23">
        <v>488.7</v>
      </c>
      <c r="D1371" s="23">
        <v>173.2</v>
      </c>
      <c r="E1371" s="23">
        <v>142.4</v>
      </c>
      <c r="F1371" s="23">
        <v>348.1</v>
      </c>
      <c r="G1371" s="23">
        <v>137.6</v>
      </c>
      <c r="H1371" s="23">
        <v>58.4</v>
      </c>
    </row>
    <row r="1372" spans="1:8" x14ac:dyDescent="0.25">
      <c r="A1372" s="79"/>
      <c r="B1372" s="22" t="s">
        <v>225</v>
      </c>
      <c r="C1372" s="23" t="s">
        <v>225</v>
      </c>
      <c r="D1372" s="23" t="s">
        <v>225</v>
      </c>
      <c r="E1372" s="23" t="s">
        <v>225</v>
      </c>
      <c r="F1372" s="23" t="s">
        <v>225</v>
      </c>
      <c r="G1372" s="23" t="s">
        <v>225</v>
      </c>
      <c r="H1372" s="23" t="s">
        <v>225</v>
      </c>
    </row>
    <row r="1373" spans="1:8" x14ac:dyDescent="0.25">
      <c r="A1373" s="80" t="s">
        <v>190</v>
      </c>
      <c r="B1373" s="22" t="s">
        <v>225</v>
      </c>
      <c r="C1373" s="23" t="s">
        <v>225</v>
      </c>
      <c r="D1373" s="23" t="s">
        <v>225</v>
      </c>
      <c r="E1373" s="23" t="s">
        <v>225</v>
      </c>
      <c r="F1373" s="23" t="s">
        <v>225</v>
      </c>
      <c r="G1373" s="23" t="s">
        <v>225</v>
      </c>
      <c r="H1373" s="23" t="s">
        <v>225</v>
      </c>
    </row>
    <row r="1374" spans="1:8" x14ac:dyDescent="0.25">
      <c r="A1374" s="79" t="s">
        <v>191</v>
      </c>
      <c r="B1374" s="22">
        <v>55959</v>
      </c>
      <c r="C1374" s="23">
        <v>233.5</v>
      </c>
      <c r="D1374" s="23">
        <v>72.099999999999994</v>
      </c>
      <c r="E1374" s="23">
        <v>148.5</v>
      </c>
      <c r="F1374" s="23">
        <v>160.19999999999999</v>
      </c>
      <c r="G1374" s="23">
        <v>54.5</v>
      </c>
      <c r="H1374" s="23">
        <v>89.8</v>
      </c>
    </row>
    <row r="1375" spans="1:8" x14ac:dyDescent="0.25">
      <c r="A1375" s="79" t="s">
        <v>185</v>
      </c>
      <c r="B1375" s="22">
        <v>13900</v>
      </c>
      <c r="C1375" s="23">
        <v>255.1</v>
      </c>
      <c r="D1375" s="23">
        <v>47.2</v>
      </c>
      <c r="E1375" s="23">
        <v>198.1</v>
      </c>
      <c r="F1375" s="23">
        <v>177.6</v>
      </c>
      <c r="G1375" s="23">
        <v>36.6</v>
      </c>
      <c r="H1375" s="23">
        <v>128</v>
      </c>
    </row>
    <row r="1376" spans="1:8" x14ac:dyDescent="0.25">
      <c r="A1376" s="79" t="s">
        <v>186</v>
      </c>
      <c r="B1376" s="22">
        <v>7074</v>
      </c>
      <c r="C1376" s="23">
        <v>297.5</v>
      </c>
      <c r="D1376" s="23">
        <v>69.8</v>
      </c>
      <c r="E1376" s="23">
        <v>198.3</v>
      </c>
      <c r="F1376" s="23">
        <v>205.1</v>
      </c>
      <c r="G1376" s="23">
        <v>53.4</v>
      </c>
      <c r="H1376" s="23">
        <v>123.1</v>
      </c>
    </row>
    <row r="1377" spans="1:8" x14ac:dyDescent="0.25">
      <c r="A1377" s="79" t="s">
        <v>187</v>
      </c>
      <c r="B1377" s="22">
        <v>2706</v>
      </c>
      <c r="C1377" s="23">
        <v>337.5</v>
      </c>
      <c r="D1377" s="23">
        <v>97.7</v>
      </c>
      <c r="E1377" s="23">
        <v>197.4</v>
      </c>
      <c r="F1377" s="23">
        <v>229.6</v>
      </c>
      <c r="G1377" s="23">
        <v>74.599999999999994</v>
      </c>
      <c r="H1377" s="23">
        <v>114.9</v>
      </c>
    </row>
    <row r="1378" spans="1:8" x14ac:dyDescent="0.25">
      <c r="A1378" s="79" t="s">
        <v>188</v>
      </c>
      <c r="B1378" s="22">
        <v>1945</v>
      </c>
      <c r="C1378" s="23">
        <v>402.4</v>
      </c>
      <c r="D1378" s="23">
        <v>130.9</v>
      </c>
      <c r="E1378" s="23">
        <v>169.9</v>
      </c>
      <c r="F1378" s="23">
        <v>292.2</v>
      </c>
      <c r="G1378" s="23">
        <v>101.4</v>
      </c>
      <c r="H1378" s="23">
        <v>99.2</v>
      </c>
    </row>
    <row r="1379" spans="1:8" x14ac:dyDescent="0.25">
      <c r="A1379" s="79" t="s">
        <v>189</v>
      </c>
      <c r="B1379" s="22">
        <v>598</v>
      </c>
      <c r="C1379" s="23">
        <v>574.9</v>
      </c>
      <c r="D1379" s="23">
        <v>170.3</v>
      </c>
      <c r="E1379" s="23">
        <v>164.8</v>
      </c>
      <c r="F1379" s="23">
        <v>417.2</v>
      </c>
      <c r="G1379" s="23">
        <v>136.9</v>
      </c>
      <c r="H1379" s="23">
        <v>73.900000000000006</v>
      </c>
    </row>
    <row r="1380" spans="1:8" x14ac:dyDescent="0.25">
      <c r="A1380" s="79" t="s">
        <v>160</v>
      </c>
      <c r="B1380" s="22" t="s">
        <v>225</v>
      </c>
      <c r="C1380" s="23" t="s">
        <v>225</v>
      </c>
      <c r="D1380" s="23" t="s">
        <v>225</v>
      </c>
      <c r="E1380" s="23" t="s">
        <v>225</v>
      </c>
      <c r="F1380" s="23" t="s">
        <v>225</v>
      </c>
      <c r="G1380" s="23" t="s">
        <v>225</v>
      </c>
      <c r="H1380" s="23" t="s">
        <v>225</v>
      </c>
    </row>
    <row r="1381" spans="1:8" x14ac:dyDescent="0.25">
      <c r="A1381" s="80" t="s">
        <v>233</v>
      </c>
      <c r="B1381" s="22" t="s">
        <v>225</v>
      </c>
      <c r="C1381" s="23" t="s">
        <v>225</v>
      </c>
      <c r="D1381" s="23" t="s">
        <v>225</v>
      </c>
      <c r="E1381" s="23" t="s">
        <v>225</v>
      </c>
      <c r="F1381" s="23" t="s">
        <v>225</v>
      </c>
      <c r="G1381" s="23" t="s">
        <v>225</v>
      </c>
      <c r="H1381" s="23" t="s">
        <v>225</v>
      </c>
    </row>
    <row r="1382" spans="1:8" x14ac:dyDescent="0.25">
      <c r="A1382" s="79" t="s">
        <v>193</v>
      </c>
      <c r="B1382" s="22">
        <v>55674</v>
      </c>
      <c r="C1382" s="23">
        <v>267.60000000000002</v>
      </c>
      <c r="D1382" s="23">
        <v>78.599999999999994</v>
      </c>
      <c r="E1382" s="23">
        <v>165.5</v>
      </c>
      <c r="F1382" s="23">
        <v>185.8</v>
      </c>
      <c r="G1382" s="23">
        <v>60</v>
      </c>
      <c r="H1382" s="23">
        <v>101.2</v>
      </c>
    </row>
    <row r="1383" spans="1:8" x14ac:dyDescent="0.25">
      <c r="A1383" s="79" t="s">
        <v>194</v>
      </c>
      <c r="B1383" s="22">
        <v>19446</v>
      </c>
      <c r="C1383" s="23">
        <v>217.1</v>
      </c>
      <c r="D1383" s="23">
        <v>48.5</v>
      </c>
      <c r="E1383" s="23">
        <v>160.80000000000001</v>
      </c>
      <c r="F1383" s="23">
        <v>147.9</v>
      </c>
      <c r="G1383" s="23">
        <v>36.200000000000003</v>
      </c>
      <c r="H1383" s="23">
        <v>100.5</v>
      </c>
    </row>
    <row r="1384" spans="1:8" x14ac:dyDescent="0.25">
      <c r="A1384" s="79" t="s">
        <v>195</v>
      </c>
      <c r="B1384" s="22">
        <v>5466</v>
      </c>
      <c r="C1384" s="23">
        <v>231.9</v>
      </c>
      <c r="D1384" s="23">
        <v>62</v>
      </c>
      <c r="E1384" s="23">
        <v>165.6</v>
      </c>
      <c r="F1384" s="23">
        <v>156.4</v>
      </c>
      <c r="G1384" s="23">
        <v>47.1</v>
      </c>
      <c r="H1384" s="23">
        <v>100.7</v>
      </c>
    </row>
    <row r="1385" spans="1:8" x14ac:dyDescent="0.25">
      <c r="A1385" s="79" t="s">
        <v>196</v>
      </c>
      <c r="B1385" s="22">
        <v>1527</v>
      </c>
      <c r="C1385" s="23">
        <v>231.6</v>
      </c>
      <c r="D1385" s="23">
        <v>92.6</v>
      </c>
      <c r="E1385" s="23">
        <v>116.7</v>
      </c>
      <c r="F1385" s="23">
        <v>156.6</v>
      </c>
      <c r="G1385" s="23">
        <v>71.3</v>
      </c>
      <c r="H1385" s="23">
        <v>56.9</v>
      </c>
    </row>
    <row r="1386" spans="1:8" x14ac:dyDescent="0.25">
      <c r="A1386" s="79" t="s">
        <v>197</v>
      </c>
      <c r="B1386" s="22">
        <v>68</v>
      </c>
      <c r="C1386" s="23">
        <v>241.2</v>
      </c>
      <c r="D1386" s="23">
        <v>154.5</v>
      </c>
      <c r="E1386" s="23">
        <v>70.599999999999994</v>
      </c>
      <c r="F1386" s="23">
        <v>148</v>
      </c>
      <c r="G1386" s="23">
        <v>109.7</v>
      </c>
      <c r="H1386" s="23">
        <v>26.5</v>
      </c>
    </row>
    <row r="1387" spans="1:8" x14ac:dyDescent="0.25">
      <c r="A1387" s="79" t="s">
        <v>160</v>
      </c>
      <c r="B1387" s="22" t="s">
        <v>225</v>
      </c>
      <c r="C1387" s="23" t="s">
        <v>225</v>
      </c>
      <c r="D1387" s="23" t="s">
        <v>225</v>
      </c>
      <c r="E1387" s="23" t="s">
        <v>225</v>
      </c>
      <c r="F1387" s="23" t="s">
        <v>225</v>
      </c>
      <c r="G1387" s="23" t="s">
        <v>225</v>
      </c>
      <c r="H1387" s="23" t="s">
        <v>225</v>
      </c>
    </row>
    <row r="1388" spans="1:8" x14ac:dyDescent="0.25">
      <c r="A1388" s="80" t="s">
        <v>198</v>
      </c>
      <c r="B1388" s="22" t="s">
        <v>225</v>
      </c>
      <c r="C1388" s="23" t="s">
        <v>225</v>
      </c>
      <c r="D1388" s="23" t="s">
        <v>225</v>
      </c>
      <c r="E1388" s="23" t="s">
        <v>225</v>
      </c>
      <c r="F1388" s="23" t="s">
        <v>225</v>
      </c>
      <c r="G1388" s="23" t="s">
        <v>225</v>
      </c>
      <c r="H1388" s="23" t="s">
        <v>225</v>
      </c>
    </row>
    <row r="1389" spans="1:8" x14ac:dyDescent="0.25">
      <c r="A1389" s="79" t="s">
        <v>199</v>
      </c>
      <c r="B1389" s="22">
        <v>53502</v>
      </c>
      <c r="C1389" s="23">
        <v>247</v>
      </c>
      <c r="D1389" s="23">
        <v>36.4</v>
      </c>
      <c r="E1389" s="23">
        <v>200</v>
      </c>
      <c r="F1389" s="23">
        <v>172.2</v>
      </c>
      <c r="G1389" s="23">
        <v>28.2</v>
      </c>
      <c r="H1389" s="23">
        <v>129.6</v>
      </c>
    </row>
    <row r="1390" spans="1:8" x14ac:dyDescent="0.25">
      <c r="A1390" s="79" t="s">
        <v>200</v>
      </c>
      <c r="B1390" s="22">
        <v>11815</v>
      </c>
      <c r="C1390" s="23">
        <v>228.8</v>
      </c>
      <c r="D1390" s="23">
        <v>96.1</v>
      </c>
      <c r="E1390" s="23">
        <v>113.6</v>
      </c>
      <c r="F1390" s="23">
        <v>154.80000000000001</v>
      </c>
      <c r="G1390" s="23">
        <v>74</v>
      </c>
      <c r="H1390" s="23">
        <v>60.6</v>
      </c>
    </row>
    <row r="1391" spans="1:8" x14ac:dyDescent="0.25">
      <c r="A1391" s="79" t="s">
        <v>201</v>
      </c>
      <c r="B1391" s="22">
        <v>14366</v>
      </c>
      <c r="C1391" s="23">
        <v>275.60000000000002</v>
      </c>
      <c r="D1391" s="23">
        <v>157</v>
      </c>
      <c r="E1391" s="23">
        <v>80.5</v>
      </c>
      <c r="F1391" s="23">
        <v>186.5</v>
      </c>
      <c r="G1391" s="23">
        <v>118.2</v>
      </c>
      <c r="H1391" s="23">
        <v>33.4</v>
      </c>
    </row>
    <row r="1392" spans="1:8" x14ac:dyDescent="0.25">
      <c r="A1392" s="79" t="s">
        <v>202</v>
      </c>
      <c r="B1392" s="22">
        <v>2372</v>
      </c>
      <c r="C1392" s="23">
        <v>350.3</v>
      </c>
      <c r="D1392" s="23">
        <v>187.9</v>
      </c>
      <c r="E1392" s="23">
        <v>89.6</v>
      </c>
      <c r="F1392" s="23">
        <v>237.8</v>
      </c>
      <c r="G1392" s="23">
        <v>135.6</v>
      </c>
      <c r="H1392" s="23">
        <v>37.700000000000003</v>
      </c>
    </row>
    <row r="1393" spans="1:8" x14ac:dyDescent="0.25">
      <c r="A1393" s="79" t="s">
        <v>203</v>
      </c>
      <c r="B1393" s="22">
        <v>127</v>
      </c>
      <c r="C1393" s="23">
        <v>399.3</v>
      </c>
      <c r="D1393" s="23">
        <v>169.5</v>
      </c>
      <c r="E1393" s="23">
        <v>120.9</v>
      </c>
      <c r="F1393" s="23">
        <v>269.60000000000002</v>
      </c>
      <c r="G1393" s="23">
        <v>117.7</v>
      </c>
      <c r="H1393" s="23">
        <v>58.9</v>
      </c>
    </row>
    <row r="1394" spans="1:8" x14ac:dyDescent="0.25">
      <c r="A1394" s="79" t="s">
        <v>160</v>
      </c>
      <c r="B1394" s="22" t="s">
        <v>225</v>
      </c>
      <c r="C1394" s="23" t="s">
        <v>225</v>
      </c>
      <c r="D1394" s="23" t="s">
        <v>225</v>
      </c>
      <c r="E1394" s="23" t="s">
        <v>225</v>
      </c>
      <c r="F1394" s="23" t="s">
        <v>225</v>
      </c>
      <c r="G1394" s="23" t="s">
        <v>225</v>
      </c>
      <c r="H1394" s="23" t="s">
        <v>225</v>
      </c>
    </row>
    <row r="1395" spans="1:8" x14ac:dyDescent="0.25">
      <c r="A1395" s="80" t="s">
        <v>204</v>
      </c>
      <c r="B1395" s="22" t="s">
        <v>225</v>
      </c>
      <c r="C1395" s="23" t="s">
        <v>225</v>
      </c>
      <c r="D1395" s="23" t="s">
        <v>225</v>
      </c>
      <c r="E1395" s="23" t="s">
        <v>225</v>
      </c>
      <c r="F1395" s="23" t="s">
        <v>225</v>
      </c>
      <c r="G1395" s="23" t="s">
        <v>225</v>
      </c>
      <c r="H1395" s="23" t="s">
        <v>225</v>
      </c>
    </row>
    <row r="1396" spans="1:8" x14ac:dyDescent="0.25">
      <c r="A1396" s="79" t="s">
        <v>205</v>
      </c>
      <c r="B1396" s="22">
        <v>21318</v>
      </c>
      <c r="C1396" s="23">
        <v>220</v>
      </c>
      <c r="D1396" s="23">
        <v>66</v>
      </c>
      <c r="E1396" s="23">
        <v>165.9</v>
      </c>
      <c r="F1396" s="23">
        <v>164.9</v>
      </c>
      <c r="G1396" s="23">
        <v>53.9</v>
      </c>
      <c r="H1396" s="23">
        <v>112.7</v>
      </c>
    </row>
    <row r="1397" spans="1:8" x14ac:dyDescent="0.25">
      <c r="A1397" s="79" t="s">
        <v>206</v>
      </c>
      <c r="B1397" s="22">
        <v>24038</v>
      </c>
      <c r="C1397" s="23">
        <v>294.8</v>
      </c>
      <c r="D1397" s="23">
        <v>78.3</v>
      </c>
      <c r="E1397" s="23">
        <v>217.8</v>
      </c>
      <c r="F1397" s="23">
        <v>195.1</v>
      </c>
      <c r="G1397" s="23">
        <v>58.6</v>
      </c>
      <c r="H1397" s="23">
        <v>130.4</v>
      </c>
    </row>
    <row r="1398" spans="1:8" x14ac:dyDescent="0.25">
      <c r="A1398" s="79" t="s">
        <v>207</v>
      </c>
      <c r="B1398" s="22">
        <v>19852</v>
      </c>
      <c r="C1398" s="23">
        <v>284.5</v>
      </c>
      <c r="D1398" s="23">
        <v>83.6</v>
      </c>
      <c r="E1398" s="23">
        <v>181</v>
      </c>
      <c r="F1398" s="23">
        <v>187.8</v>
      </c>
      <c r="G1398" s="23">
        <v>61.6</v>
      </c>
      <c r="H1398" s="23">
        <v>107.4</v>
      </c>
    </row>
    <row r="1399" spans="1:8" x14ac:dyDescent="0.25">
      <c r="A1399" s="79" t="s">
        <v>208</v>
      </c>
      <c r="B1399" s="22">
        <v>8587</v>
      </c>
      <c r="C1399" s="23">
        <v>229.8</v>
      </c>
      <c r="D1399" s="23">
        <v>73.400000000000006</v>
      </c>
      <c r="E1399" s="23">
        <v>100.2</v>
      </c>
      <c r="F1399" s="23">
        <v>159.80000000000001</v>
      </c>
      <c r="G1399" s="23">
        <v>55.2</v>
      </c>
      <c r="H1399" s="23">
        <v>56.1</v>
      </c>
    </row>
    <row r="1400" spans="1:8" x14ac:dyDescent="0.25">
      <c r="A1400" s="79" t="s">
        <v>209</v>
      </c>
      <c r="B1400" s="22">
        <v>3882</v>
      </c>
      <c r="C1400" s="23">
        <v>181.3</v>
      </c>
      <c r="D1400" s="23">
        <v>38.799999999999997</v>
      </c>
      <c r="E1400" s="23">
        <v>37.5</v>
      </c>
      <c r="F1400" s="23">
        <v>130.9</v>
      </c>
      <c r="G1400" s="23">
        <v>28.1</v>
      </c>
      <c r="H1400" s="23">
        <v>12.5</v>
      </c>
    </row>
    <row r="1401" spans="1:8" ht="15.75" thickBot="1" x14ac:dyDescent="0.3">
      <c r="A1401" s="46" t="s">
        <v>210</v>
      </c>
      <c r="B1401" s="166">
        <v>4505</v>
      </c>
      <c r="C1401" s="167">
        <v>145.4</v>
      </c>
      <c r="D1401" s="167">
        <v>16.7</v>
      </c>
      <c r="E1401" s="167">
        <v>13.3</v>
      </c>
      <c r="F1401" s="167">
        <v>112.7</v>
      </c>
      <c r="G1401" s="167">
        <v>12.1</v>
      </c>
      <c r="H1401" s="167">
        <v>5.7</v>
      </c>
    </row>
    <row r="1404" spans="1:8" ht="21" x14ac:dyDescent="0.35">
      <c r="A1404" s="111" t="s">
        <v>326</v>
      </c>
    </row>
    <row r="1405" spans="1:8" ht="21" x14ac:dyDescent="0.35">
      <c r="A1405" s="111" t="s">
        <v>385</v>
      </c>
    </row>
    <row r="1406" spans="1:8" ht="15.75" thickBot="1" x14ac:dyDescent="0.3">
      <c r="A1406" s="1"/>
      <c r="B1406" s="1"/>
      <c r="C1406" s="1"/>
      <c r="D1406" s="1"/>
      <c r="E1406" s="1"/>
      <c r="F1406" s="1"/>
      <c r="G1406" s="1"/>
      <c r="H1406" s="1"/>
    </row>
    <row r="1407" spans="1:8" x14ac:dyDescent="0.25">
      <c r="A1407" s="79"/>
      <c r="B1407" s="113" t="s">
        <v>211</v>
      </c>
      <c r="C1407" s="403" t="s">
        <v>226</v>
      </c>
      <c r="D1407" s="403"/>
      <c r="E1407" s="404"/>
      <c r="F1407" s="405" t="s">
        <v>227</v>
      </c>
      <c r="G1407" s="406"/>
      <c r="H1407" s="406"/>
    </row>
    <row r="1408" spans="1:8" x14ac:dyDescent="0.25">
      <c r="A1408" s="79"/>
      <c r="B1408" s="113" t="s">
        <v>214</v>
      </c>
      <c r="C1408" s="113" t="s">
        <v>215</v>
      </c>
      <c r="D1408" s="402" t="s">
        <v>228</v>
      </c>
      <c r="E1408" s="402"/>
      <c r="F1408" s="113" t="s">
        <v>215</v>
      </c>
      <c r="G1408" s="402" t="s">
        <v>228</v>
      </c>
      <c r="H1408" s="402"/>
    </row>
    <row r="1409" spans="1:8" x14ac:dyDescent="0.25">
      <c r="A1409" s="79"/>
      <c r="B1409" s="113" t="s">
        <v>217</v>
      </c>
      <c r="C1409" s="113" t="s">
        <v>218</v>
      </c>
      <c r="D1409" s="113" t="s">
        <v>219</v>
      </c>
      <c r="E1409" s="18" t="s">
        <v>220</v>
      </c>
      <c r="F1409" s="113" t="s">
        <v>218</v>
      </c>
      <c r="G1409" s="113" t="s">
        <v>219</v>
      </c>
      <c r="H1409" s="18" t="s">
        <v>220</v>
      </c>
    </row>
    <row r="1410" spans="1:8" ht="15.75" thickBot="1" x14ac:dyDescent="0.3">
      <c r="A1410" s="46"/>
      <c r="B1410" s="47"/>
      <c r="C1410" s="47"/>
      <c r="D1410" s="47" t="s">
        <v>223</v>
      </c>
      <c r="E1410" s="165" t="s">
        <v>381</v>
      </c>
      <c r="F1410" s="47"/>
      <c r="G1410" s="47" t="s">
        <v>223</v>
      </c>
      <c r="H1410" s="165" t="s">
        <v>381</v>
      </c>
    </row>
    <row r="1411" spans="1:8" x14ac:dyDescent="0.25">
      <c r="A1411" s="79" t="s">
        <v>229</v>
      </c>
      <c r="B1411" t="s">
        <v>230</v>
      </c>
      <c r="C1411" t="s">
        <v>231</v>
      </c>
      <c r="D1411" t="s">
        <v>231</v>
      </c>
      <c r="E1411" t="s">
        <v>231</v>
      </c>
    </row>
    <row r="1412" spans="1:8" x14ac:dyDescent="0.25">
      <c r="A1412" s="79" t="s">
        <v>232</v>
      </c>
      <c r="B1412" s="22">
        <v>82182</v>
      </c>
      <c r="C1412" s="23">
        <v>252.6</v>
      </c>
      <c r="D1412" s="23">
        <v>70.7</v>
      </c>
      <c r="E1412" s="23">
        <v>163.4</v>
      </c>
      <c r="F1412" s="23">
        <v>174.3</v>
      </c>
      <c r="G1412" s="23">
        <v>53.8</v>
      </c>
      <c r="H1412" s="23">
        <v>100.1</v>
      </c>
    </row>
    <row r="1413" spans="1:8" x14ac:dyDescent="0.25">
      <c r="A1413" s="79"/>
      <c r="B1413" s="2"/>
      <c r="C1413" s="13"/>
      <c r="D1413" s="13"/>
      <c r="E1413" s="13"/>
      <c r="F1413" s="13"/>
      <c r="G1413" s="13"/>
      <c r="H1413" s="13"/>
    </row>
    <row r="1414" spans="1:8" x14ac:dyDescent="0.25">
      <c r="A1414" s="80" t="s">
        <v>162</v>
      </c>
      <c r="C1414" s="13"/>
      <c r="D1414" s="13"/>
      <c r="E1414" s="13"/>
      <c r="F1414" s="13"/>
      <c r="G1414" s="13"/>
      <c r="H1414" s="13"/>
    </row>
    <row r="1415" spans="1:8" x14ac:dyDescent="0.25">
      <c r="A1415" s="79" t="s">
        <v>163</v>
      </c>
      <c r="B1415" s="22">
        <v>4199</v>
      </c>
      <c r="C1415" s="23">
        <v>300.5</v>
      </c>
      <c r="D1415" s="23">
        <v>66.7</v>
      </c>
      <c r="E1415" s="23">
        <v>199.2</v>
      </c>
      <c r="F1415" s="23">
        <v>204.4</v>
      </c>
      <c r="G1415" s="23">
        <v>49.7</v>
      </c>
      <c r="H1415" s="23">
        <v>121.6</v>
      </c>
    </row>
    <row r="1416" spans="1:8" x14ac:dyDescent="0.25">
      <c r="A1416" s="79" t="s">
        <v>164</v>
      </c>
      <c r="B1416" s="22">
        <v>3973</v>
      </c>
      <c r="C1416" s="23">
        <v>325.7</v>
      </c>
      <c r="D1416" s="23">
        <v>61.9</v>
      </c>
      <c r="E1416" s="23">
        <v>218.9</v>
      </c>
      <c r="F1416" s="23">
        <v>237.5</v>
      </c>
      <c r="G1416" s="23">
        <v>49.5</v>
      </c>
      <c r="H1416" s="23">
        <v>142.80000000000001</v>
      </c>
    </row>
    <row r="1417" spans="1:8" x14ac:dyDescent="0.25">
      <c r="A1417" s="79" t="s">
        <v>165</v>
      </c>
      <c r="B1417" s="22">
        <v>6826</v>
      </c>
      <c r="C1417" s="23">
        <v>248.5</v>
      </c>
      <c r="D1417" s="23">
        <v>62.5</v>
      </c>
      <c r="E1417" s="23">
        <v>162.5</v>
      </c>
      <c r="F1417" s="23">
        <v>174</v>
      </c>
      <c r="G1417" s="23">
        <v>49.2</v>
      </c>
      <c r="H1417" s="23">
        <v>98.4</v>
      </c>
    </row>
    <row r="1418" spans="1:8" x14ac:dyDescent="0.25">
      <c r="A1418" s="79" t="s">
        <v>166</v>
      </c>
      <c r="B1418" s="22">
        <v>7885</v>
      </c>
      <c r="C1418" s="23">
        <v>228.6</v>
      </c>
      <c r="D1418" s="23">
        <v>75</v>
      </c>
      <c r="E1418" s="23">
        <v>138.80000000000001</v>
      </c>
      <c r="F1418" s="23">
        <v>154.4</v>
      </c>
      <c r="G1418" s="23">
        <v>57.2</v>
      </c>
      <c r="H1418" s="23">
        <v>80.599999999999994</v>
      </c>
    </row>
    <row r="1419" spans="1:8" x14ac:dyDescent="0.25">
      <c r="A1419" s="79" t="s">
        <v>167</v>
      </c>
      <c r="B1419" s="22">
        <v>4981</v>
      </c>
      <c r="C1419" s="23">
        <v>267.10000000000002</v>
      </c>
      <c r="D1419" s="23">
        <v>42.8</v>
      </c>
      <c r="E1419" s="23">
        <v>204.5</v>
      </c>
      <c r="F1419" s="23">
        <v>181.5</v>
      </c>
      <c r="G1419" s="23">
        <v>32.9</v>
      </c>
      <c r="H1419" s="23">
        <v>128.80000000000001</v>
      </c>
    </row>
    <row r="1420" spans="1:8" x14ac:dyDescent="0.25">
      <c r="A1420" s="79" t="s">
        <v>168</v>
      </c>
      <c r="B1420" s="22">
        <v>2956</v>
      </c>
      <c r="C1420" s="23">
        <v>302.2</v>
      </c>
      <c r="D1420" s="23">
        <v>65.099999999999994</v>
      </c>
      <c r="E1420" s="23">
        <v>207</v>
      </c>
      <c r="F1420" s="23">
        <v>215.1</v>
      </c>
      <c r="G1420" s="23">
        <v>47.8</v>
      </c>
      <c r="H1420" s="23">
        <v>139.19999999999999</v>
      </c>
    </row>
    <row r="1421" spans="1:8" x14ac:dyDescent="0.25">
      <c r="A1421" s="79" t="s">
        <v>169</v>
      </c>
      <c r="B1421" s="22">
        <v>3503</v>
      </c>
      <c r="C1421" s="23">
        <v>232.9</v>
      </c>
      <c r="D1421" s="23">
        <v>35.4</v>
      </c>
      <c r="E1421" s="23">
        <v>192.5</v>
      </c>
      <c r="F1421" s="23">
        <v>162.5</v>
      </c>
      <c r="G1421" s="23">
        <v>28.7</v>
      </c>
      <c r="H1421" s="23">
        <v>124</v>
      </c>
    </row>
    <row r="1422" spans="1:8" x14ac:dyDescent="0.25">
      <c r="A1422" s="79" t="s">
        <v>170</v>
      </c>
      <c r="B1422" s="22">
        <v>1549</v>
      </c>
      <c r="C1422" s="23">
        <v>236.3</v>
      </c>
      <c r="D1422" s="23">
        <v>46.3</v>
      </c>
      <c r="E1422" s="23">
        <v>169</v>
      </c>
      <c r="F1422" s="23">
        <v>163.5</v>
      </c>
      <c r="G1422" s="23">
        <v>37.700000000000003</v>
      </c>
      <c r="H1422" s="23">
        <v>102.5</v>
      </c>
    </row>
    <row r="1423" spans="1:8" x14ac:dyDescent="0.25">
      <c r="A1423" s="79" t="s">
        <v>171</v>
      </c>
      <c r="B1423" s="22">
        <v>2559</v>
      </c>
      <c r="C1423" s="23">
        <v>241.4</v>
      </c>
      <c r="D1423" s="23">
        <v>48.6</v>
      </c>
      <c r="E1423" s="23">
        <v>188.7</v>
      </c>
      <c r="F1423" s="23">
        <v>167.2</v>
      </c>
      <c r="G1423" s="23">
        <v>38</v>
      </c>
      <c r="H1423" s="23">
        <v>119.4</v>
      </c>
    </row>
    <row r="1424" spans="1:8" x14ac:dyDescent="0.25">
      <c r="A1424" s="79" t="s">
        <v>172</v>
      </c>
      <c r="B1424" s="22">
        <v>6825</v>
      </c>
      <c r="C1424" s="23">
        <v>309.5</v>
      </c>
      <c r="D1424" s="23">
        <v>113.2</v>
      </c>
      <c r="E1424" s="23">
        <v>157.19999999999999</v>
      </c>
      <c r="F1424" s="23">
        <v>213.3</v>
      </c>
      <c r="G1424" s="23">
        <v>81.8</v>
      </c>
      <c r="H1424" s="23">
        <v>98.2</v>
      </c>
    </row>
    <row r="1425" spans="1:8" x14ac:dyDescent="0.25">
      <c r="A1425" s="79" t="s">
        <v>173</v>
      </c>
      <c r="B1425" s="22">
        <v>6493</v>
      </c>
      <c r="C1425" s="23">
        <v>240.2</v>
      </c>
      <c r="D1425" s="23">
        <v>48.5</v>
      </c>
      <c r="E1425" s="23">
        <v>180</v>
      </c>
      <c r="F1425" s="23">
        <v>170.9</v>
      </c>
      <c r="G1425" s="23">
        <v>36.299999999999997</v>
      </c>
      <c r="H1425" s="23">
        <v>118.5</v>
      </c>
    </row>
    <row r="1426" spans="1:8" x14ac:dyDescent="0.25">
      <c r="A1426" s="79" t="s">
        <v>174</v>
      </c>
      <c r="B1426" s="22">
        <v>6275</v>
      </c>
      <c r="C1426" s="23">
        <v>233.8</v>
      </c>
      <c r="D1426" s="23">
        <v>65.8</v>
      </c>
      <c r="E1426" s="23">
        <v>148.19999999999999</v>
      </c>
      <c r="F1426" s="23">
        <v>159.30000000000001</v>
      </c>
      <c r="G1426" s="23">
        <v>49.4</v>
      </c>
      <c r="H1426" s="23">
        <v>86.8</v>
      </c>
    </row>
    <row r="1427" spans="1:8" x14ac:dyDescent="0.25">
      <c r="A1427" s="79" t="s">
        <v>175</v>
      </c>
      <c r="B1427" s="22">
        <v>5939</v>
      </c>
      <c r="C1427" s="23">
        <v>243.5</v>
      </c>
      <c r="D1427" s="23">
        <v>71</v>
      </c>
      <c r="E1427" s="23">
        <v>162.5</v>
      </c>
      <c r="F1427" s="23">
        <v>166.2</v>
      </c>
      <c r="G1427" s="23">
        <v>53.3</v>
      </c>
      <c r="H1427" s="23">
        <v>100.2</v>
      </c>
    </row>
    <row r="1428" spans="1:8" x14ac:dyDescent="0.25">
      <c r="A1428" s="79" t="s">
        <v>176</v>
      </c>
      <c r="B1428" s="22">
        <v>5236</v>
      </c>
      <c r="C1428" s="23">
        <v>222.6</v>
      </c>
      <c r="D1428" s="23">
        <v>86.4</v>
      </c>
      <c r="E1428" s="23">
        <v>125.1</v>
      </c>
      <c r="F1428" s="23">
        <v>151.9</v>
      </c>
      <c r="G1428" s="23">
        <v>65.5</v>
      </c>
      <c r="H1428" s="23">
        <v>71.5</v>
      </c>
    </row>
    <row r="1429" spans="1:8" x14ac:dyDescent="0.25">
      <c r="A1429" s="79" t="s">
        <v>177</v>
      </c>
      <c r="B1429" s="22">
        <v>5250</v>
      </c>
      <c r="C1429" s="23">
        <v>241.1</v>
      </c>
      <c r="D1429" s="23">
        <v>98.4</v>
      </c>
      <c r="E1429" s="23">
        <v>133.4</v>
      </c>
      <c r="F1429" s="23">
        <v>165.5</v>
      </c>
      <c r="G1429" s="23">
        <v>76.099999999999994</v>
      </c>
      <c r="H1429" s="23">
        <v>76.5</v>
      </c>
    </row>
    <row r="1430" spans="1:8" x14ac:dyDescent="0.25">
      <c r="A1430" s="79" t="s">
        <v>178</v>
      </c>
      <c r="B1430" s="22">
        <v>4516</v>
      </c>
      <c r="C1430" s="23">
        <v>218.7</v>
      </c>
      <c r="D1430" s="23">
        <v>84.7</v>
      </c>
      <c r="E1430" s="23">
        <v>129.5</v>
      </c>
      <c r="F1430" s="23">
        <v>146</v>
      </c>
      <c r="G1430" s="23">
        <v>66.2</v>
      </c>
      <c r="H1430" s="23">
        <v>70</v>
      </c>
    </row>
    <row r="1431" spans="1:8" x14ac:dyDescent="0.25">
      <c r="A1431" s="79" t="s">
        <v>179</v>
      </c>
      <c r="B1431" s="22">
        <v>2484</v>
      </c>
      <c r="C1431" s="23">
        <v>208.5</v>
      </c>
      <c r="D1431" s="23">
        <v>84</v>
      </c>
      <c r="E1431" s="23">
        <v>126.9</v>
      </c>
      <c r="F1431" s="23">
        <v>139.80000000000001</v>
      </c>
      <c r="G1431" s="23">
        <v>65.8</v>
      </c>
      <c r="H1431" s="23">
        <v>68.900000000000006</v>
      </c>
    </row>
    <row r="1432" spans="1:8" x14ac:dyDescent="0.25">
      <c r="A1432" s="79" t="s">
        <v>180</v>
      </c>
      <c r="B1432" s="22">
        <v>732</v>
      </c>
      <c r="C1432" s="23">
        <v>213.9</v>
      </c>
      <c r="D1432" s="23">
        <v>74.099999999999994</v>
      </c>
      <c r="E1432" s="23">
        <v>105.6</v>
      </c>
      <c r="F1432" s="23">
        <v>139.6</v>
      </c>
      <c r="G1432" s="23">
        <v>52.4</v>
      </c>
      <c r="H1432" s="23">
        <v>61.8</v>
      </c>
    </row>
    <row r="1433" spans="1:8" x14ac:dyDescent="0.25">
      <c r="A1433" s="79" t="s">
        <v>160</v>
      </c>
      <c r="B1433" s="22" t="s">
        <v>225</v>
      </c>
      <c r="C1433" s="23" t="s">
        <v>225</v>
      </c>
      <c r="D1433" s="23" t="s">
        <v>225</v>
      </c>
      <c r="E1433" s="23" t="s">
        <v>225</v>
      </c>
      <c r="F1433" s="23" t="s">
        <v>225</v>
      </c>
      <c r="G1433" s="23" t="s">
        <v>225</v>
      </c>
      <c r="H1433" s="23" t="s">
        <v>225</v>
      </c>
    </row>
    <row r="1434" spans="1:8" x14ac:dyDescent="0.25">
      <c r="A1434" s="80" t="s">
        <v>181</v>
      </c>
      <c r="B1434" s="22" t="s">
        <v>225</v>
      </c>
      <c r="C1434" s="23" t="s">
        <v>225</v>
      </c>
      <c r="D1434" s="23" t="s">
        <v>225</v>
      </c>
      <c r="E1434" s="23" t="s">
        <v>225</v>
      </c>
      <c r="F1434" s="23" t="s">
        <v>225</v>
      </c>
      <c r="G1434" s="23" t="s">
        <v>225</v>
      </c>
      <c r="H1434" s="23" t="s">
        <v>225</v>
      </c>
    </row>
    <row r="1435" spans="1:8" x14ac:dyDescent="0.25">
      <c r="A1435" s="79" t="s">
        <v>182</v>
      </c>
      <c r="B1435" s="22">
        <v>73425</v>
      </c>
      <c r="C1435" s="23">
        <v>255</v>
      </c>
      <c r="D1435" s="23">
        <v>73.5</v>
      </c>
      <c r="E1435" s="23">
        <v>162.5</v>
      </c>
      <c r="F1435" s="23">
        <v>181.6</v>
      </c>
      <c r="G1435" s="23">
        <v>57</v>
      </c>
      <c r="H1435" s="23">
        <v>103.1</v>
      </c>
    </row>
    <row r="1436" spans="1:8" x14ac:dyDescent="0.25">
      <c r="A1436" s="79" t="s">
        <v>183</v>
      </c>
      <c r="B1436" s="22">
        <v>8757</v>
      </c>
      <c r="C1436" s="23">
        <v>231.9</v>
      </c>
      <c r="D1436" s="23">
        <v>46.8</v>
      </c>
      <c r="E1436" s="23">
        <v>171</v>
      </c>
      <c r="F1436" s="23">
        <v>113</v>
      </c>
      <c r="G1436" s="23">
        <v>27</v>
      </c>
      <c r="H1436" s="23">
        <v>74.599999999999994</v>
      </c>
    </row>
    <row r="1437" spans="1:8" x14ac:dyDescent="0.25">
      <c r="A1437" s="79" t="s">
        <v>160</v>
      </c>
      <c r="B1437" s="22" t="s">
        <v>225</v>
      </c>
      <c r="C1437" s="23" t="s">
        <v>225</v>
      </c>
      <c r="D1437" s="23" t="s">
        <v>225</v>
      </c>
      <c r="E1437" s="23" t="s">
        <v>225</v>
      </c>
      <c r="F1437" s="23" t="s">
        <v>225</v>
      </c>
      <c r="G1437" s="23" t="s">
        <v>225</v>
      </c>
      <c r="H1437" s="23" t="s">
        <v>225</v>
      </c>
    </row>
    <row r="1438" spans="1:8" x14ac:dyDescent="0.25">
      <c r="A1438" s="80" t="s">
        <v>184</v>
      </c>
      <c r="B1438" s="22" t="s">
        <v>225</v>
      </c>
      <c r="C1438" s="23" t="s">
        <v>225</v>
      </c>
      <c r="D1438" s="23" t="s">
        <v>225</v>
      </c>
      <c r="E1438" s="23" t="s">
        <v>225</v>
      </c>
      <c r="F1438" s="23" t="s">
        <v>225</v>
      </c>
      <c r="G1438" s="23" t="s">
        <v>225</v>
      </c>
      <c r="H1438" s="23" t="s">
        <v>225</v>
      </c>
    </row>
    <row r="1439" spans="1:8" x14ac:dyDescent="0.25">
      <c r="A1439" s="79" t="s">
        <v>185</v>
      </c>
      <c r="B1439" s="22">
        <v>43503</v>
      </c>
      <c r="C1439" s="23">
        <v>222.4</v>
      </c>
      <c r="D1439" s="23">
        <v>28.1</v>
      </c>
      <c r="E1439" s="23">
        <v>191.9</v>
      </c>
      <c r="F1439" s="23">
        <v>155</v>
      </c>
      <c r="G1439" s="23">
        <v>21.7</v>
      </c>
      <c r="H1439" s="23">
        <v>126</v>
      </c>
    </row>
    <row r="1440" spans="1:8" x14ac:dyDescent="0.25">
      <c r="A1440" s="79" t="s">
        <v>186</v>
      </c>
      <c r="B1440" s="22">
        <v>24518</v>
      </c>
      <c r="C1440" s="23">
        <v>259.2</v>
      </c>
      <c r="D1440" s="23">
        <v>103.5</v>
      </c>
      <c r="E1440" s="23">
        <v>134.19999999999999</v>
      </c>
      <c r="F1440" s="23">
        <v>176.8</v>
      </c>
      <c r="G1440" s="23">
        <v>79</v>
      </c>
      <c r="H1440" s="23">
        <v>75</v>
      </c>
    </row>
    <row r="1441" spans="1:8" x14ac:dyDescent="0.25">
      <c r="A1441" s="79" t="s">
        <v>187</v>
      </c>
      <c r="B1441" s="22">
        <v>9061</v>
      </c>
      <c r="C1441" s="23">
        <v>303.5</v>
      </c>
      <c r="D1441" s="23">
        <v>139.19999999999999</v>
      </c>
      <c r="E1441" s="23">
        <v>121.2</v>
      </c>
      <c r="F1441" s="23">
        <v>205.4</v>
      </c>
      <c r="G1441" s="23">
        <v>104.5</v>
      </c>
      <c r="H1441" s="23">
        <v>61.2</v>
      </c>
    </row>
    <row r="1442" spans="1:8" x14ac:dyDescent="0.25">
      <c r="A1442" s="79" t="s">
        <v>188</v>
      </c>
      <c r="B1442" s="22">
        <v>3955</v>
      </c>
      <c r="C1442" s="23">
        <v>357.9</v>
      </c>
      <c r="D1442" s="23">
        <v>148.30000000000001</v>
      </c>
      <c r="E1442" s="23">
        <v>133.6</v>
      </c>
      <c r="F1442" s="23">
        <v>249.3</v>
      </c>
      <c r="G1442" s="23">
        <v>109.1</v>
      </c>
      <c r="H1442" s="23">
        <v>72</v>
      </c>
    </row>
    <row r="1443" spans="1:8" x14ac:dyDescent="0.25">
      <c r="A1443" s="79" t="s">
        <v>189</v>
      </c>
      <c r="B1443" s="22">
        <v>1144</v>
      </c>
      <c r="C1443" s="23">
        <v>488.7</v>
      </c>
      <c r="D1443" s="23">
        <v>173.2</v>
      </c>
      <c r="E1443" s="23">
        <v>142.4</v>
      </c>
      <c r="F1443" s="23">
        <v>348.1</v>
      </c>
      <c r="G1443" s="23">
        <v>137.6</v>
      </c>
      <c r="H1443" s="23">
        <v>58.4</v>
      </c>
    </row>
    <row r="1444" spans="1:8" x14ac:dyDescent="0.25">
      <c r="A1444" s="79"/>
      <c r="B1444" s="22" t="s">
        <v>225</v>
      </c>
      <c r="C1444" s="23" t="s">
        <v>225</v>
      </c>
      <c r="D1444" s="23" t="s">
        <v>225</v>
      </c>
      <c r="E1444" s="23" t="s">
        <v>225</v>
      </c>
      <c r="F1444" s="23" t="s">
        <v>225</v>
      </c>
      <c r="G1444" s="23" t="s">
        <v>225</v>
      </c>
      <c r="H1444" s="23" t="s">
        <v>225</v>
      </c>
    </row>
    <row r="1445" spans="1:8" x14ac:dyDescent="0.25">
      <c r="A1445" s="80" t="s">
        <v>190</v>
      </c>
      <c r="B1445" s="22" t="s">
        <v>225</v>
      </c>
      <c r="C1445" s="23" t="s">
        <v>225</v>
      </c>
      <c r="D1445" s="23" t="s">
        <v>225</v>
      </c>
      <c r="E1445" s="23" t="s">
        <v>225</v>
      </c>
      <c r="F1445" s="23" t="s">
        <v>225</v>
      </c>
      <c r="G1445" s="23" t="s">
        <v>225</v>
      </c>
      <c r="H1445" s="23" t="s">
        <v>225</v>
      </c>
    </row>
    <row r="1446" spans="1:8" x14ac:dyDescent="0.25">
      <c r="A1446" s="79" t="s">
        <v>191</v>
      </c>
      <c r="B1446" s="22">
        <v>55959</v>
      </c>
      <c r="C1446" s="23">
        <v>233.5</v>
      </c>
      <c r="D1446" s="23">
        <v>72.099999999999994</v>
      </c>
      <c r="E1446" s="23">
        <v>148.5</v>
      </c>
      <c r="F1446" s="23">
        <v>160.19999999999999</v>
      </c>
      <c r="G1446" s="23">
        <v>54.5</v>
      </c>
      <c r="H1446" s="23">
        <v>89.8</v>
      </c>
    </row>
    <row r="1447" spans="1:8" x14ac:dyDescent="0.25">
      <c r="A1447" s="79" t="s">
        <v>185</v>
      </c>
      <c r="B1447" s="22">
        <v>13900</v>
      </c>
      <c r="C1447" s="23">
        <v>255.1</v>
      </c>
      <c r="D1447" s="23">
        <v>47.2</v>
      </c>
      <c r="E1447" s="23">
        <v>198.1</v>
      </c>
      <c r="F1447" s="23">
        <v>177.6</v>
      </c>
      <c r="G1447" s="23">
        <v>36.6</v>
      </c>
      <c r="H1447" s="23">
        <v>128</v>
      </c>
    </row>
    <row r="1448" spans="1:8" x14ac:dyDescent="0.25">
      <c r="A1448" s="79" t="s">
        <v>186</v>
      </c>
      <c r="B1448" s="22">
        <v>7074</v>
      </c>
      <c r="C1448" s="23">
        <v>297.5</v>
      </c>
      <c r="D1448" s="23">
        <v>69.8</v>
      </c>
      <c r="E1448" s="23">
        <v>198.3</v>
      </c>
      <c r="F1448" s="23">
        <v>205.1</v>
      </c>
      <c r="G1448" s="23">
        <v>53.4</v>
      </c>
      <c r="H1448" s="23">
        <v>123.1</v>
      </c>
    </row>
    <row r="1449" spans="1:8" x14ac:dyDescent="0.25">
      <c r="A1449" s="79" t="s">
        <v>187</v>
      </c>
      <c r="B1449" s="22">
        <v>2706</v>
      </c>
      <c r="C1449" s="23">
        <v>337.5</v>
      </c>
      <c r="D1449" s="23">
        <v>97.7</v>
      </c>
      <c r="E1449" s="23">
        <v>197.4</v>
      </c>
      <c r="F1449" s="23">
        <v>229.6</v>
      </c>
      <c r="G1449" s="23">
        <v>74.599999999999994</v>
      </c>
      <c r="H1449" s="23">
        <v>114.9</v>
      </c>
    </row>
    <row r="1450" spans="1:8" x14ac:dyDescent="0.25">
      <c r="A1450" s="79" t="s">
        <v>188</v>
      </c>
      <c r="B1450" s="22">
        <v>1945</v>
      </c>
      <c r="C1450" s="23">
        <v>402.4</v>
      </c>
      <c r="D1450" s="23">
        <v>130.9</v>
      </c>
      <c r="E1450" s="23">
        <v>169.9</v>
      </c>
      <c r="F1450" s="23">
        <v>292.2</v>
      </c>
      <c r="G1450" s="23">
        <v>101.4</v>
      </c>
      <c r="H1450" s="23">
        <v>99.2</v>
      </c>
    </row>
    <row r="1451" spans="1:8" x14ac:dyDescent="0.25">
      <c r="A1451" s="79" t="s">
        <v>189</v>
      </c>
      <c r="B1451" s="22">
        <v>598</v>
      </c>
      <c r="C1451" s="23">
        <v>574.9</v>
      </c>
      <c r="D1451" s="23">
        <v>170.3</v>
      </c>
      <c r="E1451" s="23">
        <v>164.8</v>
      </c>
      <c r="F1451" s="23">
        <v>417.2</v>
      </c>
      <c r="G1451" s="23">
        <v>136.9</v>
      </c>
      <c r="H1451" s="23">
        <v>73.900000000000006</v>
      </c>
    </row>
    <row r="1452" spans="1:8" x14ac:dyDescent="0.25">
      <c r="A1452" s="79" t="s">
        <v>160</v>
      </c>
      <c r="B1452" s="22" t="s">
        <v>225</v>
      </c>
      <c r="C1452" s="23" t="s">
        <v>225</v>
      </c>
      <c r="D1452" s="23" t="s">
        <v>225</v>
      </c>
      <c r="E1452" s="23" t="s">
        <v>225</v>
      </c>
      <c r="F1452" s="23" t="s">
        <v>225</v>
      </c>
      <c r="G1452" s="23" t="s">
        <v>225</v>
      </c>
      <c r="H1452" s="23" t="s">
        <v>225</v>
      </c>
    </row>
    <row r="1453" spans="1:8" x14ac:dyDescent="0.25">
      <c r="A1453" s="80" t="s">
        <v>233</v>
      </c>
      <c r="B1453" s="22" t="s">
        <v>225</v>
      </c>
      <c r="C1453" s="23" t="s">
        <v>225</v>
      </c>
      <c r="D1453" s="23" t="s">
        <v>225</v>
      </c>
      <c r="E1453" s="23" t="s">
        <v>225</v>
      </c>
      <c r="F1453" s="23" t="s">
        <v>225</v>
      </c>
      <c r="G1453" s="23" t="s">
        <v>225</v>
      </c>
      <c r="H1453" s="23" t="s">
        <v>225</v>
      </c>
    </row>
    <row r="1454" spans="1:8" x14ac:dyDescent="0.25">
      <c r="A1454" s="79" t="s">
        <v>193</v>
      </c>
      <c r="B1454" s="22">
        <v>55674</v>
      </c>
      <c r="C1454" s="23">
        <v>267.60000000000002</v>
      </c>
      <c r="D1454" s="23">
        <v>78.599999999999994</v>
      </c>
      <c r="E1454" s="23">
        <v>165.5</v>
      </c>
      <c r="F1454" s="23">
        <v>185.8</v>
      </c>
      <c r="G1454" s="23">
        <v>60</v>
      </c>
      <c r="H1454" s="23">
        <v>101.2</v>
      </c>
    </row>
    <row r="1455" spans="1:8" x14ac:dyDescent="0.25">
      <c r="A1455" s="79" t="s">
        <v>194</v>
      </c>
      <c r="B1455" s="22">
        <v>19446</v>
      </c>
      <c r="C1455" s="23">
        <v>217.1</v>
      </c>
      <c r="D1455" s="23">
        <v>48.5</v>
      </c>
      <c r="E1455" s="23">
        <v>160.80000000000001</v>
      </c>
      <c r="F1455" s="23">
        <v>147.9</v>
      </c>
      <c r="G1455" s="23">
        <v>36.200000000000003</v>
      </c>
      <c r="H1455" s="23">
        <v>100.5</v>
      </c>
    </row>
    <row r="1456" spans="1:8" x14ac:dyDescent="0.25">
      <c r="A1456" s="79" t="s">
        <v>195</v>
      </c>
      <c r="B1456" s="22">
        <v>5466</v>
      </c>
      <c r="C1456" s="23">
        <v>231.9</v>
      </c>
      <c r="D1456" s="23">
        <v>62</v>
      </c>
      <c r="E1456" s="23">
        <v>165.6</v>
      </c>
      <c r="F1456" s="23">
        <v>156.4</v>
      </c>
      <c r="G1456" s="23">
        <v>47.1</v>
      </c>
      <c r="H1456" s="23">
        <v>100.7</v>
      </c>
    </row>
    <row r="1457" spans="1:8" x14ac:dyDescent="0.25">
      <c r="A1457" s="79" t="s">
        <v>196</v>
      </c>
      <c r="B1457" s="22">
        <v>1527</v>
      </c>
      <c r="C1457" s="23">
        <v>231.6</v>
      </c>
      <c r="D1457" s="23">
        <v>92.6</v>
      </c>
      <c r="E1457" s="23">
        <v>116.7</v>
      </c>
      <c r="F1457" s="23">
        <v>156.6</v>
      </c>
      <c r="G1457" s="23">
        <v>71.3</v>
      </c>
      <c r="H1457" s="23">
        <v>56.9</v>
      </c>
    </row>
    <row r="1458" spans="1:8" x14ac:dyDescent="0.25">
      <c r="A1458" s="79" t="s">
        <v>197</v>
      </c>
      <c r="B1458" s="22">
        <v>68</v>
      </c>
      <c r="C1458" s="23">
        <v>241.2</v>
      </c>
      <c r="D1458" s="23">
        <v>154.5</v>
      </c>
      <c r="E1458" s="23">
        <v>70.599999999999994</v>
      </c>
      <c r="F1458" s="23">
        <v>148</v>
      </c>
      <c r="G1458" s="23">
        <v>109.7</v>
      </c>
      <c r="H1458" s="23">
        <v>26.5</v>
      </c>
    </row>
    <row r="1459" spans="1:8" x14ac:dyDescent="0.25">
      <c r="A1459" s="79" t="s">
        <v>160</v>
      </c>
      <c r="B1459" s="22" t="s">
        <v>225</v>
      </c>
      <c r="C1459" s="23" t="s">
        <v>225</v>
      </c>
      <c r="D1459" s="23" t="s">
        <v>225</v>
      </c>
      <c r="E1459" s="23" t="s">
        <v>225</v>
      </c>
      <c r="F1459" s="23" t="s">
        <v>225</v>
      </c>
      <c r="G1459" s="23" t="s">
        <v>225</v>
      </c>
      <c r="H1459" s="23" t="s">
        <v>225</v>
      </c>
    </row>
    <row r="1460" spans="1:8" x14ac:dyDescent="0.25">
      <c r="A1460" s="80" t="s">
        <v>198</v>
      </c>
      <c r="B1460" s="22" t="s">
        <v>225</v>
      </c>
      <c r="C1460" s="23" t="s">
        <v>225</v>
      </c>
      <c r="D1460" s="23" t="s">
        <v>225</v>
      </c>
      <c r="E1460" s="23" t="s">
        <v>225</v>
      </c>
      <c r="F1460" s="23" t="s">
        <v>225</v>
      </c>
      <c r="G1460" s="23" t="s">
        <v>225</v>
      </c>
      <c r="H1460" s="23" t="s">
        <v>225</v>
      </c>
    </row>
    <row r="1461" spans="1:8" x14ac:dyDescent="0.25">
      <c r="A1461" s="79" t="s">
        <v>199</v>
      </c>
      <c r="B1461" s="22">
        <v>53502</v>
      </c>
      <c r="C1461" s="23">
        <v>247</v>
      </c>
      <c r="D1461" s="23">
        <v>36.4</v>
      </c>
      <c r="E1461" s="23">
        <v>200</v>
      </c>
      <c r="F1461" s="23">
        <v>172.2</v>
      </c>
      <c r="G1461" s="23">
        <v>28.2</v>
      </c>
      <c r="H1461" s="23">
        <v>129.6</v>
      </c>
    </row>
    <row r="1462" spans="1:8" x14ac:dyDescent="0.25">
      <c r="A1462" s="79" t="s">
        <v>200</v>
      </c>
      <c r="B1462" s="22">
        <v>11815</v>
      </c>
      <c r="C1462" s="23">
        <v>228.8</v>
      </c>
      <c r="D1462" s="23">
        <v>96.1</v>
      </c>
      <c r="E1462" s="23">
        <v>113.6</v>
      </c>
      <c r="F1462" s="23">
        <v>154.80000000000001</v>
      </c>
      <c r="G1462" s="23">
        <v>74</v>
      </c>
      <c r="H1462" s="23">
        <v>60.6</v>
      </c>
    </row>
    <row r="1463" spans="1:8" x14ac:dyDescent="0.25">
      <c r="A1463" s="79" t="s">
        <v>201</v>
      </c>
      <c r="B1463" s="22">
        <v>14366</v>
      </c>
      <c r="C1463" s="23">
        <v>275.60000000000002</v>
      </c>
      <c r="D1463" s="23">
        <v>157</v>
      </c>
      <c r="E1463" s="23">
        <v>80.5</v>
      </c>
      <c r="F1463" s="23">
        <v>186.5</v>
      </c>
      <c r="G1463" s="23">
        <v>118.2</v>
      </c>
      <c r="H1463" s="23">
        <v>33.4</v>
      </c>
    </row>
    <row r="1464" spans="1:8" x14ac:dyDescent="0.25">
      <c r="A1464" s="79" t="s">
        <v>202</v>
      </c>
      <c r="B1464" s="22">
        <v>2372</v>
      </c>
      <c r="C1464" s="23">
        <v>350.3</v>
      </c>
      <c r="D1464" s="23">
        <v>187.9</v>
      </c>
      <c r="E1464" s="23">
        <v>89.6</v>
      </c>
      <c r="F1464" s="23">
        <v>237.8</v>
      </c>
      <c r="G1464" s="23">
        <v>135.6</v>
      </c>
      <c r="H1464" s="23">
        <v>37.700000000000003</v>
      </c>
    </row>
    <row r="1465" spans="1:8" x14ac:dyDescent="0.25">
      <c r="A1465" s="79" t="s">
        <v>203</v>
      </c>
      <c r="B1465" s="22">
        <v>127</v>
      </c>
      <c r="C1465" s="23">
        <v>399.3</v>
      </c>
      <c r="D1465" s="23">
        <v>169.5</v>
      </c>
      <c r="E1465" s="23">
        <v>120.9</v>
      </c>
      <c r="F1465" s="23">
        <v>269.60000000000002</v>
      </c>
      <c r="G1465" s="23">
        <v>117.7</v>
      </c>
      <c r="H1465" s="23">
        <v>58.9</v>
      </c>
    </row>
    <row r="1466" spans="1:8" x14ac:dyDescent="0.25">
      <c r="A1466" s="79" t="s">
        <v>160</v>
      </c>
      <c r="B1466" s="22" t="s">
        <v>225</v>
      </c>
      <c r="C1466" s="23" t="s">
        <v>225</v>
      </c>
      <c r="D1466" s="23" t="s">
        <v>225</v>
      </c>
      <c r="E1466" s="23" t="s">
        <v>225</v>
      </c>
      <c r="F1466" s="23" t="s">
        <v>225</v>
      </c>
      <c r="G1466" s="23" t="s">
        <v>225</v>
      </c>
      <c r="H1466" s="23" t="s">
        <v>225</v>
      </c>
    </row>
    <row r="1467" spans="1:8" x14ac:dyDescent="0.25">
      <c r="A1467" s="80" t="s">
        <v>204</v>
      </c>
      <c r="B1467" s="22" t="s">
        <v>225</v>
      </c>
      <c r="C1467" s="23" t="s">
        <v>225</v>
      </c>
      <c r="D1467" s="23" t="s">
        <v>225</v>
      </c>
      <c r="E1467" s="23" t="s">
        <v>225</v>
      </c>
      <c r="F1467" s="23" t="s">
        <v>225</v>
      </c>
      <c r="G1467" s="23" t="s">
        <v>225</v>
      </c>
      <c r="H1467" s="23" t="s">
        <v>225</v>
      </c>
    </row>
    <row r="1468" spans="1:8" x14ac:dyDescent="0.25">
      <c r="A1468" s="79" t="s">
        <v>205</v>
      </c>
      <c r="B1468" s="22">
        <v>21318</v>
      </c>
      <c r="C1468" s="23">
        <v>220</v>
      </c>
      <c r="D1468" s="23">
        <v>66</v>
      </c>
      <c r="E1468" s="23">
        <v>165.9</v>
      </c>
      <c r="F1468" s="23">
        <v>164.9</v>
      </c>
      <c r="G1468" s="23">
        <v>53.9</v>
      </c>
      <c r="H1468" s="23">
        <v>112.7</v>
      </c>
    </row>
    <row r="1469" spans="1:8" x14ac:dyDescent="0.25">
      <c r="A1469" s="79" t="s">
        <v>206</v>
      </c>
      <c r="B1469" s="22">
        <v>24038</v>
      </c>
      <c r="C1469" s="23">
        <v>294.8</v>
      </c>
      <c r="D1469" s="23">
        <v>78.3</v>
      </c>
      <c r="E1469" s="23">
        <v>217.8</v>
      </c>
      <c r="F1469" s="23">
        <v>195.1</v>
      </c>
      <c r="G1469" s="23">
        <v>58.6</v>
      </c>
      <c r="H1469" s="23">
        <v>130.4</v>
      </c>
    </row>
    <row r="1470" spans="1:8" x14ac:dyDescent="0.25">
      <c r="A1470" s="79" t="s">
        <v>207</v>
      </c>
      <c r="B1470" s="22">
        <v>19852</v>
      </c>
      <c r="C1470" s="23">
        <v>284.5</v>
      </c>
      <c r="D1470" s="23">
        <v>83.6</v>
      </c>
      <c r="E1470" s="23">
        <v>181</v>
      </c>
      <c r="F1470" s="23">
        <v>187.8</v>
      </c>
      <c r="G1470" s="23">
        <v>61.6</v>
      </c>
      <c r="H1470" s="23">
        <v>107.4</v>
      </c>
    </row>
    <row r="1471" spans="1:8" x14ac:dyDescent="0.25">
      <c r="A1471" s="79" t="s">
        <v>208</v>
      </c>
      <c r="B1471" s="22">
        <v>8587</v>
      </c>
      <c r="C1471" s="23">
        <v>229.8</v>
      </c>
      <c r="D1471" s="23">
        <v>73.400000000000006</v>
      </c>
      <c r="E1471" s="23">
        <v>100.2</v>
      </c>
      <c r="F1471" s="23">
        <v>159.80000000000001</v>
      </c>
      <c r="G1471" s="23">
        <v>55.2</v>
      </c>
      <c r="H1471" s="23">
        <v>56.1</v>
      </c>
    </row>
    <row r="1472" spans="1:8" x14ac:dyDescent="0.25">
      <c r="A1472" s="79" t="s">
        <v>209</v>
      </c>
      <c r="B1472" s="22">
        <v>3882</v>
      </c>
      <c r="C1472" s="23">
        <v>181.3</v>
      </c>
      <c r="D1472" s="23">
        <v>38.799999999999997</v>
      </c>
      <c r="E1472" s="23">
        <v>37.5</v>
      </c>
      <c r="F1472" s="23">
        <v>130.9</v>
      </c>
      <c r="G1472" s="23">
        <v>28.1</v>
      </c>
      <c r="H1472" s="23">
        <v>12.5</v>
      </c>
    </row>
    <row r="1473" spans="1:8" ht="15.75" thickBot="1" x14ac:dyDescent="0.3">
      <c r="A1473" s="46" t="s">
        <v>210</v>
      </c>
      <c r="B1473" s="166">
        <v>4505</v>
      </c>
      <c r="C1473" s="167">
        <v>145.4</v>
      </c>
      <c r="D1473" s="167">
        <v>16.7</v>
      </c>
      <c r="E1473" s="167">
        <v>13.3</v>
      </c>
      <c r="F1473" s="167">
        <v>112.7</v>
      </c>
      <c r="G1473" s="167">
        <v>12.1</v>
      </c>
      <c r="H1473" s="167">
        <v>5.7</v>
      </c>
    </row>
  </sheetData>
  <mergeCells count="88">
    <mergeCell ref="B117:G117"/>
    <mergeCell ref="H117:M117"/>
    <mergeCell ref="C118:G118"/>
    <mergeCell ref="I118:M118"/>
    <mergeCell ref="B231:G231"/>
    <mergeCell ref="H231:M231"/>
    <mergeCell ref="B174:G174"/>
    <mergeCell ref="H174:M174"/>
    <mergeCell ref="C175:G175"/>
    <mergeCell ref="I175:M175"/>
    <mergeCell ref="C232:G232"/>
    <mergeCell ref="I232:M232"/>
    <mergeCell ref="B426:G426"/>
    <mergeCell ref="H426:M426"/>
    <mergeCell ref="C361:G361"/>
    <mergeCell ref="I361:M361"/>
    <mergeCell ref="B296:G296"/>
    <mergeCell ref="H296:M296"/>
    <mergeCell ref="C297:G297"/>
    <mergeCell ref="I297:M297"/>
    <mergeCell ref="B360:G360"/>
    <mergeCell ref="H360:M360"/>
    <mergeCell ref="D1192:E1192"/>
    <mergeCell ref="C427:G427"/>
    <mergeCell ref="I427:M427"/>
    <mergeCell ref="B559:G559"/>
    <mergeCell ref="H559:M559"/>
    <mergeCell ref="D761:G761"/>
    <mergeCell ref="G904:H904"/>
    <mergeCell ref="G976:H976"/>
    <mergeCell ref="F975:H975"/>
    <mergeCell ref="F1047:H1047"/>
    <mergeCell ref="C1407:E1407"/>
    <mergeCell ref="C694:G694"/>
    <mergeCell ref="B492:G492"/>
    <mergeCell ref="H492:M492"/>
    <mergeCell ref="C493:G493"/>
    <mergeCell ref="I493:M493"/>
    <mergeCell ref="I694:M694"/>
    <mergeCell ref="I627:M627"/>
    <mergeCell ref="H693:M693"/>
    <mergeCell ref="B693:G693"/>
    <mergeCell ref="D1264:E1264"/>
    <mergeCell ref="C1335:E1335"/>
    <mergeCell ref="D1336:E1336"/>
    <mergeCell ref="D1120:E1120"/>
    <mergeCell ref="C1191:E1191"/>
    <mergeCell ref="G1048:H1048"/>
    <mergeCell ref="C1263:E1263"/>
    <mergeCell ref="C560:G560"/>
    <mergeCell ref="I560:M560"/>
    <mergeCell ref="C831:G831"/>
    <mergeCell ref="B626:G626"/>
    <mergeCell ref="H626:M626"/>
    <mergeCell ref="C627:G627"/>
    <mergeCell ref="I761:K761"/>
    <mergeCell ref="C1119:E1119"/>
    <mergeCell ref="D904:E904"/>
    <mergeCell ref="G1192:H1192"/>
    <mergeCell ref="D1048:E1048"/>
    <mergeCell ref="H760:K760"/>
    <mergeCell ref="H831:K831"/>
    <mergeCell ref="C760:G760"/>
    <mergeCell ref="I832:K832"/>
    <mergeCell ref="F1335:H1335"/>
    <mergeCell ref="F1407:H1407"/>
    <mergeCell ref="G1120:H1120"/>
    <mergeCell ref="F1119:H1119"/>
    <mergeCell ref="F1191:H1191"/>
    <mergeCell ref="F1263:H1263"/>
    <mergeCell ref="G1264:H1264"/>
    <mergeCell ref="G1336:H1336"/>
    <mergeCell ref="B3:G3"/>
    <mergeCell ref="H3:M3"/>
    <mergeCell ref="C4:G4"/>
    <mergeCell ref="I4:M4"/>
    <mergeCell ref="D1408:E1408"/>
    <mergeCell ref="B60:G60"/>
    <mergeCell ref="H60:M60"/>
    <mergeCell ref="C61:G61"/>
    <mergeCell ref="I61:M61"/>
    <mergeCell ref="C975:E975"/>
    <mergeCell ref="C1047:E1047"/>
    <mergeCell ref="D832:G832"/>
    <mergeCell ref="C903:E903"/>
    <mergeCell ref="F903:H903"/>
    <mergeCell ref="D976:E976"/>
    <mergeCell ref="G1408:H1408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829</xdr:row>
                    <xdr:rowOff>19050</xdr:rowOff>
                  </from>
                  <to>
                    <xdr:col>0</xdr:col>
                    <xdr:colOff>638175</xdr:colOff>
                    <xdr:row>830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5" name="Button 2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901</xdr:row>
                    <xdr:rowOff>19050</xdr:rowOff>
                  </from>
                  <to>
                    <xdr:col>0</xdr:col>
                    <xdr:colOff>638175</xdr:colOff>
                    <xdr:row>902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6" name="Button 4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973</xdr:row>
                    <xdr:rowOff>19050</xdr:rowOff>
                  </from>
                  <to>
                    <xdr:col>0</xdr:col>
                    <xdr:colOff>638175</xdr:colOff>
                    <xdr:row>974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7" name="Button 5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1045</xdr:row>
                    <xdr:rowOff>19050</xdr:rowOff>
                  </from>
                  <to>
                    <xdr:col>0</xdr:col>
                    <xdr:colOff>638175</xdr:colOff>
                    <xdr:row>1046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8" name="Button 6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1117</xdr:row>
                    <xdr:rowOff>19050</xdr:rowOff>
                  </from>
                  <to>
                    <xdr:col>0</xdr:col>
                    <xdr:colOff>638175</xdr:colOff>
                    <xdr:row>1118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5" r:id="rId9" name="Button 7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1189</xdr:row>
                    <xdr:rowOff>19050</xdr:rowOff>
                  </from>
                  <to>
                    <xdr:col>0</xdr:col>
                    <xdr:colOff>638175</xdr:colOff>
                    <xdr:row>1190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6" r:id="rId10" name="Button 8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1261</xdr:row>
                    <xdr:rowOff>19050</xdr:rowOff>
                  </from>
                  <to>
                    <xdr:col>0</xdr:col>
                    <xdr:colOff>638175</xdr:colOff>
                    <xdr:row>1262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7" r:id="rId11" name="Button 9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1333</xdr:row>
                    <xdr:rowOff>19050</xdr:rowOff>
                  </from>
                  <to>
                    <xdr:col>0</xdr:col>
                    <xdr:colOff>638175</xdr:colOff>
                    <xdr:row>1334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8" r:id="rId12" name="Button 10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1405</xdr:row>
                    <xdr:rowOff>19050</xdr:rowOff>
                  </from>
                  <to>
                    <xdr:col>0</xdr:col>
                    <xdr:colOff>638175</xdr:colOff>
                    <xdr:row>1406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0" r:id="rId13" name="Button 12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758</xdr:row>
                    <xdr:rowOff>9525</xdr:rowOff>
                  </from>
                  <to>
                    <xdr:col>0</xdr:col>
                    <xdr:colOff>638175</xdr:colOff>
                    <xdr:row>758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1" r:id="rId14" name="Button 13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691</xdr:row>
                    <xdr:rowOff>9525</xdr:rowOff>
                  </from>
                  <to>
                    <xdr:col>0</xdr:col>
                    <xdr:colOff>638175</xdr:colOff>
                    <xdr:row>691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2" r:id="rId15" name="Button 14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624</xdr:row>
                    <xdr:rowOff>9525</xdr:rowOff>
                  </from>
                  <to>
                    <xdr:col>0</xdr:col>
                    <xdr:colOff>638175</xdr:colOff>
                    <xdr:row>624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3" r:id="rId16" name="Button 15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557</xdr:row>
                    <xdr:rowOff>9525</xdr:rowOff>
                  </from>
                  <to>
                    <xdr:col>0</xdr:col>
                    <xdr:colOff>638175</xdr:colOff>
                    <xdr:row>557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4" r:id="rId17" name="Button 16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490</xdr:row>
                    <xdr:rowOff>9525</xdr:rowOff>
                  </from>
                  <to>
                    <xdr:col>0</xdr:col>
                    <xdr:colOff>638175</xdr:colOff>
                    <xdr:row>490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5" r:id="rId18" name="Button 17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424</xdr:row>
                    <xdr:rowOff>9525</xdr:rowOff>
                  </from>
                  <to>
                    <xdr:col>0</xdr:col>
                    <xdr:colOff>638175</xdr:colOff>
                    <xdr:row>424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7" r:id="rId19" name="Button 19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358</xdr:row>
                    <xdr:rowOff>9525</xdr:rowOff>
                  </from>
                  <to>
                    <xdr:col>0</xdr:col>
                    <xdr:colOff>638175</xdr:colOff>
                    <xdr:row>358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E495D-414A-4534-9B3E-000048716F39}">
  <sheetPr codeName="Ark2"/>
  <dimension ref="A1:AX167"/>
  <sheetViews>
    <sheetView workbookViewId="0">
      <pane xSplit="2" ySplit="4" topLeftCell="T14" activePane="bottomRight" state="frozen"/>
      <selection activeCell="C5" sqref="C5:I5"/>
      <selection pane="topRight" activeCell="C5" sqref="C5:I5"/>
      <selection pane="bottomLeft" activeCell="C5" sqref="C5:I5"/>
      <selection pane="bottomRight" activeCell="C7" sqref="C7"/>
    </sheetView>
  </sheetViews>
  <sheetFormatPr baseColWidth="10" defaultRowHeight="15" x14ac:dyDescent="0.25"/>
  <cols>
    <col min="1" max="1" width="16.7109375" customWidth="1"/>
    <col min="2" max="2" width="20.28515625" customWidth="1"/>
    <col min="3" max="3" width="10.28515625" customWidth="1"/>
    <col min="4" max="4" width="6.28515625" customWidth="1"/>
    <col min="5" max="5" width="10.28515625" customWidth="1"/>
    <col min="6" max="6" width="6.28515625" customWidth="1"/>
    <col min="7" max="7" width="10.28515625" customWidth="1"/>
    <col min="8" max="8" width="6.28515625" customWidth="1"/>
    <col min="9" max="9" width="10.28515625" customWidth="1"/>
    <col min="10" max="10" width="6.28515625" customWidth="1"/>
    <col min="11" max="11" width="10.28515625" customWidth="1"/>
    <col min="12" max="12" width="6.28515625" customWidth="1"/>
    <col min="13" max="13" width="10.28515625" customWidth="1"/>
    <col min="14" max="14" width="6.28515625" customWidth="1"/>
    <col min="15" max="15" width="10.28515625" customWidth="1"/>
    <col min="16" max="16" width="6.28515625" customWidth="1"/>
    <col min="17" max="17" width="10.28515625" customWidth="1"/>
    <col min="18" max="18" width="6.28515625" customWidth="1"/>
    <col min="19" max="19" width="10.28515625" customWidth="1"/>
    <col min="20" max="20" width="6.28515625" customWidth="1"/>
    <col min="21" max="21" width="10.28515625" customWidth="1"/>
    <col min="22" max="22" width="6.28515625" customWidth="1"/>
    <col min="23" max="23" width="10.28515625" customWidth="1"/>
    <col min="24" max="24" width="6.28515625" customWidth="1"/>
    <col min="25" max="25" width="10.28515625" customWidth="1"/>
    <col min="26" max="26" width="6.28515625" customWidth="1"/>
    <col min="27" max="27" width="10.28515625" customWidth="1"/>
    <col min="28" max="28" width="6.28515625" customWidth="1"/>
    <col min="29" max="29" width="10.28515625" customWidth="1"/>
    <col min="30" max="30" width="6.28515625" customWidth="1"/>
    <col min="31" max="31" width="10.28515625" customWidth="1"/>
    <col min="32" max="32" width="6.28515625" customWidth="1"/>
    <col min="33" max="33" width="10.28515625" customWidth="1"/>
    <col min="34" max="34" width="6.28515625" customWidth="1"/>
    <col min="35" max="35" width="10.28515625" customWidth="1"/>
    <col min="36" max="36" width="6.28515625" customWidth="1"/>
    <col min="37" max="37" width="10.28515625" customWidth="1"/>
    <col min="38" max="38" width="6.28515625" customWidth="1"/>
    <col min="39" max="39" width="10.28515625" customWidth="1"/>
    <col min="40" max="40" width="6.28515625" customWidth="1"/>
    <col min="41" max="41" width="10.28515625" customWidth="1"/>
    <col min="42" max="42" width="6.28515625" customWidth="1"/>
    <col min="43" max="73" width="10.28515625" customWidth="1"/>
  </cols>
  <sheetData>
    <row r="1" spans="1:44" ht="21" x14ac:dyDescent="0.35">
      <c r="A1" s="3" t="s">
        <v>517</v>
      </c>
    </row>
    <row r="2" spans="1:44" ht="15.75" thickBot="1" x14ac:dyDescent="0.3">
      <c r="B2" s="1"/>
      <c r="C2" s="2"/>
    </row>
    <row r="3" spans="1:44" x14ac:dyDescent="0.25">
      <c r="B3" s="331" t="s">
        <v>33</v>
      </c>
      <c r="C3" s="139" t="s">
        <v>338</v>
      </c>
      <c r="D3" s="139"/>
      <c r="E3" s="139" t="s">
        <v>339</v>
      </c>
      <c r="F3" s="139"/>
      <c r="G3" s="139" t="s">
        <v>340</v>
      </c>
      <c r="H3" s="139"/>
      <c r="I3" s="139" t="s">
        <v>332</v>
      </c>
      <c r="J3" s="139"/>
      <c r="K3" s="139" t="s">
        <v>333</v>
      </c>
      <c r="L3" s="139"/>
      <c r="M3" s="139" t="s">
        <v>334</v>
      </c>
      <c r="N3" s="139"/>
      <c r="O3" s="139" t="s">
        <v>335</v>
      </c>
      <c r="P3" s="139"/>
      <c r="Q3" s="139" t="s">
        <v>336</v>
      </c>
      <c r="R3" s="139"/>
      <c r="S3" s="139" t="s">
        <v>337</v>
      </c>
      <c r="T3" s="139"/>
      <c r="U3" s="139" t="s">
        <v>573</v>
      </c>
      <c r="V3" s="139"/>
      <c r="W3" s="139" t="s">
        <v>407</v>
      </c>
      <c r="X3" s="139"/>
      <c r="Y3" s="139" t="s">
        <v>476</v>
      </c>
      <c r="Z3" s="139"/>
      <c r="AA3" s="139" t="s">
        <v>490</v>
      </c>
      <c r="AB3" s="139"/>
      <c r="AC3" s="139" t="s">
        <v>500</v>
      </c>
      <c r="AD3" s="139"/>
      <c r="AE3" s="139" t="s">
        <v>521</v>
      </c>
      <c r="AF3" s="139"/>
      <c r="AG3" s="139" t="s">
        <v>532</v>
      </c>
      <c r="AH3" s="139"/>
      <c r="AI3" s="139" t="s">
        <v>541</v>
      </c>
      <c r="AJ3" s="139"/>
      <c r="AK3" s="139" t="s">
        <v>564</v>
      </c>
      <c r="AL3" s="139"/>
      <c r="AM3" s="139" t="s">
        <v>580</v>
      </c>
      <c r="AN3" s="139"/>
      <c r="AO3" s="139" t="s">
        <v>606</v>
      </c>
      <c r="AP3" s="139"/>
      <c r="AQ3" s="139">
        <v>2023</v>
      </c>
      <c r="AR3" s="139"/>
    </row>
    <row r="4" spans="1:44" ht="15.75" thickBot="1" x14ac:dyDescent="0.3">
      <c r="A4" s="136"/>
      <c r="B4" s="72"/>
      <c r="C4" s="140" t="s">
        <v>28</v>
      </c>
      <c r="D4" s="141" t="s">
        <v>27</v>
      </c>
      <c r="E4" s="141" t="s">
        <v>28</v>
      </c>
      <c r="F4" s="141" t="s">
        <v>27</v>
      </c>
      <c r="G4" s="141" t="s">
        <v>28</v>
      </c>
      <c r="H4" s="141" t="s">
        <v>27</v>
      </c>
      <c r="I4" s="141" t="s">
        <v>28</v>
      </c>
      <c r="J4" s="141" t="s">
        <v>27</v>
      </c>
      <c r="K4" s="141" t="s">
        <v>28</v>
      </c>
      <c r="L4" s="141" t="s">
        <v>27</v>
      </c>
      <c r="M4" s="141" t="s">
        <v>28</v>
      </c>
      <c r="N4" s="141" t="s">
        <v>27</v>
      </c>
      <c r="O4" s="141" t="s">
        <v>28</v>
      </c>
      <c r="P4" s="141" t="s">
        <v>27</v>
      </c>
      <c r="Q4" s="141" t="s">
        <v>28</v>
      </c>
      <c r="R4" s="141" t="s">
        <v>27</v>
      </c>
      <c r="S4" s="141" t="s">
        <v>28</v>
      </c>
      <c r="T4" s="141" t="s">
        <v>27</v>
      </c>
      <c r="U4" s="141" t="s">
        <v>28</v>
      </c>
      <c r="V4" s="141" t="s">
        <v>27</v>
      </c>
      <c r="W4" s="141" t="s">
        <v>28</v>
      </c>
      <c r="X4" s="141" t="s">
        <v>27</v>
      </c>
      <c r="Y4" s="141" t="s">
        <v>28</v>
      </c>
      <c r="Z4" s="141" t="s">
        <v>27</v>
      </c>
      <c r="AA4" s="141" t="s">
        <v>28</v>
      </c>
      <c r="AB4" s="141" t="s">
        <v>27</v>
      </c>
      <c r="AC4" s="141" t="s">
        <v>28</v>
      </c>
      <c r="AD4" s="141" t="s">
        <v>27</v>
      </c>
      <c r="AE4" s="141" t="s">
        <v>28</v>
      </c>
      <c r="AF4" s="141" t="s">
        <v>27</v>
      </c>
      <c r="AG4" s="141" t="s">
        <v>28</v>
      </c>
      <c r="AH4" s="141" t="s">
        <v>27</v>
      </c>
      <c r="AI4" s="141" t="s">
        <v>28</v>
      </c>
      <c r="AJ4" s="141" t="s">
        <v>27</v>
      </c>
      <c r="AK4" s="141" t="s">
        <v>28</v>
      </c>
      <c r="AL4" s="141" t="s">
        <v>27</v>
      </c>
      <c r="AM4" s="141" t="s">
        <v>28</v>
      </c>
      <c r="AN4" s="141" t="s">
        <v>27</v>
      </c>
      <c r="AO4" s="141" t="s">
        <v>28</v>
      </c>
      <c r="AP4" s="141" t="s">
        <v>27</v>
      </c>
      <c r="AQ4" s="141" t="s">
        <v>28</v>
      </c>
      <c r="AR4" s="141" t="s">
        <v>27</v>
      </c>
    </row>
    <row r="5" spans="1:44" x14ac:dyDescent="0.25">
      <c r="A5" s="59" t="s">
        <v>0</v>
      </c>
      <c r="B5" s="59" t="s">
        <v>17</v>
      </c>
      <c r="C5" s="380">
        <v>27.295999999999999</v>
      </c>
      <c r="D5" s="380">
        <v>14.805332870485879</v>
      </c>
      <c r="E5" s="380">
        <v>21.123999999999999</v>
      </c>
      <c r="F5" s="380">
        <v>10.912622562947503</v>
      </c>
      <c r="G5" s="380">
        <v>9.9749999999999996</v>
      </c>
      <c r="H5" s="380">
        <v>4.1634492977440161</v>
      </c>
      <c r="I5" s="380">
        <v>4.6769999999999996</v>
      </c>
      <c r="J5" s="380">
        <v>1.6774262965353992</v>
      </c>
      <c r="K5" s="380">
        <v>4.4610000000000003</v>
      </c>
      <c r="L5" s="380">
        <v>1.5395074680434002</v>
      </c>
      <c r="M5" s="380">
        <v>4.4770000000000003</v>
      </c>
      <c r="N5" s="380">
        <v>1.5321697467488022</v>
      </c>
      <c r="O5" s="380">
        <v>4.2450000000000001</v>
      </c>
      <c r="P5" s="380">
        <v>1.4217723757498217</v>
      </c>
      <c r="Q5" s="380">
        <v>4.8</v>
      </c>
      <c r="R5" s="380">
        <v>1.5841584158415842</v>
      </c>
      <c r="S5" s="380">
        <v>5.01</v>
      </c>
      <c r="T5" s="380">
        <v>1.6552626449180794</v>
      </c>
      <c r="U5" s="380">
        <v>5.0999999999999996</v>
      </c>
      <c r="V5" s="380">
        <v>1.6585365853658538</v>
      </c>
      <c r="W5" s="380">
        <v>5.2</v>
      </c>
      <c r="X5" s="380">
        <v>1.6698779704560054</v>
      </c>
      <c r="Y5" s="380">
        <v>4.9000000000000004</v>
      </c>
      <c r="Z5" s="380">
        <v>1.545253863134658</v>
      </c>
      <c r="AA5" s="380">
        <v>4.5999999999999996</v>
      </c>
      <c r="AB5" s="380">
        <v>1.4529374605180037</v>
      </c>
      <c r="AC5" s="380">
        <v>4.3</v>
      </c>
      <c r="AD5" s="380">
        <v>1.3577518155983581</v>
      </c>
      <c r="AE5" s="380">
        <v>4.2</v>
      </c>
      <c r="AF5" s="380">
        <v>1.3265950726468732</v>
      </c>
      <c r="AG5" s="380">
        <v>4.0999999999999996</v>
      </c>
      <c r="AH5" s="380">
        <v>1.2852664576802508</v>
      </c>
      <c r="AI5" s="380">
        <v>3.5720000000000001</v>
      </c>
      <c r="AJ5" s="380">
        <v>1.1151696793731074</v>
      </c>
      <c r="AK5" s="380"/>
      <c r="AL5" s="380"/>
      <c r="AM5" s="380"/>
      <c r="AN5" s="380"/>
      <c r="AO5" s="380"/>
      <c r="AP5" s="380"/>
      <c r="AQ5" s="376"/>
      <c r="AR5" s="376"/>
    </row>
    <row r="6" spans="1:44" x14ac:dyDescent="0.25">
      <c r="A6" s="59"/>
      <c r="B6" s="59" t="s">
        <v>570</v>
      </c>
      <c r="C6" s="380">
        <v>50.231999999999999</v>
      </c>
      <c r="D6" s="380">
        <v>27.245804540967423</v>
      </c>
      <c r="E6" s="380">
        <v>47.828000000000003</v>
      </c>
      <c r="F6" s="380">
        <v>24.707863659375743</v>
      </c>
      <c r="G6" s="380">
        <v>32.844000000000001</v>
      </c>
      <c r="H6" s="380">
        <v>13.70870463509819</v>
      </c>
      <c r="I6" s="380">
        <v>19.751000000000001</v>
      </c>
      <c r="J6" s="380">
        <v>7.0837816512445304</v>
      </c>
      <c r="K6" s="380">
        <v>20.274999999999999</v>
      </c>
      <c r="L6" s="380">
        <v>6.9969768918583144</v>
      </c>
      <c r="M6" s="380">
        <v>20.07</v>
      </c>
      <c r="N6" s="380">
        <v>6.868583162217659</v>
      </c>
      <c r="O6" s="380">
        <v>21.568999999999999</v>
      </c>
      <c r="P6" s="380">
        <v>7.22407735513496</v>
      </c>
      <c r="Q6" s="380">
        <v>20.5</v>
      </c>
      <c r="R6" s="380">
        <v>6.7656765676567661</v>
      </c>
      <c r="S6" s="380">
        <v>19.916</v>
      </c>
      <c r="T6" s="380">
        <v>6.5800820032312313</v>
      </c>
      <c r="U6" s="380">
        <v>18.7</v>
      </c>
      <c r="V6" s="380">
        <v>6.0813008130081299</v>
      </c>
      <c r="W6" s="380">
        <v>17.7</v>
      </c>
      <c r="X6" s="380">
        <v>5.6840077071290942</v>
      </c>
      <c r="Y6" s="380">
        <v>16.2</v>
      </c>
      <c r="Z6" s="380">
        <v>5.1087984862819296</v>
      </c>
      <c r="AA6" s="380">
        <v>17.3</v>
      </c>
      <c r="AB6" s="380">
        <v>5.4643082754264061</v>
      </c>
      <c r="AC6" s="380">
        <v>15.7</v>
      </c>
      <c r="AD6" s="380">
        <v>4.9573729081149356</v>
      </c>
      <c r="AE6" s="380">
        <v>15</v>
      </c>
      <c r="AF6" s="380">
        <v>4.7378395451674038</v>
      </c>
      <c r="AG6" s="380">
        <v>15</v>
      </c>
      <c r="AH6" s="380">
        <v>4.7021943573667713</v>
      </c>
      <c r="AI6" s="380">
        <v>15.621</v>
      </c>
      <c r="AJ6" s="380">
        <v>4.8768380631263462</v>
      </c>
      <c r="AK6" s="380"/>
      <c r="AL6" s="380"/>
      <c r="AM6" s="380"/>
      <c r="AN6" s="380"/>
      <c r="AO6" s="380"/>
      <c r="AP6" s="380"/>
      <c r="AQ6" s="376"/>
      <c r="AR6" s="376"/>
    </row>
    <row r="7" spans="1:44" x14ac:dyDescent="0.25">
      <c r="A7" s="59"/>
      <c r="B7" s="59" t="s">
        <v>571</v>
      </c>
      <c r="C7" s="380">
        <v>42.683999999999997</v>
      </c>
      <c r="D7" s="380">
        <v>23.151774188299356</v>
      </c>
      <c r="E7" s="380">
        <v>47.207999999999998</v>
      </c>
      <c r="F7" s="380">
        <v>24.387572711211217</v>
      </c>
      <c r="G7" s="380">
        <v>43.89</v>
      </c>
      <c r="H7" s="380">
        <v>18.319176910073669</v>
      </c>
      <c r="I7" s="380">
        <v>31.282</v>
      </c>
      <c r="J7" s="380">
        <v>11.219424718456352</v>
      </c>
      <c r="K7" s="380">
        <v>33.863</v>
      </c>
      <c r="L7" s="380">
        <v>11.686245548162669</v>
      </c>
      <c r="M7" s="380">
        <v>32.773000000000003</v>
      </c>
      <c r="N7" s="380">
        <v>11.215947980835045</v>
      </c>
      <c r="O7" s="380">
        <v>29.693999999999999</v>
      </c>
      <c r="P7" s="380">
        <v>9.945373127329848</v>
      </c>
      <c r="Q7" s="380">
        <v>28.5</v>
      </c>
      <c r="R7" s="380">
        <v>9.4059405940594054</v>
      </c>
      <c r="S7" s="380">
        <v>28.628</v>
      </c>
      <c r="T7" s="380">
        <v>9.4584548899630292</v>
      </c>
      <c r="U7" s="380">
        <v>28.8</v>
      </c>
      <c r="V7" s="380">
        <v>9.3658536585365848</v>
      </c>
      <c r="W7" s="380">
        <v>29.3</v>
      </c>
      <c r="X7" s="380">
        <v>9.4091201027617206</v>
      </c>
      <c r="Y7" s="380">
        <v>29.1</v>
      </c>
      <c r="Z7" s="380">
        <v>9.176915799432356</v>
      </c>
      <c r="AA7" s="380">
        <v>27.1</v>
      </c>
      <c r="AB7" s="380">
        <v>8.5596967782691085</v>
      </c>
      <c r="AC7" s="380">
        <v>25.5</v>
      </c>
      <c r="AD7" s="380">
        <v>8.0517840227344486</v>
      </c>
      <c r="AE7" s="380">
        <v>24.6</v>
      </c>
      <c r="AF7" s="380">
        <v>7.7700568540745421</v>
      </c>
      <c r="AG7" s="380">
        <v>23.4</v>
      </c>
      <c r="AH7" s="380">
        <v>7.3354231974921635</v>
      </c>
      <c r="AI7" s="380">
        <v>21.623999999999999</v>
      </c>
      <c r="AJ7" s="380">
        <v>6.7509600074927416</v>
      </c>
      <c r="AK7" s="380"/>
      <c r="AL7" s="380"/>
      <c r="AM7" s="380"/>
      <c r="AN7" s="380"/>
      <c r="AO7" s="380"/>
      <c r="AP7" s="380"/>
      <c r="AQ7" s="376"/>
      <c r="AR7" s="376"/>
    </row>
    <row r="8" spans="1:44" x14ac:dyDescent="0.25">
      <c r="A8" s="59"/>
      <c r="B8" s="59" t="s">
        <v>572</v>
      </c>
      <c r="C8" s="380">
        <v>42.429000000000002</v>
      </c>
      <c r="D8" s="380">
        <v>23.013462352060575</v>
      </c>
      <c r="E8" s="380">
        <v>54.176000000000002</v>
      </c>
      <c r="F8" s="380">
        <v>27.987229689937699</v>
      </c>
      <c r="G8" s="380">
        <v>70.048000000000002</v>
      </c>
      <c r="H8" s="380">
        <v>29.237222697581235</v>
      </c>
      <c r="I8" s="380">
        <v>65.322999999999993</v>
      </c>
      <c r="J8" s="380">
        <v>23.428376730507136</v>
      </c>
      <c r="K8" s="380">
        <v>63.841999999999999</v>
      </c>
      <c r="L8" s="380">
        <v>22.032108445376991</v>
      </c>
      <c r="M8" s="380">
        <v>59.26</v>
      </c>
      <c r="N8" s="380">
        <v>20.28062970568104</v>
      </c>
      <c r="O8" s="380">
        <v>59.122</v>
      </c>
      <c r="P8" s="380">
        <v>19.801655217686914</v>
      </c>
      <c r="Q8" s="380">
        <v>64.599999999999994</v>
      </c>
      <c r="R8" s="380">
        <v>21.32013201320132</v>
      </c>
      <c r="S8" s="380">
        <v>66.626000000000005</v>
      </c>
      <c r="T8" s="380">
        <v>22.012680435192006</v>
      </c>
      <c r="U8" s="380">
        <v>61.9</v>
      </c>
      <c r="V8" s="380">
        <v>20.130081300813007</v>
      </c>
      <c r="W8" s="380">
        <v>58.8</v>
      </c>
      <c r="X8" s="380">
        <v>18.882466281310212</v>
      </c>
      <c r="Y8" s="380">
        <v>57.9</v>
      </c>
      <c r="Z8" s="380">
        <v>18.25922421948912</v>
      </c>
      <c r="AA8" s="380">
        <v>56.6</v>
      </c>
      <c r="AB8" s="380">
        <v>17.877447883765001</v>
      </c>
      <c r="AC8" s="380">
        <v>55.3</v>
      </c>
      <c r="AD8" s="380">
        <v>17.461319861067256</v>
      </c>
      <c r="AE8" s="380">
        <v>57</v>
      </c>
      <c r="AF8" s="380">
        <v>18.003790271636134</v>
      </c>
      <c r="AG8" s="380">
        <v>55.9</v>
      </c>
      <c r="AH8" s="380">
        <v>17.523510971786834</v>
      </c>
      <c r="AI8" s="380">
        <v>55.933</v>
      </c>
      <c r="AJ8" s="380">
        <v>17.462146046017921</v>
      </c>
      <c r="AK8" s="380"/>
      <c r="AL8" s="380"/>
      <c r="AM8" s="380"/>
      <c r="AN8" s="380"/>
      <c r="AO8" s="380"/>
      <c r="AP8" s="380"/>
      <c r="AQ8" s="376"/>
      <c r="AR8" s="376"/>
    </row>
    <row r="9" spans="1:44" x14ac:dyDescent="0.25">
      <c r="A9" s="59"/>
      <c r="B9" s="59" t="s">
        <v>21</v>
      </c>
      <c r="C9" s="380">
        <v>15.38</v>
      </c>
      <c r="D9" s="380">
        <v>8.3421021229510863</v>
      </c>
      <c r="E9" s="380">
        <v>17.265000000000001</v>
      </c>
      <c r="F9" s="380">
        <v>8.9190697097750729</v>
      </c>
      <c r="G9" s="380">
        <v>60.073999999999998</v>
      </c>
      <c r="H9" s="380">
        <v>25.074190788237992</v>
      </c>
      <c r="I9" s="380">
        <v>67.234999999999999</v>
      </c>
      <c r="J9" s="380">
        <v>24.114123807474357</v>
      </c>
      <c r="K9" s="380">
        <v>69.998000000000005</v>
      </c>
      <c r="L9" s="380">
        <v>24.156566632616439</v>
      </c>
      <c r="M9" s="380">
        <v>72.864999999999995</v>
      </c>
      <c r="N9" s="380">
        <v>24.936687200547571</v>
      </c>
      <c r="O9" s="380">
        <v>77.909000000000006</v>
      </c>
      <c r="P9" s="380">
        <v>26.093960900422346</v>
      </c>
      <c r="Q9" s="380">
        <v>75</v>
      </c>
      <c r="R9" s="380">
        <v>24.752475247524753</v>
      </c>
      <c r="S9" s="380">
        <v>71.774000000000001</v>
      </c>
      <c r="T9" s="380">
        <v>23.71353714098807</v>
      </c>
      <c r="U9" s="380">
        <v>73</v>
      </c>
      <c r="V9" s="380">
        <v>23.739837398373982</v>
      </c>
      <c r="W9" s="380">
        <v>71.3</v>
      </c>
      <c r="X9" s="380">
        <v>22.896596017983299</v>
      </c>
      <c r="Y9" s="380">
        <v>73.400000000000006</v>
      </c>
      <c r="Z9" s="380">
        <v>23.147272153894672</v>
      </c>
      <c r="AA9" s="380">
        <v>76.7</v>
      </c>
      <c r="AB9" s="380">
        <v>24.226152874289326</v>
      </c>
      <c r="AC9" s="380">
        <v>74.8</v>
      </c>
      <c r="AD9" s="380">
        <v>23.618566466687717</v>
      </c>
      <c r="AE9" s="380">
        <v>73.900000000000006</v>
      </c>
      <c r="AF9" s="380">
        <v>23.341756159191409</v>
      </c>
      <c r="AG9" s="380">
        <v>73.099999999999994</v>
      </c>
      <c r="AH9" s="380">
        <v>22.915360501567399</v>
      </c>
      <c r="AI9" s="380">
        <v>70.942999999999998</v>
      </c>
      <c r="AJ9" s="380">
        <v>22.148231400830447</v>
      </c>
      <c r="AK9" s="380"/>
      <c r="AL9" s="380"/>
      <c r="AM9" s="380"/>
      <c r="AN9" s="380"/>
      <c r="AO9" s="380"/>
      <c r="AP9" s="380"/>
      <c r="AQ9" s="376"/>
      <c r="AR9" s="376"/>
    </row>
    <row r="10" spans="1:44" x14ac:dyDescent="0.25">
      <c r="A10" s="59"/>
      <c r="B10" s="59" t="s">
        <v>89</v>
      </c>
      <c r="C10" s="380">
        <v>6.3449999999999998</v>
      </c>
      <c r="D10" s="380">
        <v>3.4415239252356717</v>
      </c>
      <c r="E10" s="380">
        <v>5.9729999999999999</v>
      </c>
      <c r="F10" s="380">
        <v>3.0856416667527662</v>
      </c>
      <c r="G10" s="380">
        <v>22.754000000000001</v>
      </c>
      <c r="H10" s="380">
        <v>9.4972556712648952</v>
      </c>
      <c r="I10" s="380">
        <v>90.552000000000007</v>
      </c>
      <c r="J10" s="380">
        <v>32.476866795782229</v>
      </c>
      <c r="K10" s="380">
        <v>97.328999999999994</v>
      </c>
      <c r="L10" s="380">
        <v>33.588595013942189</v>
      </c>
      <c r="M10" s="380">
        <v>102.755</v>
      </c>
      <c r="N10" s="380">
        <v>35.165982203969882</v>
      </c>
      <c r="O10" s="380">
        <v>106.032</v>
      </c>
      <c r="P10" s="380">
        <v>35.513161023676112</v>
      </c>
      <c r="Q10" s="380">
        <v>109.6</v>
      </c>
      <c r="R10" s="380">
        <v>36.171617161716171</v>
      </c>
      <c r="S10" s="380">
        <v>110.717</v>
      </c>
      <c r="T10" s="380">
        <v>36.579982885707587</v>
      </c>
      <c r="U10" s="380">
        <v>120</v>
      </c>
      <c r="V10" s="380">
        <v>39.024390243902438</v>
      </c>
      <c r="W10" s="380">
        <v>129.1</v>
      </c>
      <c r="X10" s="380">
        <v>41.457931920359663</v>
      </c>
      <c r="Y10" s="380">
        <v>135.6</v>
      </c>
      <c r="Z10" s="380">
        <v>42.762535477767265</v>
      </c>
      <c r="AA10" s="380">
        <v>134.30000000000001</v>
      </c>
      <c r="AB10" s="380">
        <v>42.419456727732154</v>
      </c>
      <c r="AC10" s="380">
        <v>141.1</v>
      </c>
      <c r="AD10" s="380">
        <v>44.553204925797289</v>
      </c>
      <c r="AE10" s="380">
        <v>141.9</v>
      </c>
      <c r="AF10" s="380">
        <v>44.819962097283636</v>
      </c>
      <c r="AG10" s="380">
        <v>147.5</v>
      </c>
      <c r="AH10" s="380">
        <v>46.238244514106583</v>
      </c>
      <c r="AI10" s="380">
        <v>152.61699999999999</v>
      </c>
      <c r="AJ10" s="380">
        <v>47.646654803159436</v>
      </c>
      <c r="AK10" s="380"/>
      <c r="AL10" s="380"/>
      <c r="AM10" s="380"/>
      <c r="AN10" s="380"/>
      <c r="AO10" s="380"/>
      <c r="AP10" s="380"/>
      <c r="AQ10" s="380"/>
      <c r="AR10" s="380"/>
    </row>
    <row r="11" spans="1:44" x14ac:dyDescent="0.25">
      <c r="A11" s="59"/>
      <c r="B11" s="60" t="s">
        <v>22</v>
      </c>
      <c r="C11" s="381">
        <v>184.36600000000001</v>
      </c>
      <c r="D11" s="381"/>
      <c r="E11" s="381">
        <v>193.57400000000001</v>
      </c>
      <c r="F11" s="381"/>
      <c r="G11" s="381">
        <v>239.58500000000001</v>
      </c>
      <c r="H11" s="381"/>
      <c r="I11" s="381">
        <v>278.82</v>
      </c>
      <c r="J11" s="381"/>
      <c r="K11" s="381">
        <v>289.76799999999997</v>
      </c>
      <c r="L11" s="381"/>
      <c r="M11" s="381">
        <v>292.2</v>
      </c>
      <c r="N11" s="381"/>
      <c r="O11" s="381">
        <v>298.57100000000003</v>
      </c>
      <c r="P11" s="381"/>
      <c r="Q11" s="381">
        <v>303</v>
      </c>
      <c r="R11" s="381"/>
      <c r="S11" s="381">
        <v>302.67099999999999</v>
      </c>
      <c r="T11" s="381"/>
      <c r="U11" s="381">
        <v>307.5</v>
      </c>
      <c r="V11" s="381"/>
      <c r="W11" s="381">
        <v>311.39999999999998</v>
      </c>
      <c r="X11" s="381"/>
      <c r="Y11" s="381">
        <v>317.10000000000002</v>
      </c>
      <c r="Z11" s="381"/>
      <c r="AA11" s="381">
        <v>316.60000000000002</v>
      </c>
      <c r="AB11" s="381"/>
      <c r="AC11" s="381">
        <v>316.7</v>
      </c>
      <c r="AD11" s="381"/>
      <c r="AE11" s="381">
        <v>316.60000000000002</v>
      </c>
      <c r="AF11" s="381"/>
      <c r="AG11" s="381">
        <v>319</v>
      </c>
      <c r="AH11" s="381"/>
      <c r="AI11" s="381">
        <v>320.31</v>
      </c>
      <c r="AJ11" s="381"/>
      <c r="AK11" s="381"/>
      <c r="AL11" s="381"/>
      <c r="AM11" s="381"/>
      <c r="AN11" s="381"/>
      <c r="AO11" s="381"/>
      <c r="AP11" s="381"/>
      <c r="AQ11" s="381"/>
      <c r="AR11" s="381"/>
    </row>
    <row r="12" spans="1:44" x14ac:dyDescent="0.25">
      <c r="A12" s="59"/>
      <c r="B12" s="59" t="s">
        <v>23</v>
      </c>
      <c r="C12" s="380">
        <v>754.75</v>
      </c>
      <c r="D12" s="380"/>
      <c r="E12" s="380">
        <v>767.04399999999998</v>
      </c>
      <c r="F12" s="380"/>
      <c r="G12" s="380">
        <v>771.34</v>
      </c>
      <c r="H12" s="380"/>
      <c r="I12" s="380">
        <v>762.36099999999999</v>
      </c>
      <c r="J12" s="380"/>
      <c r="K12" s="380"/>
      <c r="L12" s="380"/>
      <c r="M12" s="380">
        <v>749.81700000000001</v>
      </c>
      <c r="N12" s="380"/>
      <c r="O12" s="380">
        <v>742.81</v>
      </c>
      <c r="P12" s="380"/>
      <c r="Q12" s="380">
        <v>740.72900000000004</v>
      </c>
      <c r="R12" s="380"/>
      <c r="S12" s="380">
        <v>736.81899999999996</v>
      </c>
      <c r="T12" s="380"/>
      <c r="U12" s="380">
        <v>734.70500000000004</v>
      </c>
      <c r="V12" s="380"/>
      <c r="W12" s="380">
        <v>730.46900000000005</v>
      </c>
      <c r="X12" s="380"/>
      <c r="Y12" s="380">
        <v>729.8</v>
      </c>
      <c r="Z12" s="380"/>
      <c r="AA12" s="380">
        <v>730.8</v>
      </c>
      <c r="AB12" s="380"/>
      <c r="AC12" s="380">
        <v>734.7</v>
      </c>
      <c r="AD12" s="380"/>
      <c r="AE12" s="380">
        <v>732</v>
      </c>
      <c r="AF12" s="380"/>
      <c r="AG12" s="380">
        <v>727.1</v>
      </c>
      <c r="AH12" s="380"/>
      <c r="AI12" s="380">
        <v>727.69500000000005</v>
      </c>
      <c r="AJ12" s="380"/>
      <c r="AK12" s="380"/>
      <c r="AL12" s="380"/>
      <c r="AM12" s="380"/>
      <c r="AN12" s="380"/>
      <c r="AO12" s="380"/>
      <c r="AP12" s="380"/>
      <c r="AQ12" s="380"/>
      <c r="AR12" s="380"/>
    </row>
    <row r="13" spans="1:44" x14ac:dyDescent="0.25">
      <c r="A13" s="138"/>
      <c r="B13" s="138" t="s">
        <v>24</v>
      </c>
      <c r="C13" s="382">
        <v>24.427426300099373</v>
      </c>
      <c r="D13" s="382"/>
      <c r="E13" s="382">
        <v>25.236361929693736</v>
      </c>
      <c r="F13" s="382"/>
      <c r="G13" s="382">
        <v>31.060881064122174</v>
      </c>
      <c r="H13" s="382"/>
      <c r="I13" s="382">
        <v>36.573224496006482</v>
      </c>
      <c r="J13" s="382"/>
      <c r="K13" s="382"/>
      <c r="L13" s="382"/>
      <c r="M13" s="382">
        <v>38.969508560088663</v>
      </c>
      <c r="N13" s="382"/>
      <c r="O13" s="382">
        <v>40.19480082389844</v>
      </c>
      <c r="P13" s="382"/>
      <c r="Q13" s="382">
        <v>40.90564835452642</v>
      </c>
      <c r="R13" s="382"/>
      <c r="S13" s="382">
        <v>41.078066662233191</v>
      </c>
      <c r="T13" s="382"/>
      <c r="U13" s="382">
        <v>41.853533050680205</v>
      </c>
      <c r="V13" s="382"/>
      <c r="W13" s="382">
        <v>42.63014583781105</v>
      </c>
      <c r="X13" s="382"/>
      <c r="Y13" s="382">
        <v>43.450260345300087</v>
      </c>
      <c r="Z13" s="382"/>
      <c r="AA13" s="382">
        <v>43.322386425834701</v>
      </c>
      <c r="AB13" s="382"/>
      <c r="AC13" s="382">
        <v>43.106029671974952</v>
      </c>
      <c r="AD13" s="382"/>
      <c r="AE13" s="382">
        <v>43.251366120218584</v>
      </c>
      <c r="AF13" s="382"/>
      <c r="AG13" s="382">
        <v>43.872919818456886</v>
      </c>
      <c r="AH13" s="382"/>
      <c r="AI13" s="382">
        <v>44.01706759013048</v>
      </c>
      <c r="AJ13" s="382"/>
      <c r="AK13" s="382"/>
      <c r="AL13" s="382"/>
      <c r="AM13" s="382"/>
      <c r="AN13" s="382"/>
      <c r="AO13" s="382"/>
      <c r="AP13" s="382"/>
      <c r="AQ13" s="382"/>
      <c r="AR13" s="382"/>
    </row>
    <row r="14" spans="1:44" x14ac:dyDescent="0.25">
      <c r="A14" s="59" t="s">
        <v>676</v>
      </c>
      <c r="B14" s="59" t="s">
        <v>17</v>
      </c>
      <c r="C14" s="380">
        <v>23.768999999999998</v>
      </c>
      <c r="D14" s="380">
        <v>13.509028184303403</v>
      </c>
      <c r="E14" s="380">
        <v>17.215</v>
      </c>
      <c r="F14" s="380">
        <v>8.9146544179711977</v>
      </c>
      <c r="G14" s="380">
        <v>10.465999999999999</v>
      </c>
      <c r="H14" s="380">
        <v>4.1664510324565978</v>
      </c>
      <c r="I14" s="380">
        <v>5.1340000000000003</v>
      </c>
      <c r="J14" s="380">
        <v>1.7447155576700877</v>
      </c>
      <c r="K14" s="380">
        <v>5.29</v>
      </c>
      <c r="L14" s="380">
        <v>1.7450222333645613</v>
      </c>
      <c r="M14" s="380">
        <v>5.5449999999999999</v>
      </c>
      <c r="N14" s="380">
        <v>1.7926419242208718</v>
      </c>
      <c r="O14" s="380">
        <v>5.9050000000000002</v>
      </c>
      <c r="P14" s="380">
        <v>1.8887175911414187</v>
      </c>
      <c r="Q14" s="380">
        <v>7</v>
      </c>
      <c r="R14" s="380">
        <v>2.2095959595959598</v>
      </c>
      <c r="S14" s="380">
        <v>6.8630000000000004</v>
      </c>
      <c r="T14" s="380">
        <v>2.1258076706252593</v>
      </c>
      <c r="U14" s="380">
        <v>6.4</v>
      </c>
      <c r="V14" s="380">
        <v>1.9399818126705062</v>
      </c>
      <c r="W14" s="380">
        <v>6.1</v>
      </c>
      <c r="X14" s="380">
        <v>1.7841474115238374</v>
      </c>
      <c r="Y14" s="380">
        <v>5.9</v>
      </c>
      <c r="Z14" s="380">
        <v>1.6804329250925663</v>
      </c>
      <c r="AA14" s="380">
        <v>5.9</v>
      </c>
      <c r="AB14" s="380">
        <v>1.6823495865412035</v>
      </c>
      <c r="AC14" s="380">
        <v>5.2</v>
      </c>
      <c r="AD14" s="380">
        <v>1.4951121334100057</v>
      </c>
      <c r="AE14" s="380">
        <v>4.7</v>
      </c>
      <c r="AF14" s="380">
        <v>1.3486370157819225</v>
      </c>
      <c r="AG14" s="380">
        <v>4.3</v>
      </c>
      <c r="AH14" s="380">
        <v>1.2198581560283688</v>
      </c>
      <c r="AI14" s="380">
        <v>4.7469999999999999</v>
      </c>
      <c r="AJ14" s="380">
        <v>1.3421205901146189</v>
      </c>
      <c r="AK14" s="380"/>
      <c r="AL14" s="380"/>
      <c r="AM14" s="380"/>
      <c r="AN14" s="380"/>
      <c r="AO14" s="380"/>
      <c r="AP14" s="380"/>
      <c r="AQ14" s="380"/>
      <c r="AR14" s="380"/>
    </row>
    <row r="15" spans="1:44" x14ac:dyDescent="0.25">
      <c r="A15" s="59"/>
      <c r="B15" s="59" t="s">
        <v>570</v>
      </c>
      <c r="C15" s="380">
        <v>38.975999999999999</v>
      </c>
      <c r="D15" s="380">
        <v>22.151873554268565</v>
      </c>
      <c r="E15" s="380">
        <v>36.182000000000002</v>
      </c>
      <c r="F15" s="380">
        <v>18.736568466513731</v>
      </c>
      <c r="G15" s="380">
        <v>29.663</v>
      </c>
      <c r="H15" s="380">
        <v>11.808660135272316</v>
      </c>
      <c r="I15" s="380">
        <v>19.777999999999999</v>
      </c>
      <c r="J15" s="380">
        <v>6.7212669068170996</v>
      </c>
      <c r="K15" s="380">
        <v>20.11</v>
      </c>
      <c r="L15" s="380">
        <v>6.6337234618074339</v>
      </c>
      <c r="M15" s="380">
        <v>21.056000000000001</v>
      </c>
      <c r="N15" s="380">
        <v>6.8071899650847021</v>
      </c>
      <c r="O15" s="380">
        <v>19.350000000000001</v>
      </c>
      <c r="P15" s="380">
        <v>6.1891084485328456</v>
      </c>
      <c r="Q15" s="380">
        <v>19.8</v>
      </c>
      <c r="R15" s="380">
        <v>6.25</v>
      </c>
      <c r="S15" s="380">
        <v>17.844000000000001</v>
      </c>
      <c r="T15" s="380">
        <v>5.5271618934339397</v>
      </c>
      <c r="U15" s="380">
        <v>17.600000000000001</v>
      </c>
      <c r="V15" s="380">
        <v>5.3349499848438917</v>
      </c>
      <c r="W15" s="380">
        <v>18</v>
      </c>
      <c r="X15" s="380">
        <v>5.2646972799064056</v>
      </c>
      <c r="Y15" s="380">
        <v>16.2</v>
      </c>
      <c r="Z15" s="380">
        <v>4.6140700655084022</v>
      </c>
      <c r="AA15" s="380">
        <v>17.5</v>
      </c>
      <c r="AB15" s="380">
        <v>4.9900199600798407</v>
      </c>
      <c r="AC15" s="380">
        <v>15.5</v>
      </c>
      <c r="AD15" s="380">
        <v>4.4565842438182868</v>
      </c>
      <c r="AE15" s="380">
        <v>14.7</v>
      </c>
      <c r="AF15" s="380">
        <v>4.2180774748923966</v>
      </c>
      <c r="AG15" s="380">
        <v>15.8</v>
      </c>
      <c r="AH15" s="380">
        <v>4.4822695035460995</v>
      </c>
      <c r="AI15" s="380">
        <v>14.417</v>
      </c>
      <c r="AJ15" s="380">
        <v>4.0761222978054477</v>
      </c>
      <c r="AK15" s="380"/>
      <c r="AL15" s="380"/>
      <c r="AM15" s="380"/>
      <c r="AN15" s="380"/>
      <c r="AO15" s="380"/>
      <c r="AP15" s="380"/>
      <c r="AQ15" s="380"/>
      <c r="AR15" s="380"/>
    </row>
    <row r="16" spans="1:44" x14ac:dyDescent="0.25">
      <c r="A16" s="59"/>
      <c r="B16" s="59" t="s">
        <v>571</v>
      </c>
      <c r="C16" s="380">
        <v>35.164999999999999</v>
      </c>
      <c r="D16" s="380">
        <v>19.985905006564401</v>
      </c>
      <c r="E16" s="380">
        <v>39.119</v>
      </c>
      <c r="F16" s="380">
        <v>20.257471169132458</v>
      </c>
      <c r="G16" s="380">
        <v>32.792000000000002</v>
      </c>
      <c r="H16" s="380">
        <v>13.05429603060546</v>
      </c>
      <c r="I16" s="380">
        <v>26.119</v>
      </c>
      <c r="J16" s="380">
        <v>8.8761639366546596</v>
      </c>
      <c r="K16" s="380">
        <v>24.527000000000001</v>
      </c>
      <c r="L16" s="380">
        <v>8.0907675458851784</v>
      </c>
      <c r="M16" s="380">
        <v>22.099</v>
      </c>
      <c r="N16" s="380">
        <v>7.1443812233285913</v>
      </c>
      <c r="O16" s="380">
        <v>23.754000000000001</v>
      </c>
      <c r="P16" s="380">
        <v>7.597730340384973</v>
      </c>
      <c r="Q16" s="380">
        <v>25.7</v>
      </c>
      <c r="R16" s="380">
        <v>8.112373737373737</v>
      </c>
      <c r="S16" s="380">
        <v>24.673999999999999</v>
      </c>
      <c r="T16" s="380">
        <v>7.6427478456954177</v>
      </c>
      <c r="U16" s="380">
        <v>24.5</v>
      </c>
      <c r="V16" s="380">
        <v>7.4264928766292817</v>
      </c>
      <c r="W16" s="380">
        <v>24.4</v>
      </c>
      <c r="X16" s="380">
        <v>7.1365896460953495</v>
      </c>
      <c r="Y16" s="380">
        <v>22.5</v>
      </c>
      <c r="Z16" s="380">
        <v>6.4084306465394478</v>
      </c>
      <c r="AA16" s="380">
        <v>22.2</v>
      </c>
      <c r="AB16" s="380">
        <v>6.3301967493584259</v>
      </c>
      <c r="AC16" s="380">
        <v>23.2</v>
      </c>
      <c r="AD16" s="380">
        <v>6.6705002875215635</v>
      </c>
      <c r="AE16" s="380">
        <v>22.8</v>
      </c>
      <c r="AF16" s="380">
        <v>6.5423242467718801</v>
      </c>
      <c r="AG16" s="380">
        <v>21.2</v>
      </c>
      <c r="AH16" s="380">
        <v>6.0141843971631204</v>
      </c>
      <c r="AI16" s="380">
        <v>21.419</v>
      </c>
      <c r="AJ16" s="380">
        <v>6.0557996460217023</v>
      </c>
      <c r="AK16" s="380"/>
      <c r="AL16" s="380"/>
      <c r="AM16" s="380"/>
      <c r="AN16" s="380"/>
      <c r="AO16" s="380"/>
      <c r="AP16" s="380"/>
      <c r="AQ16" s="380"/>
      <c r="AR16" s="380"/>
    </row>
    <row r="17" spans="1:44" x14ac:dyDescent="0.25">
      <c r="A17" s="59"/>
      <c r="B17" s="59" t="s">
        <v>572</v>
      </c>
      <c r="C17" s="380">
        <v>48.06</v>
      </c>
      <c r="D17" s="380">
        <v>27.314733246565766</v>
      </c>
      <c r="E17" s="380">
        <v>60.012999999999998</v>
      </c>
      <c r="F17" s="380">
        <v>31.077267242852479</v>
      </c>
      <c r="G17" s="380">
        <v>71.863</v>
      </c>
      <c r="H17" s="380">
        <v>28.608223824329109</v>
      </c>
      <c r="I17" s="380">
        <v>62.597999999999999</v>
      </c>
      <c r="J17" s="380">
        <v>21.273023856453477</v>
      </c>
      <c r="K17" s="380">
        <v>60.771000000000001</v>
      </c>
      <c r="L17" s="380">
        <v>20.046643883515642</v>
      </c>
      <c r="M17" s="380">
        <v>59.618000000000002</v>
      </c>
      <c r="N17" s="380">
        <v>19.273891115996381</v>
      </c>
      <c r="O17" s="380">
        <v>60.869</v>
      </c>
      <c r="P17" s="380">
        <v>19.468984090632858</v>
      </c>
      <c r="Q17" s="380">
        <v>58.5</v>
      </c>
      <c r="R17" s="380">
        <v>18.46590909090909</v>
      </c>
      <c r="S17" s="380">
        <v>60.408000000000001</v>
      </c>
      <c r="T17" s="380">
        <v>18.711320088464326</v>
      </c>
      <c r="U17" s="380">
        <v>57</v>
      </c>
      <c r="V17" s="380">
        <v>17.277963019096696</v>
      </c>
      <c r="W17" s="380">
        <v>58.3</v>
      </c>
      <c r="X17" s="380">
        <v>17.051769523252414</v>
      </c>
      <c r="Y17" s="380">
        <v>58.8</v>
      </c>
      <c r="Z17" s="380">
        <v>16.747365422956424</v>
      </c>
      <c r="AA17" s="380">
        <v>56.1</v>
      </c>
      <c r="AB17" s="380">
        <v>15.996578272027373</v>
      </c>
      <c r="AC17" s="380">
        <v>53</v>
      </c>
      <c r="AD17" s="380">
        <v>15.238642898217366</v>
      </c>
      <c r="AE17" s="380">
        <v>49.2</v>
      </c>
      <c r="AF17" s="380">
        <v>14.117647058823529</v>
      </c>
      <c r="AG17" s="380">
        <v>47.1</v>
      </c>
      <c r="AH17" s="380">
        <v>13.361702127659575</v>
      </c>
      <c r="AI17" s="380">
        <v>50.616</v>
      </c>
      <c r="AJ17" s="380">
        <v>14.31067532952213</v>
      </c>
      <c r="AK17" s="380"/>
      <c r="AL17" s="380"/>
      <c r="AM17" s="380"/>
      <c r="AN17" s="380"/>
      <c r="AO17" s="380"/>
      <c r="AP17" s="380"/>
      <c r="AQ17" s="380"/>
      <c r="AR17" s="380"/>
    </row>
    <row r="18" spans="1:44" x14ac:dyDescent="0.25">
      <c r="A18" s="59"/>
      <c r="B18" s="59" t="s">
        <v>21</v>
      </c>
      <c r="C18" s="380">
        <v>22.248000000000001</v>
      </c>
      <c r="D18" s="380">
        <v>12.644573143354041</v>
      </c>
      <c r="E18" s="380">
        <v>27.477</v>
      </c>
      <c r="F18" s="380">
        <v>14.228751637676131</v>
      </c>
      <c r="G18" s="380">
        <v>66.91</v>
      </c>
      <c r="H18" s="380">
        <v>26.63646460745948</v>
      </c>
      <c r="I18" s="380">
        <v>75.581000000000003</v>
      </c>
      <c r="J18" s="380">
        <v>25.685108407530755</v>
      </c>
      <c r="K18" s="380">
        <v>71.503</v>
      </c>
      <c r="L18" s="380">
        <v>23.586828875664693</v>
      </c>
      <c r="M18" s="380">
        <v>72.429000000000002</v>
      </c>
      <c r="N18" s="380">
        <v>23.415556705030387</v>
      </c>
      <c r="O18" s="380">
        <v>68.715000000000003</v>
      </c>
      <c r="P18" s="380">
        <v>21.978531630022456</v>
      </c>
      <c r="Q18" s="380">
        <v>73.8</v>
      </c>
      <c r="R18" s="380">
        <v>23.295454545454543</v>
      </c>
      <c r="S18" s="380">
        <v>68.391999999999996</v>
      </c>
      <c r="T18" s="380">
        <v>21.184356434416834</v>
      </c>
      <c r="U18" s="380">
        <v>65.3</v>
      </c>
      <c r="V18" s="380">
        <v>19.793876932403759</v>
      </c>
      <c r="W18" s="380">
        <v>68.3</v>
      </c>
      <c r="X18" s="380">
        <v>19.976601345422637</v>
      </c>
      <c r="Y18" s="380">
        <v>77.900000000000006</v>
      </c>
      <c r="Z18" s="380">
        <v>22.187410994018798</v>
      </c>
      <c r="AA18" s="380">
        <v>79.3</v>
      </c>
      <c r="AB18" s="380">
        <v>22.611919019104647</v>
      </c>
      <c r="AC18" s="380">
        <v>81.2</v>
      </c>
      <c r="AD18" s="380">
        <v>23.346751006325476</v>
      </c>
      <c r="AE18" s="380">
        <v>78.099999999999994</v>
      </c>
      <c r="AF18" s="380">
        <v>22.410329985652798</v>
      </c>
      <c r="AG18" s="380">
        <v>78.900000000000006</v>
      </c>
      <c r="AH18" s="380">
        <v>22.382978723404257</v>
      </c>
      <c r="AI18" s="380">
        <v>74.096000000000004</v>
      </c>
      <c r="AJ18" s="380">
        <v>20.94918206132985</v>
      </c>
      <c r="AK18" s="380"/>
      <c r="AL18" s="380"/>
      <c r="AM18" s="380"/>
      <c r="AN18" s="380"/>
      <c r="AO18" s="380"/>
      <c r="AP18" s="380"/>
      <c r="AQ18" s="380"/>
      <c r="AR18" s="380"/>
    </row>
    <row r="19" spans="1:44" x14ac:dyDescent="0.25">
      <c r="A19" s="59"/>
      <c r="B19" s="59" t="s">
        <v>89</v>
      </c>
      <c r="C19" s="380">
        <v>7.7309999999999999</v>
      </c>
      <c r="D19" s="380">
        <v>4.3938868649438181</v>
      </c>
      <c r="E19" s="380">
        <v>13.103</v>
      </c>
      <c r="F19" s="380">
        <v>6.7852870658539999</v>
      </c>
      <c r="G19" s="380">
        <v>39.503</v>
      </c>
      <c r="H19" s="380">
        <v>15.725904369877028</v>
      </c>
      <c r="I19" s="380">
        <v>105.05</v>
      </c>
      <c r="J19" s="380">
        <v>35.699721334873921</v>
      </c>
      <c r="K19" s="380">
        <v>120.947</v>
      </c>
      <c r="L19" s="380">
        <v>39.897013999762493</v>
      </c>
      <c r="M19" s="380">
        <v>128.57300000000001</v>
      </c>
      <c r="N19" s="380">
        <v>41.566339066339062</v>
      </c>
      <c r="O19" s="380">
        <v>134.053</v>
      </c>
      <c r="P19" s="380">
        <v>42.876927899285455</v>
      </c>
      <c r="Q19" s="380">
        <v>132</v>
      </c>
      <c r="R19" s="380">
        <v>41.666666666666671</v>
      </c>
      <c r="S19" s="380">
        <v>144.661</v>
      </c>
      <c r="T19" s="380">
        <v>44.808606067364224</v>
      </c>
      <c r="U19" s="380">
        <v>159.1</v>
      </c>
      <c r="V19" s="380">
        <v>48.226735374355869</v>
      </c>
      <c r="W19" s="380">
        <v>166.8</v>
      </c>
      <c r="X19" s="380">
        <v>48.786194793799361</v>
      </c>
      <c r="Y19" s="380">
        <v>169.8</v>
      </c>
      <c r="Z19" s="380">
        <v>48.362289945884363</v>
      </c>
      <c r="AA19" s="380">
        <v>169.7</v>
      </c>
      <c r="AB19" s="380">
        <v>48.388936412888512</v>
      </c>
      <c r="AC19" s="380">
        <v>169.7</v>
      </c>
      <c r="AD19" s="380">
        <v>48.792409430707302</v>
      </c>
      <c r="AE19" s="380">
        <v>179</v>
      </c>
      <c r="AF19" s="380">
        <v>51.362984218077479</v>
      </c>
      <c r="AG19" s="380">
        <v>185.2</v>
      </c>
      <c r="AH19" s="380">
        <v>52.539007092198588</v>
      </c>
      <c r="AI19" s="380">
        <v>188.399</v>
      </c>
      <c r="AJ19" s="380">
        <v>53.266100075206246</v>
      </c>
      <c r="AK19" s="380"/>
      <c r="AL19" s="380"/>
      <c r="AM19" s="380"/>
      <c r="AN19" s="380"/>
      <c r="AO19" s="380"/>
      <c r="AP19" s="380"/>
      <c r="AQ19" s="380"/>
      <c r="AR19" s="380"/>
    </row>
    <row r="20" spans="1:44" x14ac:dyDescent="0.25">
      <c r="A20" s="59"/>
      <c r="B20" s="60" t="s">
        <v>22</v>
      </c>
      <c r="C20" s="381">
        <v>175.94900000000001</v>
      </c>
      <c r="D20" s="381"/>
      <c r="E20" s="381">
        <v>193.10900000000001</v>
      </c>
      <c r="F20" s="381"/>
      <c r="G20" s="381">
        <v>251.197</v>
      </c>
      <c r="H20" s="381"/>
      <c r="I20" s="381">
        <v>294.26</v>
      </c>
      <c r="J20" s="381"/>
      <c r="K20" s="381">
        <v>303.14800000000002</v>
      </c>
      <c r="L20" s="381"/>
      <c r="M20" s="381">
        <v>309.32</v>
      </c>
      <c r="N20" s="381"/>
      <c r="O20" s="381">
        <v>312.64600000000002</v>
      </c>
      <c r="P20" s="381"/>
      <c r="Q20" s="381">
        <v>316.8</v>
      </c>
      <c r="R20" s="381"/>
      <c r="S20" s="381">
        <v>322.84199999999998</v>
      </c>
      <c r="T20" s="381"/>
      <c r="U20" s="381">
        <v>329.9</v>
      </c>
      <c r="V20" s="381"/>
      <c r="W20" s="381">
        <v>341.9</v>
      </c>
      <c r="X20" s="381"/>
      <c r="Y20" s="381">
        <v>351.1</v>
      </c>
      <c r="Z20" s="381"/>
      <c r="AA20" s="381">
        <v>350.7</v>
      </c>
      <c r="AB20" s="381"/>
      <c r="AC20" s="381">
        <v>347.8</v>
      </c>
      <c r="AD20" s="381"/>
      <c r="AE20" s="381">
        <v>348.5</v>
      </c>
      <c r="AF20" s="381"/>
      <c r="AG20" s="381">
        <v>352.5</v>
      </c>
      <c r="AH20" s="381"/>
      <c r="AI20" s="381">
        <v>353.69400000000002</v>
      </c>
      <c r="AJ20" s="381"/>
      <c r="AK20" s="381"/>
      <c r="AL20" s="381"/>
      <c r="AM20" s="381"/>
      <c r="AN20" s="381"/>
      <c r="AO20" s="381"/>
      <c r="AP20" s="381"/>
      <c r="AQ20" s="381"/>
      <c r="AR20" s="381"/>
    </row>
    <row r="21" spans="1:44" x14ac:dyDescent="0.25">
      <c r="A21" s="59"/>
      <c r="B21" s="59" t="s">
        <v>23</v>
      </c>
      <c r="C21" s="380">
        <v>800.06600000000003</v>
      </c>
      <c r="D21" s="380"/>
      <c r="E21" s="380">
        <v>816.09900000000005</v>
      </c>
      <c r="F21" s="380"/>
      <c r="G21" s="380">
        <v>814.08100000000002</v>
      </c>
      <c r="H21" s="380"/>
      <c r="I21" s="380">
        <v>797.80499999999995</v>
      </c>
      <c r="J21" s="380"/>
      <c r="K21" s="380"/>
      <c r="L21" s="380"/>
      <c r="M21" s="380">
        <v>793.83299999999997</v>
      </c>
      <c r="N21" s="380"/>
      <c r="O21" s="380">
        <v>784.43899999999996</v>
      </c>
      <c r="P21" s="380"/>
      <c r="Q21" s="380">
        <v>782.11199999999997</v>
      </c>
      <c r="R21" s="380"/>
      <c r="S21" s="380">
        <v>778.83600000000001</v>
      </c>
      <c r="T21" s="380"/>
      <c r="U21" s="380">
        <v>777.61699999999996</v>
      </c>
      <c r="V21" s="380"/>
      <c r="W21" s="380">
        <v>773.221</v>
      </c>
      <c r="X21" s="380"/>
      <c r="Y21" s="380">
        <v>773.8</v>
      </c>
      <c r="Z21" s="380"/>
      <c r="AA21" s="380">
        <v>770.7</v>
      </c>
      <c r="AB21" s="380"/>
      <c r="AC21" s="380">
        <v>762.5</v>
      </c>
      <c r="AD21" s="380"/>
      <c r="AE21" s="380">
        <v>755.9</v>
      </c>
      <c r="AF21" s="380"/>
      <c r="AG21" s="380">
        <v>756.3</v>
      </c>
      <c r="AH21" s="380"/>
      <c r="AI21" s="380">
        <v>756.34500000000003</v>
      </c>
      <c r="AJ21" s="380"/>
      <c r="AK21" s="380"/>
      <c r="AL21" s="380"/>
      <c r="AM21" s="380"/>
      <c r="AN21" s="380"/>
      <c r="AO21" s="380"/>
      <c r="AP21" s="380"/>
      <c r="AQ21" s="380"/>
      <c r="AR21" s="380"/>
    </row>
    <row r="22" spans="1:44" x14ac:dyDescent="0.25">
      <c r="A22" s="138"/>
      <c r="B22" s="138" t="s">
        <v>24</v>
      </c>
      <c r="C22" s="382">
        <v>21.991810675619263</v>
      </c>
      <c r="D22" s="382"/>
      <c r="E22" s="382">
        <v>23.662447815767447</v>
      </c>
      <c r="F22" s="382"/>
      <c r="G22" s="382">
        <v>30.856511821305251</v>
      </c>
      <c r="H22" s="382"/>
      <c r="I22" s="382">
        <v>36.883699650917208</v>
      </c>
      <c r="J22" s="382"/>
      <c r="K22" s="382"/>
      <c r="L22" s="382"/>
      <c r="M22" s="382">
        <v>38.96537432936146</v>
      </c>
      <c r="N22" s="382"/>
      <c r="O22" s="382">
        <v>39.855999000559635</v>
      </c>
      <c r="P22" s="382"/>
      <c r="Q22" s="382">
        <v>40.505707622437711</v>
      </c>
      <c r="R22" s="382"/>
      <c r="S22" s="382">
        <v>41.451858927938616</v>
      </c>
      <c r="T22" s="382"/>
      <c r="U22" s="382">
        <v>42.424484032627888</v>
      </c>
      <c r="V22" s="382"/>
      <c r="W22" s="382">
        <v>44.217629888479493</v>
      </c>
      <c r="X22" s="382"/>
      <c r="Y22" s="382">
        <v>45.373481519772554</v>
      </c>
      <c r="Z22" s="382"/>
      <c r="AA22" s="382">
        <v>45.504087193460492</v>
      </c>
      <c r="AB22" s="382"/>
      <c r="AC22" s="382">
        <v>45.613114754098362</v>
      </c>
      <c r="AD22" s="382"/>
      <c r="AE22" s="382">
        <v>46.103982008202145</v>
      </c>
      <c r="AF22" s="382"/>
      <c r="AG22" s="382">
        <v>46.608488694962318</v>
      </c>
      <c r="AH22" s="382"/>
      <c r="AI22" s="382">
        <v>46.763580112250366</v>
      </c>
      <c r="AJ22" s="382"/>
      <c r="AK22" s="382"/>
      <c r="AL22" s="382"/>
      <c r="AM22" s="382"/>
      <c r="AN22" s="382"/>
      <c r="AO22" s="382"/>
      <c r="AP22" s="382"/>
      <c r="AQ22" s="382"/>
      <c r="AR22" s="382"/>
    </row>
    <row r="23" spans="1:44" x14ac:dyDescent="0.25">
      <c r="A23" s="59" t="s">
        <v>9</v>
      </c>
      <c r="B23" s="59" t="s">
        <v>17</v>
      </c>
      <c r="C23" s="380">
        <v>29.687999999999999</v>
      </c>
      <c r="D23" s="380">
        <v>31.350849032694093</v>
      </c>
      <c r="E23" s="380">
        <v>23.962</v>
      </c>
      <c r="F23" s="380">
        <v>22.962444778779719</v>
      </c>
      <c r="G23" s="380">
        <v>17.841999999999999</v>
      </c>
      <c r="H23" s="380">
        <v>11.471520513331576</v>
      </c>
      <c r="I23" s="380">
        <v>7.7439999999999998</v>
      </c>
      <c r="J23" s="380">
        <v>3.801930422316703</v>
      </c>
      <c r="K23" s="380">
        <v>6.5069999999999997</v>
      </c>
      <c r="L23" s="380">
        <v>3.0708750601715953</v>
      </c>
      <c r="M23" s="380">
        <v>6.9050000000000002</v>
      </c>
      <c r="N23" s="380">
        <v>3.1490712406109336</v>
      </c>
      <c r="O23" s="380">
        <v>6.9619999999999997</v>
      </c>
      <c r="P23" s="380">
        <v>3.1297624131807864</v>
      </c>
      <c r="Q23" s="380">
        <v>7.8</v>
      </c>
      <c r="R23" s="380">
        <v>3.4061135371179039</v>
      </c>
      <c r="S23" s="380">
        <v>7.1669999999999998</v>
      </c>
      <c r="T23" s="380">
        <v>3.0822757318630845</v>
      </c>
      <c r="U23" s="380">
        <v>7.3</v>
      </c>
      <c r="V23" s="380">
        <v>3.1143344709897609</v>
      </c>
      <c r="W23" s="380">
        <v>7.2</v>
      </c>
      <c r="X23" s="380">
        <v>3.048264182895851</v>
      </c>
      <c r="Y23" s="380">
        <v>6.9</v>
      </c>
      <c r="Z23" s="380">
        <v>2.8630705394190872</v>
      </c>
      <c r="AA23" s="380">
        <v>7.5</v>
      </c>
      <c r="AB23" s="380">
        <v>3.0788177339901477</v>
      </c>
      <c r="AC23" s="380">
        <v>6.6</v>
      </c>
      <c r="AD23" s="380">
        <v>2.7115858668857848</v>
      </c>
      <c r="AE23" s="380">
        <v>7.1</v>
      </c>
      <c r="AF23" s="380">
        <v>2.888527257933279</v>
      </c>
      <c r="AG23" s="380">
        <v>6.9</v>
      </c>
      <c r="AH23" s="380">
        <v>2.7544910179640718</v>
      </c>
      <c r="AI23" s="380">
        <v>7.1580000000000004</v>
      </c>
      <c r="AJ23" s="380">
        <v>2.8551257045076524</v>
      </c>
      <c r="AK23" s="380"/>
      <c r="AL23" s="380"/>
      <c r="AM23" s="380"/>
      <c r="AN23" s="380"/>
      <c r="AO23" s="380"/>
      <c r="AP23" s="380"/>
      <c r="AQ23" s="380"/>
      <c r="AR23" s="380"/>
    </row>
    <row r="24" spans="1:44" x14ac:dyDescent="0.25">
      <c r="A24" s="59"/>
      <c r="B24" s="59" t="s">
        <v>570</v>
      </c>
      <c r="C24" s="380">
        <v>33.253</v>
      </c>
      <c r="D24" s="380">
        <v>35.115527583002446</v>
      </c>
      <c r="E24" s="380">
        <v>41.070999999999998</v>
      </c>
      <c r="F24" s="380">
        <v>39.357756844556455</v>
      </c>
      <c r="G24" s="380">
        <v>45.384</v>
      </c>
      <c r="H24" s="380">
        <v>29.179659622073771</v>
      </c>
      <c r="I24" s="380">
        <v>36.17</v>
      </c>
      <c r="J24" s="380">
        <v>17.757725125929127</v>
      </c>
      <c r="K24" s="380">
        <v>33.454999999999998</v>
      </c>
      <c r="L24" s="380">
        <v>15.788554654685834</v>
      </c>
      <c r="M24" s="380">
        <v>31.55</v>
      </c>
      <c r="N24" s="380">
        <v>14.388587638128161</v>
      </c>
      <c r="O24" s="380">
        <v>29.898</v>
      </c>
      <c r="P24" s="380">
        <v>13.440625772662905</v>
      </c>
      <c r="Q24" s="380">
        <v>30.7</v>
      </c>
      <c r="R24" s="380">
        <v>13.406113537117903</v>
      </c>
      <c r="S24" s="380">
        <v>28.67</v>
      </c>
      <c r="T24" s="380">
        <v>12.329963057417975</v>
      </c>
      <c r="U24" s="380">
        <v>28.4</v>
      </c>
      <c r="V24" s="380">
        <v>12.1160409556314</v>
      </c>
      <c r="W24" s="380">
        <v>29.8</v>
      </c>
      <c r="X24" s="380">
        <v>12.616426756985605</v>
      </c>
      <c r="Y24" s="380">
        <v>28.9</v>
      </c>
      <c r="Z24" s="380">
        <v>11.991701244813278</v>
      </c>
      <c r="AA24" s="380">
        <v>27.7</v>
      </c>
      <c r="AB24" s="380">
        <v>11.371100164203613</v>
      </c>
      <c r="AC24" s="380">
        <v>26.4</v>
      </c>
      <c r="AD24" s="380">
        <v>10.846343467543139</v>
      </c>
      <c r="AE24" s="380">
        <v>25.2</v>
      </c>
      <c r="AF24" s="380">
        <v>10.252237591537835</v>
      </c>
      <c r="AG24" s="380">
        <v>25.1</v>
      </c>
      <c r="AH24" s="380">
        <v>10.019960079840319</v>
      </c>
      <c r="AI24" s="380">
        <v>25.004000000000001</v>
      </c>
      <c r="AJ24" s="380">
        <v>9.9733952382661837</v>
      </c>
      <c r="AK24" s="380"/>
      <c r="AL24" s="380"/>
      <c r="AM24" s="380"/>
      <c r="AN24" s="380"/>
      <c r="AO24" s="380"/>
      <c r="AP24" s="380"/>
      <c r="AQ24" s="380"/>
      <c r="AR24" s="380"/>
    </row>
    <row r="25" spans="1:44" x14ac:dyDescent="0.25">
      <c r="A25" s="378"/>
      <c r="B25" s="59" t="s">
        <v>571</v>
      </c>
      <c r="C25" s="380">
        <v>15.795999999999999</v>
      </c>
      <c r="D25" s="380">
        <v>16.680746810847342</v>
      </c>
      <c r="E25" s="380">
        <v>21.295999999999999</v>
      </c>
      <c r="F25" s="380">
        <v>20.407654787116805</v>
      </c>
      <c r="G25" s="380">
        <v>37.289000000000001</v>
      </c>
      <c r="H25" s="380">
        <v>23.974976371573881</v>
      </c>
      <c r="I25" s="380">
        <v>40.564</v>
      </c>
      <c r="J25" s="380">
        <v>19.914967155327318</v>
      </c>
      <c r="K25" s="380">
        <v>39.591000000000001</v>
      </c>
      <c r="L25" s="380">
        <v>18.684342171085543</v>
      </c>
      <c r="M25" s="380">
        <v>38.874000000000002</v>
      </c>
      <c r="N25" s="380">
        <v>17.728746619480003</v>
      </c>
      <c r="O25" s="380">
        <v>36.563000000000002</v>
      </c>
      <c r="P25" s="380">
        <v>16.436872035784127</v>
      </c>
      <c r="Q25" s="380">
        <v>37.1</v>
      </c>
      <c r="R25" s="380">
        <v>16.200873362445414</v>
      </c>
      <c r="S25" s="380">
        <v>37.034999999999997</v>
      </c>
      <c r="T25" s="380">
        <v>15.927456638698107</v>
      </c>
      <c r="U25" s="380">
        <v>36.700000000000003</v>
      </c>
      <c r="V25" s="380">
        <v>15.656996587030717</v>
      </c>
      <c r="W25" s="380">
        <v>33.5</v>
      </c>
      <c r="X25" s="380">
        <v>14.18289585097375</v>
      </c>
      <c r="Y25" s="380">
        <v>34.200000000000003</v>
      </c>
      <c r="Z25" s="380">
        <v>14.190871369294605</v>
      </c>
      <c r="AA25" s="380">
        <v>34.1</v>
      </c>
      <c r="AB25" s="380">
        <v>13.998357963875206</v>
      </c>
      <c r="AC25" s="380">
        <v>33.299999999999997</v>
      </c>
      <c r="AD25" s="380">
        <v>13.681183237469186</v>
      </c>
      <c r="AE25" s="380">
        <v>33.700000000000003</v>
      </c>
      <c r="AF25" s="380">
        <v>13.710333604556551</v>
      </c>
      <c r="AG25" s="380">
        <v>33.799999999999997</v>
      </c>
      <c r="AH25" s="380">
        <v>13.493013972055888</v>
      </c>
      <c r="AI25" s="380">
        <v>30.036000000000001</v>
      </c>
      <c r="AJ25" s="380">
        <v>11.980519092007802</v>
      </c>
      <c r="AK25" s="380"/>
      <c r="AL25" s="380"/>
      <c r="AM25" s="380"/>
      <c r="AN25" s="380"/>
      <c r="AO25" s="380"/>
      <c r="AP25" s="380"/>
      <c r="AQ25" s="380"/>
      <c r="AR25" s="380"/>
    </row>
    <row r="26" spans="1:44" x14ac:dyDescent="0.25">
      <c r="A26" s="378"/>
      <c r="B26" s="59" t="s">
        <v>572</v>
      </c>
      <c r="C26" s="380">
        <v>12.096</v>
      </c>
      <c r="D26" s="380">
        <v>12.773506800709638</v>
      </c>
      <c r="E26" s="380">
        <v>14.361000000000001</v>
      </c>
      <c r="F26" s="380">
        <v>13.761942637010915</v>
      </c>
      <c r="G26" s="380">
        <v>35.624000000000002</v>
      </c>
      <c r="H26" s="380">
        <v>22.904464004423502</v>
      </c>
      <c r="I26" s="380">
        <v>49</v>
      </c>
      <c r="J26" s="380">
        <v>24.056636194927485</v>
      </c>
      <c r="K26" s="380">
        <v>50.963999999999999</v>
      </c>
      <c r="L26" s="380">
        <v>24.051648465742304</v>
      </c>
      <c r="M26" s="380">
        <v>51.16</v>
      </c>
      <c r="N26" s="380">
        <v>23.331858750131115</v>
      </c>
      <c r="O26" s="380">
        <v>50.884999999999998</v>
      </c>
      <c r="P26" s="380">
        <v>22.875317494212052</v>
      </c>
      <c r="Q26" s="380">
        <v>50</v>
      </c>
      <c r="R26" s="380">
        <v>21.834061135371179</v>
      </c>
      <c r="S26" s="380">
        <v>52.417000000000002</v>
      </c>
      <c r="T26" s="380">
        <v>22.542716204418486</v>
      </c>
      <c r="U26" s="380">
        <v>51.5</v>
      </c>
      <c r="V26" s="380">
        <v>21.970989761092149</v>
      </c>
      <c r="W26" s="380">
        <v>53.9</v>
      </c>
      <c r="X26" s="380">
        <v>22.819644369178661</v>
      </c>
      <c r="Y26" s="380">
        <v>52.1</v>
      </c>
      <c r="Z26" s="380">
        <v>21.61825726141079</v>
      </c>
      <c r="AA26" s="380">
        <v>52.2</v>
      </c>
      <c r="AB26" s="380">
        <v>21.428571428571427</v>
      </c>
      <c r="AC26" s="380">
        <v>53.7</v>
      </c>
      <c r="AD26" s="380">
        <v>22.062448644207066</v>
      </c>
      <c r="AE26" s="380">
        <v>52.1</v>
      </c>
      <c r="AF26" s="380">
        <v>21.196094385679412</v>
      </c>
      <c r="AG26" s="380">
        <v>51.8</v>
      </c>
      <c r="AH26" s="380">
        <v>20.678642714570859</v>
      </c>
      <c r="AI26" s="380">
        <v>50.774999999999999</v>
      </c>
      <c r="AJ26" s="380">
        <v>20.252725292871759</v>
      </c>
      <c r="AK26" s="380"/>
      <c r="AL26" s="380"/>
      <c r="AM26" s="380"/>
      <c r="AN26" s="380"/>
      <c r="AO26" s="380"/>
      <c r="AP26" s="380"/>
      <c r="AQ26" s="380"/>
      <c r="AR26" s="380"/>
    </row>
    <row r="27" spans="1:44" x14ac:dyDescent="0.25">
      <c r="A27" s="378"/>
      <c r="B27" s="59" t="s">
        <v>21</v>
      </c>
      <c r="C27" s="380">
        <v>3.863</v>
      </c>
      <c r="D27" s="380">
        <v>4.0793697727464728</v>
      </c>
      <c r="E27" s="380">
        <v>3.1629999999999998</v>
      </c>
      <c r="F27" s="380">
        <v>3.031058043372016</v>
      </c>
      <c r="G27" s="380">
        <v>13.334</v>
      </c>
      <c r="H27" s="380">
        <v>8.5731002423922895</v>
      </c>
      <c r="I27" s="380">
        <v>41.637</v>
      </c>
      <c r="J27" s="380">
        <v>20.441758392820322</v>
      </c>
      <c r="K27" s="380">
        <v>44.4</v>
      </c>
      <c r="L27" s="380">
        <v>20.953873162996594</v>
      </c>
      <c r="M27" s="380">
        <v>47.168999999999997</v>
      </c>
      <c r="N27" s="380">
        <v>21.511736618157439</v>
      </c>
      <c r="O27" s="380">
        <v>52.59</v>
      </c>
      <c r="P27" s="380">
        <v>23.641799096405855</v>
      </c>
      <c r="Q27" s="380">
        <v>58.7</v>
      </c>
      <c r="R27" s="380">
        <v>25.633187772925766</v>
      </c>
      <c r="S27" s="380">
        <v>59.503</v>
      </c>
      <c r="T27" s="380">
        <v>25.590156672673242</v>
      </c>
      <c r="U27" s="380">
        <v>55.4</v>
      </c>
      <c r="V27" s="380">
        <v>23.634812286689421</v>
      </c>
      <c r="W27" s="380">
        <v>52.1</v>
      </c>
      <c r="X27" s="380">
        <v>22.057578323454699</v>
      </c>
      <c r="Y27" s="380">
        <v>57.5</v>
      </c>
      <c r="Z27" s="380">
        <v>23.858921161825727</v>
      </c>
      <c r="AA27" s="380">
        <v>58.7</v>
      </c>
      <c r="AB27" s="380">
        <v>24.096880131362891</v>
      </c>
      <c r="AC27" s="380">
        <v>55.9</v>
      </c>
      <c r="AD27" s="380">
        <v>22.966310599835662</v>
      </c>
      <c r="AE27" s="380">
        <v>56</v>
      </c>
      <c r="AF27" s="380">
        <v>22.782750203417411</v>
      </c>
      <c r="AG27" s="380">
        <v>57.8</v>
      </c>
      <c r="AH27" s="380">
        <v>23.073852295409182</v>
      </c>
      <c r="AI27" s="380">
        <v>58.417999999999999</v>
      </c>
      <c r="AJ27" s="380">
        <v>23.301303912535349</v>
      </c>
      <c r="AK27" s="380"/>
      <c r="AL27" s="380"/>
      <c r="AM27" s="380"/>
      <c r="AN27" s="380"/>
      <c r="AO27" s="380"/>
      <c r="AP27" s="380"/>
      <c r="AQ27" s="380"/>
      <c r="AR27" s="380"/>
    </row>
    <row r="28" spans="1:44" x14ac:dyDescent="0.25">
      <c r="A28" s="378"/>
      <c r="B28" s="59" t="s">
        <v>89</v>
      </c>
      <c r="C28" s="380">
        <v>0</v>
      </c>
      <c r="D28" s="380"/>
      <c r="E28" s="380">
        <v>0.5</v>
      </c>
      <c r="F28" s="380">
        <v>0.47914290916408725</v>
      </c>
      <c r="G28" s="380">
        <v>6.06</v>
      </c>
      <c r="H28" s="380">
        <v>3.8962792462049851</v>
      </c>
      <c r="I28" s="380">
        <v>28.571000000000002</v>
      </c>
      <c r="J28" s="380">
        <v>14.026982708679045</v>
      </c>
      <c r="K28" s="380">
        <v>36.976999999999997</v>
      </c>
      <c r="L28" s="380">
        <v>17.450706485318129</v>
      </c>
      <c r="M28" s="380">
        <v>43.613</v>
      </c>
      <c r="N28" s="380">
        <v>19.889999133492346</v>
      </c>
      <c r="O28" s="380">
        <v>45.546999999999997</v>
      </c>
      <c r="P28" s="380">
        <v>20.475623187754277</v>
      </c>
      <c r="Q28" s="380">
        <v>44.7</v>
      </c>
      <c r="R28" s="380">
        <v>19.519650655021834</v>
      </c>
      <c r="S28" s="380">
        <v>47.731000000000002</v>
      </c>
      <c r="T28" s="380">
        <v>20.527431694929103</v>
      </c>
      <c r="U28" s="380">
        <v>55.1</v>
      </c>
      <c r="V28" s="380">
        <v>23.506825938566553</v>
      </c>
      <c r="W28" s="380">
        <v>59.7</v>
      </c>
      <c r="X28" s="380">
        <v>25.275190516511429</v>
      </c>
      <c r="Y28" s="380">
        <v>61.4</v>
      </c>
      <c r="Z28" s="380">
        <v>25.477178423236513</v>
      </c>
      <c r="AA28" s="380">
        <v>63.4</v>
      </c>
      <c r="AB28" s="380">
        <v>26.026272577996718</v>
      </c>
      <c r="AC28" s="380">
        <v>67.5</v>
      </c>
      <c r="AD28" s="380">
        <v>27.73212818405916</v>
      </c>
      <c r="AE28" s="380">
        <v>71.7</v>
      </c>
      <c r="AF28" s="380">
        <v>29.170056956875509</v>
      </c>
      <c r="AG28" s="380">
        <v>75.099999999999994</v>
      </c>
      <c r="AH28" s="380">
        <v>29.98003992015968</v>
      </c>
      <c r="AI28" s="380">
        <v>79.316000000000003</v>
      </c>
      <c r="AJ28" s="380">
        <v>31.636930759811253</v>
      </c>
      <c r="AK28" s="380"/>
      <c r="AL28" s="380"/>
      <c r="AM28" s="380"/>
      <c r="AN28" s="380"/>
      <c r="AO28" s="380"/>
      <c r="AP28" s="380"/>
      <c r="AQ28" s="380"/>
      <c r="AR28" s="380"/>
    </row>
    <row r="29" spans="1:44" x14ac:dyDescent="0.25">
      <c r="A29" s="378"/>
      <c r="B29" s="60" t="s">
        <v>22</v>
      </c>
      <c r="C29" s="381">
        <v>94.695999999999998</v>
      </c>
      <c r="D29" s="381"/>
      <c r="E29" s="381">
        <v>104.35299999999999</v>
      </c>
      <c r="F29" s="381"/>
      <c r="G29" s="381">
        <v>155.53299999999999</v>
      </c>
      <c r="H29" s="381"/>
      <c r="I29" s="381">
        <v>203.68600000000001</v>
      </c>
      <c r="J29" s="381"/>
      <c r="K29" s="381">
        <v>211.89400000000001</v>
      </c>
      <c r="L29" s="381"/>
      <c r="M29" s="381">
        <v>219.27099999999999</v>
      </c>
      <c r="N29" s="381"/>
      <c r="O29" s="381">
        <v>222.44499999999999</v>
      </c>
      <c r="P29" s="381"/>
      <c r="Q29" s="381">
        <v>229</v>
      </c>
      <c r="R29" s="381"/>
      <c r="S29" s="381">
        <v>232.523</v>
      </c>
      <c r="T29" s="381"/>
      <c r="U29" s="381">
        <v>234.4</v>
      </c>
      <c r="V29" s="381"/>
      <c r="W29" s="381">
        <v>236.2</v>
      </c>
      <c r="X29" s="381"/>
      <c r="Y29" s="381">
        <v>241</v>
      </c>
      <c r="Z29" s="381"/>
      <c r="AA29" s="381">
        <v>243.6</v>
      </c>
      <c r="AB29" s="381"/>
      <c r="AC29" s="381">
        <v>243.4</v>
      </c>
      <c r="AD29" s="381"/>
      <c r="AE29" s="381">
        <v>245.8</v>
      </c>
      <c r="AF29" s="381"/>
      <c r="AG29" s="381">
        <v>250.5</v>
      </c>
      <c r="AH29" s="381"/>
      <c r="AI29" s="381">
        <v>250.70699999999999</v>
      </c>
      <c r="AJ29" s="381"/>
      <c r="AK29" s="381"/>
      <c r="AL29" s="381"/>
      <c r="AM29" s="381"/>
      <c r="AN29" s="381"/>
      <c r="AO29" s="381"/>
      <c r="AP29" s="381"/>
      <c r="AQ29" s="381"/>
      <c r="AR29" s="381"/>
    </row>
    <row r="30" spans="1:44" x14ac:dyDescent="0.25">
      <c r="A30" s="378"/>
      <c r="B30" s="59" t="s">
        <v>23</v>
      </c>
      <c r="C30" s="380">
        <v>499.702</v>
      </c>
      <c r="D30" s="380"/>
      <c r="E30" s="380">
        <v>516.31600000000003</v>
      </c>
      <c r="F30" s="380"/>
      <c r="G30" s="380">
        <v>522.23500000000001</v>
      </c>
      <c r="H30" s="380"/>
      <c r="I30" s="380">
        <v>528.85199999999998</v>
      </c>
      <c r="J30" s="380"/>
      <c r="K30" s="380"/>
      <c r="L30" s="380"/>
      <c r="M30" s="380">
        <v>528.202</v>
      </c>
      <c r="N30" s="380"/>
      <c r="O30" s="380">
        <v>524.73</v>
      </c>
      <c r="P30" s="380"/>
      <c r="Q30" s="380">
        <v>516.14599999999996</v>
      </c>
      <c r="R30" s="380"/>
      <c r="S30" s="380">
        <v>515.34199999999998</v>
      </c>
      <c r="T30" s="380"/>
      <c r="U30" s="380">
        <v>511.43599999999998</v>
      </c>
      <c r="V30" s="380"/>
      <c r="W30" s="380">
        <v>507.416</v>
      </c>
      <c r="X30" s="380"/>
      <c r="Y30" s="380">
        <v>508.2</v>
      </c>
      <c r="Z30" s="380"/>
      <c r="AA30" s="380">
        <v>509.3</v>
      </c>
      <c r="AB30" s="380"/>
      <c r="AC30" s="380">
        <v>505.8</v>
      </c>
      <c r="AD30" s="380"/>
      <c r="AE30" s="380">
        <v>507.2</v>
      </c>
      <c r="AF30" s="380"/>
      <c r="AG30" s="380">
        <v>508.9</v>
      </c>
      <c r="AH30" s="380"/>
      <c r="AI30" s="380">
        <v>508.16</v>
      </c>
      <c r="AJ30" s="380"/>
      <c r="AK30" s="380"/>
      <c r="AL30" s="380"/>
      <c r="AM30" s="380"/>
      <c r="AN30" s="380"/>
      <c r="AO30" s="380"/>
      <c r="AP30" s="380"/>
      <c r="AQ30" s="380"/>
      <c r="AR30" s="380"/>
    </row>
    <row r="31" spans="1:44" x14ac:dyDescent="0.25">
      <c r="A31" s="379"/>
      <c r="B31" s="138" t="s">
        <v>24</v>
      </c>
      <c r="C31" s="382">
        <v>18.950494494718853</v>
      </c>
      <c r="D31" s="382"/>
      <c r="E31" s="382">
        <v>20.211072289063285</v>
      </c>
      <c r="F31" s="382"/>
      <c r="G31" s="382">
        <v>29.782186180550895</v>
      </c>
      <c r="H31" s="382"/>
      <c r="I31" s="382">
        <v>38.514745146090021</v>
      </c>
      <c r="J31" s="382"/>
      <c r="K31" s="382"/>
      <c r="L31" s="382"/>
      <c r="M31" s="382">
        <v>41.512716725798086</v>
      </c>
      <c r="N31" s="382"/>
      <c r="O31" s="382">
        <v>42.392277933413375</v>
      </c>
      <c r="P31" s="382"/>
      <c r="Q31" s="382">
        <v>44.36729142529439</v>
      </c>
      <c r="R31" s="382"/>
      <c r="S31" s="382">
        <v>45.120133814049701</v>
      </c>
      <c r="T31" s="382"/>
      <c r="U31" s="382">
        <v>45.831736522262808</v>
      </c>
      <c r="V31" s="382"/>
      <c r="W31" s="382">
        <v>46.549576678701499</v>
      </c>
      <c r="X31" s="382"/>
      <c r="Y31" s="382">
        <v>47.422274695001967</v>
      </c>
      <c r="Z31" s="382"/>
      <c r="AA31" s="382">
        <v>47.830355389750636</v>
      </c>
      <c r="AB31" s="382"/>
      <c r="AC31" s="382">
        <v>48.121787267694742</v>
      </c>
      <c r="AD31" s="382"/>
      <c r="AE31" s="382">
        <v>48.462145110410091</v>
      </c>
      <c r="AF31" s="382"/>
      <c r="AG31" s="382">
        <v>49.223816073884855</v>
      </c>
      <c r="AH31" s="382"/>
      <c r="AI31" s="382">
        <v>49.336232682619645</v>
      </c>
      <c r="AJ31" s="382"/>
      <c r="AK31" s="382"/>
      <c r="AL31" s="382"/>
      <c r="AM31" s="382"/>
      <c r="AN31" s="382"/>
      <c r="AO31" s="382"/>
      <c r="AP31" s="382"/>
      <c r="AQ31" s="382"/>
      <c r="AR31" s="382"/>
    </row>
    <row r="32" spans="1:44" x14ac:dyDescent="0.25">
      <c r="A32" s="15" t="s">
        <v>548</v>
      </c>
      <c r="B32" s="59" t="s">
        <v>17</v>
      </c>
      <c r="C32" s="376">
        <v>80.753</v>
      </c>
      <c r="D32" s="376">
        <v>17.747483027882843</v>
      </c>
      <c r="E32" s="376">
        <v>62.301000000000002</v>
      </c>
      <c r="F32" s="376">
        <v>12.687664448227828</v>
      </c>
      <c r="G32" s="376">
        <v>38.283000000000001</v>
      </c>
      <c r="H32" s="376"/>
      <c r="I32" s="212">
        <v>17.555</v>
      </c>
      <c r="J32" s="212">
        <v>2.2600113805187148</v>
      </c>
      <c r="K32" s="212">
        <v>16.257999999999999</v>
      </c>
      <c r="L32" s="212">
        <v>2.0201041239547224</v>
      </c>
      <c r="M32" s="212">
        <v>16.927</v>
      </c>
      <c r="N32" s="212">
        <v>2.0622789479904138</v>
      </c>
      <c r="O32" s="212">
        <v>17.111999999999998</v>
      </c>
      <c r="P32" s="212">
        <v>2.0526304425534567</v>
      </c>
      <c r="Q32" s="212">
        <v>19.600000000000001</v>
      </c>
      <c r="R32" s="212">
        <v>2.3091423185673894</v>
      </c>
      <c r="S32" s="212">
        <v>19.04</v>
      </c>
      <c r="T32" s="212">
        <v>2.2190211133332403</v>
      </c>
      <c r="U32" s="212">
        <v>18.8</v>
      </c>
      <c r="V32" s="212">
        <v>2.1564579031888047</v>
      </c>
      <c r="W32" s="212">
        <v>18.5</v>
      </c>
      <c r="X32" s="212">
        <v>2.0798201236649803</v>
      </c>
      <c r="Y32" s="212">
        <v>17.7</v>
      </c>
      <c r="Z32" s="212">
        <v>1.946766388033436</v>
      </c>
      <c r="AA32" s="212">
        <v>18</v>
      </c>
      <c r="AB32" s="212">
        <v>1.9760676254254035</v>
      </c>
      <c r="AC32" s="212">
        <v>16.100000000000001</v>
      </c>
      <c r="AD32" s="212">
        <v>1.7733230531996915</v>
      </c>
      <c r="AE32" s="212">
        <v>16</v>
      </c>
      <c r="AF32" s="212">
        <v>1.7565045559336918</v>
      </c>
      <c r="AG32" s="212">
        <v>15.3</v>
      </c>
      <c r="AH32" s="212">
        <v>1.6594360086767896</v>
      </c>
      <c r="AI32" s="212">
        <v>15.477</v>
      </c>
      <c r="AJ32" s="212">
        <v>1.6737121111352629</v>
      </c>
      <c r="AK32" s="212">
        <v>16.036000000000001</v>
      </c>
      <c r="AL32" s="212">
        <v>1.6808942407674505</v>
      </c>
      <c r="AM32" s="212">
        <v>14.92</v>
      </c>
      <c r="AN32" s="212">
        <v>1.5644693491933335</v>
      </c>
      <c r="AO32" s="212">
        <v>15.209</v>
      </c>
      <c r="AP32" s="212">
        <v>1.5788697829508223</v>
      </c>
      <c r="AQ32" s="212">
        <v>14.991</v>
      </c>
      <c r="AR32" s="212">
        <v>1.5495134190900963</v>
      </c>
    </row>
    <row r="33" spans="1:44" x14ac:dyDescent="0.25">
      <c r="A33" s="15"/>
      <c r="B33" s="59" t="s">
        <v>570</v>
      </c>
      <c r="C33" s="376">
        <v>122.461</v>
      </c>
      <c r="D33" s="376">
        <v>26.913854829883231</v>
      </c>
      <c r="E33" s="376">
        <v>125.081</v>
      </c>
      <c r="F33" s="376">
        <v>25.472877752344026</v>
      </c>
      <c r="G33" s="376">
        <v>107.89100000000001</v>
      </c>
      <c r="H33" s="376"/>
      <c r="I33" s="212">
        <v>75.698999999999998</v>
      </c>
      <c r="J33" s="212">
        <v>9.7454059523717564</v>
      </c>
      <c r="K33" s="212">
        <v>73.84</v>
      </c>
      <c r="L33" s="212">
        <v>9.1748362967656973</v>
      </c>
      <c r="M33" s="212">
        <v>72.676000000000002</v>
      </c>
      <c r="N33" s="212">
        <v>8.8543855865865986</v>
      </c>
      <c r="O33" s="212">
        <v>70.816999999999993</v>
      </c>
      <c r="P33" s="212">
        <v>8.4946896943845349</v>
      </c>
      <c r="Q33" s="212">
        <v>71</v>
      </c>
      <c r="R33" s="212">
        <v>8.3647502356267669</v>
      </c>
      <c r="S33" s="212">
        <v>66.430000000000007</v>
      </c>
      <c r="T33" s="212">
        <v>7.7420993990928126</v>
      </c>
      <c r="U33" s="212">
        <v>64.7</v>
      </c>
      <c r="V33" s="212">
        <v>7.4214269327827491</v>
      </c>
      <c r="W33" s="212">
        <v>65.5</v>
      </c>
      <c r="X33" s="212">
        <v>7.3636874648679029</v>
      </c>
      <c r="Y33" s="212">
        <v>61.3</v>
      </c>
      <c r="Z33" s="212">
        <v>6.7421909370875497</v>
      </c>
      <c r="AA33" s="212">
        <v>62.5</v>
      </c>
      <c r="AB33" s="212">
        <v>6.8613459216159844</v>
      </c>
      <c r="AC33" s="212">
        <v>57.6</v>
      </c>
      <c r="AD33" s="212">
        <v>6.3443110474721882</v>
      </c>
      <c r="AE33" s="212">
        <v>54.9</v>
      </c>
      <c r="AF33" s="212">
        <v>6.0270062575474803</v>
      </c>
      <c r="AG33" s="212">
        <v>55.9</v>
      </c>
      <c r="AH33" s="212">
        <v>6.0629067245119312</v>
      </c>
      <c r="AI33" s="212">
        <v>55.042000000000002</v>
      </c>
      <c r="AJ33" s="212">
        <v>5.9523461924860843</v>
      </c>
      <c r="AK33" s="212">
        <v>57.823999999999998</v>
      </c>
      <c r="AL33" s="212">
        <v>6.0611142790058024</v>
      </c>
      <c r="AM33" s="212">
        <v>55.427</v>
      </c>
      <c r="AN33" s="212">
        <v>5.811919746497245</v>
      </c>
      <c r="AO33" s="212">
        <v>53.37</v>
      </c>
      <c r="AP33" s="212">
        <v>5.5404221392652637</v>
      </c>
      <c r="AQ33" s="212">
        <v>53.255000000000003</v>
      </c>
      <c r="AR33" s="212">
        <v>5.5045918973813013</v>
      </c>
    </row>
    <row r="34" spans="1:44" x14ac:dyDescent="0.25">
      <c r="A34" s="15"/>
      <c r="B34" s="59" t="s">
        <v>571</v>
      </c>
      <c r="C34" s="376">
        <v>93.644999999999996</v>
      </c>
      <c r="D34" s="376">
        <v>20.580821123005819</v>
      </c>
      <c r="E34" s="376">
        <v>107.623</v>
      </c>
      <c r="F34" s="376">
        <v>21.917537614350067</v>
      </c>
      <c r="G34" s="376">
        <v>113.971</v>
      </c>
      <c r="H34" s="376"/>
      <c r="I34" s="212">
        <v>97.965000000000003</v>
      </c>
      <c r="J34" s="212">
        <v>12.611906288380284</v>
      </c>
      <c r="K34" s="212">
        <v>97.980999999999995</v>
      </c>
      <c r="L34" s="212">
        <v>12.174426262099129</v>
      </c>
      <c r="M34" s="212">
        <v>93.745999999999995</v>
      </c>
      <c r="N34" s="212">
        <v>11.421421531181506</v>
      </c>
      <c r="O34" s="212">
        <v>90.010999999999996</v>
      </c>
      <c r="P34" s="212">
        <v>10.797061638889623</v>
      </c>
      <c r="Q34" s="212">
        <v>91.3</v>
      </c>
      <c r="R34" s="212">
        <v>10.75636192271442</v>
      </c>
      <c r="S34" s="212">
        <v>90.337000000000003</v>
      </c>
      <c r="T34" s="212">
        <v>10.528346129999209</v>
      </c>
      <c r="U34" s="212">
        <v>90</v>
      </c>
      <c r="V34" s="212">
        <v>10.323468685478321</v>
      </c>
      <c r="W34" s="212">
        <v>87.2</v>
      </c>
      <c r="X34" s="212">
        <v>9.8032602585722319</v>
      </c>
      <c r="Y34" s="212">
        <v>85.8</v>
      </c>
      <c r="Z34" s="212">
        <v>9.4368675758908935</v>
      </c>
      <c r="AA34" s="212">
        <v>83.4</v>
      </c>
      <c r="AB34" s="212">
        <v>9.1557799978043697</v>
      </c>
      <c r="AC34" s="212">
        <v>82</v>
      </c>
      <c r="AD34" s="212">
        <v>9.0318316995263803</v>
      </c>
      <c r="AE34" s="212">
        <v>81.099999999999994</v>
      </c>
      <c r="AF34" s="212">
        <v>8.9032824678889018</v>
      </c>
      <c r="AG34" s="212">
        <v>78.400000000000006</v>
      </c>
      <c r="AH34" s="212">
        <v>8.5032537960954446</v>
      </c>
      <c r="AI34" s="212">
        <v>73.078999999999994</v>
      </c>
      <c r="AJ34" s="212">
        <v>7.9029015551885937</v>
      </c>
      <c r="AK34" s="212">
        <v>73.188000000000002</v>
      </c>
      <c r="AL34" s="212">
        <v>7.6715694495689792</v>
      </c>
      <c r="AM34" s="212">
        <v>71.98</v>
      </c>
      <c r="AN34" s="212">
        <v>7.5476208951029591</v>
      </c>
      <c r="AO34" s="212">
        <v>71.778000000000006</v>
      </c>
      <c r="AP34" s="212">
        <v>7.4513850536290436</v>
      </c>
      <c r="AQ34" s="212">
        <v>72.13</v>
      </c>
      <c r="AR34" s="212">
        <v>7.4555668680520739</v>
      </c>
    </row>
    <row r="35" spans="1:44" x14ac:dyDescent="0.25">
      <c r="A35" s="15"/>
      <c r="B35" s="59" t="s">
        <v>572</v>
      </c>
      <c r="C35" s="376">
        <v>102.58499999999999</v>
      </c>
      <c r="D35" s="376">
        <v>22.545608787479861</v>
      </c>
      <c r="E35" s="376">
        <v>128.55000000000001</v>
      </c>
      <c r="F35" s="376">
        <v>26.179343266074177</v>
      </c>
      <c r="G35" s="376">
        <v>177.535</v>
      </c>
      <c r="H35" s="376"/>
      <c r="I35" s="212">
        <v>176.92099999999999</v>
      </c>
      <c r="J35" s="212">
        <v>22.776614836385733</v>
      </c>
      <c r="K35" s="212">
        <v>175.577</v>
      </c>
      <c r="L35" s="212">
        <v>21.815956561175931</v>
      </c>
      <c r="M35" s="212">
        <v>170.03800000000001</v>
      </c>
      <c r="N35" s="212">
        <v>20.716357757334084</v>
      </c>
      <c r="O35" s="212">
        <v>170.876</v>
      </c>
      <c r="P35" s="212">
        <v>20.497035969013822</v>
      </c>
      <c r="Q35" s="212">
        <v>173.1</v>
      </c>
      <c r="R35" s="212">
        <v>20.39349670122526</v>
      </c>
      <c r="S35" s="212">
        <v>179.45099999999999</v>
      </c>
      <c r="T35" s="212">
        <v>20.914157447939246</v>
      </c>
      <c r="U35" s="212">
        <v>170.4</v>
      </c>
      <c r="V35" s="212">
        <v>19.545767377838956</v>
      </c>
      <c r="W35" s="212">
        <v>171</v>
      </c>
      <c r="X35" s="212">
        <v>19.224283305227654</v>
      </c>
      <c r="Y35" s="212">
        <v>168.8</v>
      </c>
      <c r="Z35" s="212">
        <v>18.565772107347119</v>
      </c>
      <c r="AA35" s="212">
        <v>164.9</v>
      </c>
      <c r="AB35" s="212">
        <v>18.102975079591612</v>
      </c>
      <c r="AC35" s="212">
        <v>162</v>
      </c>
      <c r="AD35" s="212">
        <v>17.84337482101553</v>
      </c>
      <c r="AE35" s="212">
        <v>158.30000000000001</v>
      </c>
      <c r="AF35" s="212">
        <v>17.378416950268967</v>
      </c>
      <c r="AG35" s="212">
        <v>154.80000000000001</v>
      </c>
      <c r="AH35" s="212">
        <v>16.789587852494577</v>
      </c>
      <c r="AI35" s="212">
        <v>157.32400000000001</v>
      </c>
      <c r="AJ35" s="212">
        <v>17.013315511549013</v>
      </c>
      <c r="AK35" s="212">
        <v>162.27600000000001</v>
      </c>
      <c r="AL35" s="212">
        <v>17.00977761379264</v>
      </c>
      <c r="AM35" s="212">
        <v>160.18199999999999</v>
      </c>
      <c r="AN35" s="212">
        <v>16.796235207271216</v>
      </c>
      <c r="AO35" s="212">
        <v>160.90899999999999</v>
      </c>
      <c r="AP35" s="212">
        <v>16.704211841990524</v>
      </c>
      <c r="AQ35" s="212">
        <v>153.41300000000001</v>
      </c>
      <c r="AR35" s="212">
        <v>15.857214472874986</v>
      </c>
    </row>
    <row r="36" spans="1:44" x14ac:dyDescent="0.25">
      <c r="A36" s="15"/>
      <c r="B36" s="59" t="s">
        <v>21</v>
      </c>
      <c r="C36" s="376">
        <v>41.491</v>
      </c>
      <c r="D36" s="376">
        <v>9.1186806472810549</v>
      </c>
      <c r="E36" s="376">
        <v>47.905000000000001</v>
      </c>
      <c r="F36" s="376">
        <v>9.755903844117336</v>
      </c>
      <c r="G36" s="376">
        <v>140.31800000000001</v>
      </c>
      <c r="H36" s="376"/>
      <c r="I36" s="212">
        <v>184.453</v>
      </c>
      <c r="J36" s="212">
        <v>23.746276227332295</v>
      </c>
      <c r="K36" s="212">
        <v>185.90100000000001</v>
      </c>
      <c r="L36" s="212">
        <v>23.098743802885153</v>
      </c>
      <c r="M36" s="212">
        <v>192.46299999999999</v>
      </c>
      <c r="N36" s="212">
        <v>23.448478358071664</v>
      </c>
      <c r="O36" s="212">
        <v>199.214</v>
      </c>
      <c r="P36" s="212">
        <v>23.896255316903016</v>
      </c>
      <c r="Q36" s="212">
        <v>207.5</v>
      </c>
      <c r="R36" s="212">
        <v>24.44627709707823</v>
      </c>
      <c r="S36" s="212">
        <v>199.66900000000001</v>
      </c>
      <c r="T36" s="212">
        <v>23.270468838137329</v>
      </c>
      <c r="U36" s="212">
        <v>193.7</v>
      </c>
      <c r="V36" s="212">
        <v>22.218398715301674</v>
      </c>
      <c r="W36" s="212">
        <v>191.7</v>
      </c>
      <c r="X36" s="212">
        <v>21.551433389544687</v>
      </c>
      <c r="Y36" s="212">
        <v>208.8</v>
      </c>
      <c r="Z36" s="212">
        <v>22.965244170699517</v>
      </c>
      <c r="AA36" s="212">
        <v>214.7</v>
      </c>
      <c r="AB36" s="212">
        <v>23.570095509935229</v>
      </c>
      <c r="AC36" s="212">
        <v>211.9</v>
      </c>
      <c r="AD36" s="212">
        <v>23.339574843044389</v>
      </c>
      <c r="AE36" s="212">
        <v>208</v>
      </c>
      <c r="AF36" s="212">
        <v>22.834559227137994</v>
      </c>
      <c r="AG36" s="212">
        <v>209.8</v>
      </c>
      <c r="AH36" s="212">
        <v>22.754880694143168</v>
      </c>
      <c r="AI36" s="212">
        <v>203.45699999999999</v>
      </c>
      <c r="AJ36" s="212">
        <v>22.002225560202053</v>
      </c>
      <c r="AK36" s="212">
        <v>215.12100000000001</v>
      </c>
      <c r="AL36" s="212">
        <v>22.548992889008151</v>
      </c>
      <c r="AM36" s="212">
        <v>202.21600000000001</v>
      </c>
      <c r="AN36" s="212">
        <v>21.203802541318979</v>
      </c>
      <c r="AO36" s="212">
        <v>208.75200000000001</v>
      </c>
      <c r="AP36" s="212">
        <v>21.67086757384115</v>
      </c>
      <c r="AQ36" s="212">
        <v>205.02</v>
      </c>
      <c r="AR36" s="212">
        <v>21.191464290697855</v>
      </c>
    </row>
    <row r="37" spans="1:44" x14ac:dyDescent="0.25">
      <c r="A37" s="15"/>
      <c r="B37" s="59" t="s">
        <v>89</v>
      </c>
      <c r="C37" s="376">
        <v>14.076000000000001</v>
      </c>
      <c r="D37" s="376">
        <v>3.093551584467189</v>
      </c>
      <c r="E37" s="376">
        <v>19.576000000000001</v>
      </c>
      <c r="F37" s="376">
        <v>3.9866730748865669</v>
      </c>
      <c r="G37" s="376">
        <v>68.316999999999993</v>
      </c>
      <c r="H37" s="376"/>
      <c r="I37" s="212">
        <v>224.173</v>
      </c>
      <c r="J37" s="212">
        <v>28.859785315011209</v>
      </c>
      <c r="K37" s="212">
        <v>255.25299999999999</v>
      </c>
      <c r="L37" s="212">
        <v>31.715932953119371</v>
      </c>
      <c r="M37" s="212">
        <v>274.94099999999997</v>
      </c>
      <c r="N37" s="212">
        <v>33.497077818835734</v>
      </c>
      <c r="O37" s="212">
        <v>285.63200000000001</v>
      </c>
      <c r="P37" s="212">
        <v>34.262326938255548</v>
      </c>
      <c r="Q37" s="212">
        <v>286.3</v>
      </c>
      <c r="R37" s="212">
        <v>33.729971724787937</v>
      </c>
      <c r="S37" s="212">
        <v>303.10899999999998</v>
      </c>
      <c r="T37" s="212">
        <v>35.325907071498165</v>
      </c>
      <c r="U37" s="212">
        <v>334.2</v>
      </c>
      <c r="V37" s="212">
        <v>38.334480385409499</v>
      </c>
      <c r="W37" s="212">
        <v>355.6</v>
      </c>
      <c r="X37" s="212">
        <v>39.977515458122539</v>
      </c>
      <c r="Y37" s="212">
        <v>366.8</v>
      </c>
      <c r="Z37" s="212">
        <v>40.34315882094149</v>
      </c>
      <c r="AA37" s="212">
        <v>367.4</v>
      </c>
      <c r="AB37" s="212">
        <v>40.333735865627403</v>
      </c>
      <c r="AC37" s="212">
        <v>378.3</v>
      </c>
      <c r="AD37" s="212">
        <v>41.667584535741817</v>
      </c>
      <c r="AE37" s="212">
        <v>392.6</v>
      </c>
      <c r="AF37" s="212">
        <v>43.10023054122297</v>
      </c>
      <c r="AG37" s="212">
        <v>407.8</v>
      </c>
      <c r="AH37" s="212">
        <v>44.229934924078087</v>
      </c>
      <c r="AI37" s="212">
        <v>420.33199999999999</v>
      </c>
      <c r="AJ37" s="212">
        <v>45.455499069438993</v>
      </c>
      <c r="AK37" s="212">
        <v>429.57100000000003</v>
      </c>
      <c r="AL37" s="212">
        <v>45.027651527856975</v>
      </c>
      <c r="AM37" s="212">
        <v>448.95299999999997</v>
      </c>
      <c r="AN37" s="212">
        <v>47.075952260616269</v>
      </c>
      <c r="AO37" s="212">
        <v>453.26600000000002</v>
      </c>
      <c r="AP37" s="212">
        <v>47.054243608323191</v>
      </c>
      <c r="AQ37" s="212">
        <v>468.65600000000001</v>
      </c>
      <c r="AR37" s="212">
        <v>48.441649051903681</v>
      </c>
    </row>
    <row r="38" spans="1:44" x14ac:dyDescent="0.25">
      <c r="A38" s="15"/>
      <c r="B38" s="60" t="s">
        <v>22</v>
      </c>
      <c r="C38" s="383">
        <v>455.01100000000002</v>
      </c>
      <c r="D38" s="383"/>
      <c r="E38" s="383">
        <v>491.036</v>
      </c>
      <c r="F38" s="383"/>
      <c r="G38" s="383">
        <v>646.31500000000005</v>
      </c>
      <c r="H38" s="383"/>
      <c r="I38" s="246">
        <v>776.76599999999996</v>
      </c>
      <c r="J38" s="246"/>
      <c r="K38" s="246">
        <v>804.81</v>
      </c>
      <c r="L38" s="246"/>
      <c r="M38" s="246">
        <v>820.79100000000005</v>
      </c>
      <c r="N38" s="246"/>
      <c r="O38" s="246">
        <v>833.66200000000003</v>
      </c>
      <c r="P38" s="246"/>
      <c r="Q38" s="246">
        <v>848.8</v>
      </c>
      <c r="R38" s="246"/>
      <c r="S38" s="246">
        <v>858.03599999999994</v>
      </c>
      <c r="T38" s="246"/>
      <c r="U38" s="246">
        <v>871.8</v>
      </c>
      <c r="V38" s="246"/>
      <c r="W38" s="246">
        <v>889.5</v>
      </c>
      <c r="X38" s="246"/>
      <c r="Y38" s="246">
        <v>909.2</v>
      </c>
      <c r="Z38" s="246"/>
      <c r="AA38" s="246">
        <v>910.9</v>
      </c>
      <c r="AB38" s="246"/>
      <c r="AC38" s="246">
        <v>907.9</v>
      </c>
      <c r="AD38" s="246"/>
      <c r="AE38" s="246">
        <v>910.9</v>
      </c>
      <c r="AF38" s="246"/>
      <c r="AG38" s="246">
        <v>922</v>
      </c>
      <c r="AH38" s="246"/>
      <c r="AI38" s="246">
        <v>924.71100000000001</v>
      </c>
      <c r="AJ38" s="246"/>
      <c r="AK38" s="246">
        <v>954.01599999999996</v>
      </c>
      <c r="AL38" s="246"/>
      <c r="AM38" s="246">
        <v>953.678</v>
      </c>
      <c r="AN38" s="246"/>
      <c r="AO38" s="246">
        <v>963.28399999999999</v>
      </c>
      <c r="AP38" s="246"/>
      <c r="AQ38" s="246">
        <v>967.46500000000003</v>
      </c>
      <c r="AR38" s="246"/>
    </row>
    <row r="39" spans="1:44" x14ac:dyDescent="0.25">
      <c r="A39" s="15"/>
      <c r="B39" s="137" t="s">
        <v>23</v>
      </c>
      <c r="C39" s="376">
        <v>2054.518</v>
      </c>
      <c r="D39" s="376"/>
      <c r="E39" s="376">
        <v>2099.4589999999998</v>
      </c>
      <c r="F39" s="376"/>
      <c r="G39" s="376">
        <v>2107.6559999999999</v>
      </c>
      <c r="H39" s="376"/>
      <c r="I39" s="212">
        <v>2089.018</v>
      </c>
      <c r="J39" s="212"/>
      <c r="K39" s="212">
        <v>2089.6849999999999</v>
      </c>
      <c r="L39" s="212"/>
      <c r="M39" s="212">
        <v>2071.8519999999999</v>
      </c>
      <c r="N39" s="212"/>
      <c r="O39" s="212">
        <v>2051.9789999999998</v>
      </c>
      <c r="P39" s="212"/>
      <c r="Q39" s="212">
        <v>2038.9870000000001</v>
      </c>
      <c r="R39" s="212"/>
      <c r="S39" s="212">
        <v>2030.9970000000001</v>
      </c>
      <c r="T39" s="212"/>
      <c r="U39" s="212">
        <v>2023.758</v>
      </c>
      <c r="V39" s="212"/>
      <c r="W39" s="212">
        <v>2011.106</v>
      </c>
      <c r="X39" s="212"/>
      <c r="Y39" s="212">
        <v>2011.8</v>
      </c>
      <c r="Z39" s="212"/>
      <c r="AA39" s="212">
        <v>2010.8</v>
      </c>
      <c r="AB39" s="212"/>
      <c r="AC39" s="212">
        <v>2003</v>
      </c>
      <c r="AD39" s="212"/>
      <c r="AE39" s="212">
        <v>1995.1</v>
      </c>
      <c r="AF39" s="212"/>
      <c r="AG39" s="212">
        <v>1992.3</v>
      </c>
      <c r="AH39" s="212"/>
      <c r="AI39" s="212">
        <v>1992.2</v>
      </c>
      <c r="AJ39" s="212"/>
      <c r="AK39" s="212">
        <v>2043.6769999999999</v>
      </c>
      <c r="AL39" s="212"/>
      <c r="AM39" s="212">
        <v>2033.538</v>
      </c>
      <c r="AN39" s="212"/>
      <c r="AO39" s="212">
        <v>2031.7380000000001</v>
      </c>
      <c r="AP39" s="212"/>
      <c r="AQ39" s="212">
        <v>2030.5630000000001</v>
      </c>
      <c r="AR39" s="212"/>
    </row>
    <row r="40" spans="1:44" x14ac:dyDescent="0.25">
      <c r="A40" s="41"/>
      <c r="B40" s="138" t="s">
        <v>24</v>
      </c>
      <c r="C40" s="377">
        <v>22.146849041965076</v>
      </c>
      <c r="D40" s="377"/>
      <c r="E40" s="377">
        <v>23.388692039234872</v>
      </c>
      <c r="F40" s="377"/>
      <c r="G40" s="377">
        <v>30.665108537636122</v>
      </c>
      <c r="H40" s="377"/>
      <c r="I40" s="213">
        <v>37.183308138082104</v>
      </c>
      <c r="J40" s="213"/>
      <c r="K40" s="213">
        <v>38.513460162656095</v>
      </c>
      <c r="L40" s="213"/>
      <c r="M40" s="213">
        <v>39.616294986321414</v>
      </c>
      <c r="N40" s="213"/>
      <c r="O40" s="213">
        <v>40.627218894540349</v>
      </c>
      <c r="P40" s="213"/>
      <c r="Q40" s="213">
        <v>41.628514551588609</v>
      </c>
      <c r="R40" s="213"/>
      <c r="S40" s="213">
        <v>42.247034338307735</v>
      </c>
      <c r="T40" s="213"/>
      <c r="U40" s="213">
        <v>43.078273192743396</v>
      </c>
      <c r="V40" s="213"/>
      <c r="W40" s="213">
        <v>44.22939417415094</v>
      </c>
      <c r="X40" s="213"/>
      <c r="Y40" s="213">
        <v>45.193359180833085</v>
      </c>
      <c r="Z40" s="213"/>
      <c r="AA40" s="213">
        <v>45.30037795902129</v>
      </c>
      <c r="AB40" s="213"/>
      <c r="AC40" s="213">
        <v>45.327009485771342</v>
      </c>
      <c r="AD40" s="213"/>
      <c r="AE40" s="213">
        <v>45.656859305297978</v>
      </c>
      <c r="AF40" s="213"/>
      <c r="AG40" s="213">
        <v>46.27817095818903</v>
      </c>
      <c r="AH40" s="213"/>
      <c r="AI40" s="213">
        <v>46.41657464110029</v>
      </c>
      <c r="AJ40" s="213"/>
      <c r="AK40" s="213">
        <v>46.681349352172582</v>
      </c>
      <c r="AL40" s="213"/>
      <c r="AM40" s="213">
        <v>46.897476221245924</v>
      </c>
      <c r="AN40" s="213"/>
      <c r="AO40" s="213">
        <v>47.411821799858053</v>
      </c>
      <c r="AP40" s="213"/>
      <c r="AQ40" s="213">
        <v>47.645160480123003</v>
      </c>
      <c r="AR40" s="213"/>
    </row>
    <row r="41" spans="1:44" x14ac:dyDescent="0.25">
      <c r="A41" s="28" t="s">
        <v>549</v>
      </c>
      <c r="B41" s="59" t="s">
        <v>17</v>
      </c>
      <c r="C41" s="376">
        <v>101.429</v>
      </c>
      <c r="D41" s="376">
        <v>27.075024958491493</v>
      </c>
      <c r="E41" s="376">
        <v>74.402000000000001</v>
      </c>
      <c r="F41" s="376">
        <v>15.72575361111933</v>
      </c>
      <c r="G41" s="376">
        <v>58.773000000000003</v>
      </c>
      <c r="H41" s="376">
        <v>8.9633295460611091</v>
      </c>
      <c r="I41" s="212">
        <v>32.390999999999998</v>
      </c>
      <c r="J41" s="212">
        <v>4.1787128310518185</v>
      </c>
      <c r="K41" s="212">
        <v>29.056999999999999</v>
      </c>
      <c r="L41" s="212">
        <v>3.6703609855671457</v>
      </c>
      <c r="M41" s="212">
        <v>27.803000000000001</v>
      </c>
      <c r="N41" s="212">
        <v>3.4820605562680345</v>
      </c>
      <c r="O41" s="212">
        <v>27.637</v>
      </c>
      <c r="P41" s="212">
        <v>3.4078690368148998</v>
      </c>
      <c r="Q41" s="212">
        <v>28</v>
      </c>
      <c r="R41" s="212">
        <v>3.3589251439539352</v>
      </c>
      <c r="S41" s="212">
        <v>27.106999999999999</v>
      </c>
      <c r="T41" s="212">
        <v>3.2663916054928688</v>
      </c>
      <c r="U41" s="212">
        <v>27.2</v>
      </c>
      <c r="V41" s="212">
        <v>3.2094395280235983</v>
      </c>
      <c r="W41" s="212">
        <v>27.8</v>
      </c>
      <c r="X41" s="212">
        <v>3.1972397929844734</v>
      </c>
      <c r="Y41" s="212">
        <v>27</v>
      </c>
      <c r="Z41" s="212">
        <v>3.0899519340810255</v>
      </c>
      <c r="AA41" s="212">
        <v>26.9</v>
      </c>
      <c r="AB41" s="212">
        <v>3.0827412330964932</v>
      </c>
      <c r="AC41" s="212">
        <v>25.2</v>
      </c>
      <c r="AD41" s="212">
        <v>2.8603859250851302</v>
      </c>
      <c r="AE41" s="212">
        <v>23.8</v>
      </c>
      <c r="AF41" s="212">
        <v>2.708238507055075</v>
      </c>
      <c r="AG41" s="212">
        <v>21.4</v>
      </c>
      <c r="AH41" s="212">
        <v>2.3704031900753213</v>
      </c>
      <c r="AI41" s="212">
        <v>21.396000000000001</v>
      </c>
      <c r="AJ41" s="212">
        <v>2.3806742128119796</v>
      </c>
      <c r="AK41" s="212">
        <v>19.552</v>
      </c>
      <c r="AL41" s="212">
        <v>2.1960865360531319</v>
      </c>
      <c r="AM41" s="212">
        <v>19.82</v>
      </c>
      <c r="AN41" s="212">
        <v>2.1904764009875932</v>
      </c>
      <c r="AO41" s="212">
        <v>20.079999999999998</v>
      </c>
      <c r="AP41" s="212">
        <v>2.1836079336304981</v>
      </c>
      <c r="AQ41" s="212">
        <v>19.312000000000001</v>
      </c>
      <c r="AR41" s="212">
        <v>2.1029248426508702</v>
      </c>
    </row>
    <row r="42" spans="1:44" x14ac:dyDescent="0.25">
      <c r="A42" s="15"/>
      <c r="B42" s="59" t="s">
        <v>570</v>
      </c>
      <c r="C42" s="2">
        <v>118.791</v>
      </c>
      <c r="D42" s="33">
        <v>31.709563239745663</v>
      </c>
      <c r="E42" s="33">
        <v>159.541</v>
      </c>
      <c r="F42" s="33">
        <v>33.720900740189634</v>
      </c>
      <c r="G42" s="33">
        <v>169.98699999999999</v>
      </c>
      <c r="H42" s="33">
        <v>25.924310474984942</v>
      </c>
      <c r="I42" s="212">
        <v>127.553</v>
      </c>
      <c r="J42" s="212">
        <v>16.45541532336614</v>
      </c>
      <c r="K42" s="212">
        <v>119.36799999999999</v>
      </c>
      <c r="L42" s="212">
        <v>15.078075855221773</v>
      </c>
      <c r="M42" s="212">
        <v>113.807</v>
      </c>
      <c r="N42" s="212">
        <v>14.253241223148445</v>
      </c>
      <c r="O42" s="212">
        <v>108.65300000000001</v>
      </c>
      <c r="P42" s="212">
        <v>13.397807086769523</v>
      </c>
      <c r="Q42" s="212">
        <v>116.7</v>
      </c>
      <c r="R42" s="212">
        <v>13.999520153550865</v>
      </c>
      <c r="S42" s="212">
        <v>114.178</v>
      </c>
      <c r="T42" s="212">
        <v>13.758441020104209</v>
      </c>
      <c r="U42" s="212">
        <v>108.2</v>
      </c>
      <c r="V42" s="212">
        <v>12.766961651917406</v>
      </c>
      <c r="W42" s="212">
        <v>102.8</v>
      </c>
      <c r="X42" s="212">
        <v>11.822886716503737</v>
      </c>
      <c r="Y42" s="212">
        <v>96.8</v>
      </c>
      <c r="Z42" s="212">
        <v>11.078049897001602</v>
      </c>
      <c r="AA42" s="212">
        <v>95.7</v>
      </c>
      <c r="AB42" s="212">
        <v>10.967224386889756</v>
      </c>
      <c r="AC42" s="212">
        <v>89.8</v>
      </c>
      <c r="AD42" s="212">
        <v>10.192962542565267</v>
      </c>
      <c r="AE42" s="212">
        <v>85.4</v>
      </c>
      <c r="AF42" s="212">
        <v>9.7177969959035053</v>
      </c>
      <c r="AG42" s="212">
        <v>84</v>
      </c>
      <c r="AH42" s="212">
        <v>9.3043863535666826</v>
      </c>
      <c r="AI42" s="212">
        <v>80.004000000000005</v>
      </c>
      <c r="AJ42" s="212">
        <v>8.9018255618718261</v>
      </c>
      <c r="AK42" s="212">
        <v>76.152000000000001</v>
      </c>
      <c r="AL42" s="212">
        <v>8.5534156042102136</v>
      </c>
      <c r="AM42" s="212">
        <v>72.677000000000007</v>
      </c>
      <c r="AN42" s="212">
        <v>8.0321520380714073</v>
      </c>
      <c r="AO42" s="212">
        <v>72.959999999999994</v>
      </c>
      <c r="AP42" s="212">
        <v>7.9340654799642012</v>
      </c>
      <c r="AQ42" s="212">
        <v>69.426000000000002</v>
      </c>
      <c r="AR42" s="212">
        <v>7.5599451183657465</v>
      </c>
    </row>
    <row r="43" spans="1:44" x14ac:dyDescent="0.25">
      <c r="A43" s="15"/>
      <c r="B43" s="59" t="s">
        <v>571</v>
      </c>
      <c r="C43" s="2">
        <v>63.506999999999998</v>
      </c>
      <c r="D43" s="33">
        <v>16.95228790620946</v>
      </c>
      <c r="E43" s="33">
        <v>107.116</v>
      </c>
      <c r="F43" s="33">
        <v>22.640249238040084</v>
      </c>
      <c r="G43" s="33">
        <v>162.74600000000001</v>
      </c>
      <c r="H43" s="33">
        <v>24.820002897644518</v>
      </c>
      <c r="I43" s="212">
        <v>164.24600000000001</v>
      </c>
      <c r="J43" s="212">
        <v>21.189122523198943</v>
      </c>
      <c r="K43" s="212">
        <v>160.08699999999999</v>
      </c>
      <c r="L43" s="212">
        <v>20.2215328181329</v>
      </c>
      <c r="M43" s="212">
        <v>153.58600000000001</v>
      </c>
      <c r="N43" s="212">
        <v>19.235181548573259</v>
      </c>
      <c r="O43" s="212">
        <v>149.708</v>
      </c>
      <c r="P43" s="212">
        <v>18.460225703350037</v>
      </c>
      <c r="Q43" s="212">
        <v>147.30000000000001</v>
      </c>
      <c r="R43" s="212">
        <v>17.670345489443378</v>
      </c>
      <c r="S43" s="212">
        <v>142.738</v>
      </c>
      <c r="T43" s="212">
        <v>17.199919024046967</v>
      </c>
      <c r="U43" s="212">
        <v>142.19999999999999</v>
      </c>
      <c r="V43" s="212">
        <v>16.778761061946902</v>
      </c>
      <c r="W43" s="212">
        <v>140.5</v>
      </c>
      <c r="X43" s="212">
        <v>16.158711903392756</v>
      </c>
      <c r="Y43" s="212">
        <v>130.1</v>
      </c>
      <c r="Z43" s="212">
        <v>14.888990615701534</v>
      </c>
      <c r="AA43" s="212">
        <v>123.9</v>
      </c>
      <c r="AB43" s="212">
        <v>14.198945679578273</v>
      </c>
      <c r="AC43" s="212">
        <v>122.2</v>
      </c>
      <c r="AD43" s="212">
        <v>13.870601589103293</v>
      </c>
      <c r="AE43" s="212">
        <v>118.1</v>
      </c>
      <c r="AF43" s="212">
        <v>13.438780154756486</v>
      </c>
      <c r="AG43" s="212">
        <v>117.2</v>
      </c>
      <c r="AH43" s="212">
        <v>12.981834293309703</v>
      </c>
      <c r="AI43" s="212">
        <v>112.78400000000001</v>
      </c>
      <c r="AJ43" s="212">
        <v>12.549166218815961</v>
      </c>
      <c r="AK43" s="212">
        <v>110.852</v>
      </c>
      <c r="AL43" s="212">
        <v>12.450930068257048</v>
      </c>
      <c r="AM43" s="212">
        <v>104.623</v>
      </c>
      <c r="AN43" s="212">
        <v>11.562775605475528</v>
      </c>
      <c r="AO43" s="212">
        <v>102.56399999999999</v>
      </c>
      <c r="AP43" s="212">
        <v>11.153364746258886</v>
      </c>
      <c r="AQ43" s="212">
        <v>100.404</v>
      </c>
      <c r="AR43" s="212">
        <v>10.933205566565759</v>
      </c>
    </row>
    <row r="44" spans="1:44" x14ac:dyDescent="0.25">
      <c r="A44" s="15"/>
      <c r="B44" s="59" t="s">
        <v>572</v>
      </c>
      <c r="C44" s="2">
        <v>55.1</v>
      </c>
      <c r="D44" s="33">
        <v>14.708159157764362</v>
      </c>
      <c r="E44" s="33">
        <v>82.031000000000006</v>
      </c>
      <c r="F44" s="33">
        <v>17.338234112977201</v>
      </c>
      <c r="G44" s="33">
        <v>135.22999999999999</v>
      </c>
      <c r="H44" s="33">
        <v>20.623603602229661</v>
      </c>
      <c r="I44" s="212">
        <v>201.065</v>
      </c>
      <c r="J44" s="212">
        <v>25.939084788226175</v>
      </c>
      <c r="K44" s="212">
        <v>213.99600000000001</v>
      </c>
      <c r="L44" s="212">
        <v>27.031096447239111</v>
      </c>
      <c r="M44" s="212">
        <v>219.65100000000001</v>
      </c>
      <c r="N44" s="212">
        <v>27.509192649887787</v>
      </c>
      <c r="O44" s="212">
        <v>218.36099999999999</v>
      </c>
      <c r="P44" s="212">
        <v>26.925704336503177</v>
      </c>
      <c r="Q44" s="212">
        <v>216.1</v>
      </c>
      <c r="R44" s="212">
        <v>25.923704414587334</v>
      </c>
      <c r="S44" s="212">
        <v>215.7</v>
      </c>
      <c r="T44" s="212">
        <v>25.991834924735745</v>
      </c>
      <c r="U44" s="212">
        <v>215.9</v>
      </c>
      <c r="V44" s="212">
        <v>25.474926253687315</v>
      </c>
      <c r="W44" s="212">
        <v>208.2</v>
      </c>
      <c r="X44" s="212">
        <v>23.944795859689478</v>
      </c>
      <c r="Y44" s="212">
        <v>213</v>
      </c>
      <c r="Z44" s="212">
        <v>24.376287479972532</v>
      </c>
      <c r="AA44" s="212">
        <v>207.7</v>
      </c>
      <c r="AB44" s="212">
        <v>23.802429520971806</v>
      </c>
      <c r="AC44" s="212">
        <v>203.2</v>
      </c>
      <c r="AD44" s="212">
        <v>23.064699205448356</v>
      </c>
      <c r="AE44" s="212">
        <v>203.7</v>
      </c>
      <c r="AF44" s="212">
        <v>23.179335457441965</v>
      </c>
      <c r="AG44" s="212">
        <v>203.2</v>
      </c>
      <c r="AH44" s="212">
        <v>22.507753655294639</v>
      </c>
      <c r="AI44" s="212">
        <v>203.37299999999999</v>
      </c>
      <c r="AJ44" s="212">
        <v>22.628755687147631</v>
      </c>
      <c r="AK44" s="212">
        <v>194.86799999999999</v>
      </c>
      <c r="AL44" s="212">
        <v>21.887632523915801</v>
      </c>
      <c r="AM44" s="212">
        <v>194.77</v>
      </c>
      <c r="AN44" s="212">
        <v>21.525685601430553</v>
      </c>
      <c r="AO44" s="212">
        <v>194.48500000000001</v>
      </c>
      <c r="AP44" s="212">
        <v>21.149352040444594</v>
      </c>
      <c r="AQ44" s="212">
        <v>186.822</v>
      </c>
      <c r="AR44" s="212">
        <v>20.343445782607748</v>
      </c>
    </row>
    <row r="45" spans="1:44" x14ac:dyDescent="0.25">
      <c r="A45" s="15"/>
      <c r="B45" s="59" t="s">
        <v>21</v>
      </c>
      <c r="C45" s="2">
        <v>24.163</v>
      </c>
      <c r="D45" s="33">
        <v>6.4499682346471907</v>
      </c>
      <c r="E45" s="33">
        <v>35.073</v>
      </c>
      <c r="F45" s="33">
        <v>7.413098524270695</v>
      </c>
      <c r="G45" s="33">
        <v>90.307000000000002</v>
      </c>
      <c r="H45" s="33">
        <v>13.772504403657132</v>
      </c>
      <c r="I45" s="212">
        <v>131.33699999999999</v>
      </c>
      <c r="J45" s="212">
        <v>16.9435833130145</v>
      </c>
      <c r="K45" s="212">
        <v>134.501</v>
      </c>
      <c r="L45" s="212">
        <v>16.989614307043627</v>
      </c>
      <c r="M45" s="212">
        <v>139.11600000000001</v>
      </c>
      <c r="N45" s="212">
        <v>17.422952067970503</v>
      </c>
      <c r="O45" s="212">
        <v>148.208</v>
      </c>
      <c r="P45" s="212">
        <v>18.275263386339425</v>
      </c>
      <c r="Q45" s="212">
        <v>158.1</v>
      </c>
      <c r="R45" s="212">
        <v>18.965930902111324</v>
      </c>
      <c r="S45" s="212">
        <v>155.92699999999999</v>
      </c>
      <c r="T45" s="212">
        <v>18.78919260226829</v>
      </c>
      <c r="U45" s="212">
        <v>158.80000000000001</v>
      </c>
      <c r="V45" s="212">
        <v>18.737463126843657</v>
      </c>
      <c r="W45" s="212">
        <v>178</v>
      </c>
      <c r="X45" s="212">
        <v>20.471535365152384</v>
      </c>
      <c r="Y45" s="212">
        <v>182.5</v>
      </c>
      <c r="Z45" s="212">
        <v>20.885786221103228</v>
      </c>
      <c r="AA45" s="212">
        <v>183.7</v>
      </c>
      <c r="AB45" s="212">
        <v>21.052028420811368</v>
      </c>
      <c r="AC45" s="212">
        <v>191.6</v>
      </c>
      <c r="AD45" s="212">
        <v>21.748013620885356</v>
      </c>
      <c r="AE45" s="212">
        <v>195.3</v>
      </c>
      <c r="AF45" s="212">
        <v>22.223486572599001</v>
      </c>
      <c r="AG45" s="212">
        <v>196.9</v>
      </c>
      <c r="AH45" s="212">
        <v>21.809924678777136</v>
      </c>
      <c r="AI45" s="212">
        <v>194.35900000000001</v>
      </c>
      <c r="AJ45" s="212">
        <v>21.625792640116074</v>
      </c>
      <c r="AK45" s="212">
        <v>195</v>
      </c>
      <c r="AL45" s="212">
        <v>21.902458803721398</v>
      </c>
      <c r="AM45" s="212">
        <v>198.697</v>
      </c>
      <c r="AN45" s="212">
        <v>21.959691697630262</v>
      </c>
      <c r="AO45" s="212">
        <v>201.369</v>
      </c>
      <c r="AP45" s="212">
        <v>21.897955477452182</v>
      </c>
      <c r="AQ45" s="212">
        <v>198.22399999999999</v>
      </c>
      <c r="AR45" s="212">
        <v>21.585033865452882</v>
      </c>
    </row>
    <row r="46" spans="1:44" x14ac:dyDescent="0.25">
      <c r="A46" s="15"/>
      <c r="B46" s="59" t="s">
        <v>89</v>
      </c>
      <c r="C46" s="2">
        <v>11.632</v>
      </c>
      <c r="D46" s="33">
        <v>3.1049965031418334</v>
      </c>
      <c r="E46" s="33">
        <v>14.959</v>
      </c>
      <c r="F46" s="33">
        <v>3.161763773403055</v>
      </c>
      <c r="G46" s="33">
        <v>38.661999999999999</v>
      </c>
      <c r="H46" s="33">
        <v>5.8962490754226371</v>
      </c>
      <c r="I46" s="212">
        <v>118.551</v>
      </c>
      <c r="J46" s="212">
        <v>15.294081221142422</v>
      </c>
      <c r="K46" s="212">
        <v>134.65700000000001</v>
      </c>
      <c r="L46" s="212">
        <v>17.009319586795442</v>
      </c>
      <c r="M46" s="212">
        <v>144.501</v>
      </c>
      <c r="N46" s="212">
        <v>18.097371954151971</v>
      </c>
      <c r="O46" s="212">
        <v>158.40899999999999</v>
      </c>
      <c r="P46" s="212">
        <v>19.533130450222941</v>
      </c>
      <c r="Q46" s="212">
        <v>167.4</v>
      </c>
      <c r="R46" s="212">
        <v>20.081573896353166</v>
      </c>
      <c r="S46" s="212">
        <v>174.226</v>
      </c>
      <c r="T46" s="212">
        <v>20.994220823351924</v>
      </c>
      <c r="U46" s="212">
        <v>195.2</v>
      </c>
      <c r="V46" s="212">
        <v>23.032448377581122</v>
      </c>
      <c r="W46" s="212">
        <v>212.2</v>
      </c>
      <c r="X46" s="212">
        <v>24.404830362277171</v>
      </c>
      <c r="Y46" s="212">
        <v>224.4</v>
      </c>
      <c r="Z46" s="212">
        <v>25.680933852140075</v>
      </c>
      <c r="AA46" s="212">
        <v>234.7</v>
      </c>
      <c r="AB46" s="212">
        <v>26.8966307586523</v>
      </c>
      <c r="AC46" s="212">
        <v>249</v>
      </c>
      <c r="AD46" s="212">
        <v>28.263337116912602</v>
      </c>
      <c r="AE46" s="212">
        <v>252.5</v>
      </c>
      <c r="AF46" s="212">
        <v>28.732362312243971</v>
      </c>
      <c r="AG46" s="212">
        <v>280.10000000000002</v>
      </c>
      <c r="AH46" s="212">
        <v>31.025697828976519</v>
      </c>
      <c r="AI46" s="212">
        <v>286.82100000000003</v>
      </c>
      <c r="AJ46" s="212">
        <v>31.913785679236529</v>
      </c>
      <c r="AK46" s="212">
        <v>293.887</v>
      </c>
      <c r="AL46" s="212">
        <v>33.009476463842411</v>
      </c>
      <c r="AM46" s="212">
        <v>314.23899999999998</v>
      </c>
      <c r="AN46" s="212">
        <v>34.729218656404662</v>
      </c>
      <c r="AO46" s="212">
        <v>328.12099999999998</v>
      </c>
      <c r="AP46" s="212">
        <v>35.681654322249642</v>
      </c>
      <c r="AQ46" s="212">
        <v>344.15199999999999</v>
      </c>
      <c r="AR46" s="212">
        <v>37.475444824356991</v>
      </c>
    </row>
    <row r="47" spans="1:44" x14ac:dyDescent="0.25">
      <c r="A47" s="15"/>
      <c r="B47" s="60" t="s">
        <v>22</v>
      </c>
      <c r="C47" s="51">
        <v>374.62200000000001</v>
      </c>
      <c r="D47" s="37"/>
      <c r="E47" s="51">
        <v>473.12200000000001</v>
      </c>
      <c r="F47" s="37"/>
      <c r="G47" s="51">
        <v>655.70500000000004</v>
      </c>
      <c r="H47" s="37"/>
      <c r="I47" s="246">
        <v>775.14300000000003</v>
      </c>
      <c r="J47" s="246"/>
      <c r="K47" s="246">
        <v>791.66600000000005</v>
      </c>
      <c r="L47" s="246"/>
      <c r="M47" s="246">
        <v>798.46400000000006</v>
      </c>
      <c r="N47" s="246"/>
      <c r="O47" s="246">
        <v>810.976</v>
      </c>
      <c r="P47" s="246"/>
      <c r="Q47" s="246">
        <v>833.6</v>
      </c>
      <c r="R47" s="246"/>
      <c r="S47" s="246">
        <v>829.87599999999998</v>
      </c>
      <c r="T47" s="246"/>
      <c r="U47" s="246">
        <v>847.5</v>
      </c>
      <c r="V47" s="246"/>
      <c r="W47" s="246">
        <v>869.5</v>
      </c>
      <c r="X47" s="246"/>
      <c r="Y47" s="246">
        <v>873.8</v>
      </c>
      <c r="Z47" s="246"/>
      <c r="AA47" s="246">
        <v>872.6</v>
      </c>
      <c r="AB47" s="246"/>
      <c r="AC47" s="246">
        <v>881</v>
      </c>
      <c r="AD47" s="246"/>
      <c r="AE47" s="246">
        <v>878.8</v>
      </c>
      <c r="AF47" s="246"/>
      <c r="AG47" s="246">
        <v>902.8</v>
      </c>
      <c r="AH47" s="246"/>
      <c r="AI47" s="246">
        <v>898.73699999999997</v>
      </c>
      <c r="AJ47" s="246"/>
      <c r="AK47" s="246">
        <v>890.31100000000004</v>
      </c>
      <c r="AL47" s="246"/>
      <c r="AM47" s="246">
        <v>904.82600000000002</v>
      </c>
      <c r="AN47" s="246"/>
      <c r="AO47" s="246">
        <v>919.57899999999995</v>
      </c>
      <c r="AP47" s="246"/>
      <c r="AQ47" s="246">
        <v>918.34</v>
      </c>
      <c r="AR47" s="246"/>
    </row>
    <row r="48" spans="1:44" x14ac:dyDescent="0.25">
      <c r="A48" s="15"/>
      <c r="B48" s="137" t="s">
        <v>23</v>
      </c>
      <c r="C48" s="2">
        <v>1912.3610000000001</v>
      </c>
      <c r="D48" s="33"/>
      <c r="E48" s="2">
        <v>2031.761</v>
      </c>
      <c r="F48" s="33"/>
      <c r="G48" s="2">
        <v>2114.2809999999999</v>
      </c>
      <c r="H48" s="33"/>
      <c r="I48" s="212">
        <v>2120.9499999999998</v>
      </c>
      <c r="J48" s="212"/>
      <c r="K48" s="212">
        <v>2121.9430000000002</v>
      </c>
      <c r="L48" s="212"/>
      <c r="M48" s="212">
        <v>2117.8490000000002</v>
      </c>
      <c r="N48" s="212"/>
      <c r="O48" s="212">
        <v>2101.9380000000001</v>
      </c>
      <c r="P48" s="212"/>
      <c r="Q48" s="212">
        <v>2081.2489999999998</v>
      </c>
      <c r="R48" s="212"/>
      <c r="S48" s="212">
        <v>2061.6480000000001</v>
      </c>
      <c r="T48" s="212"/>
      <c r="U48" s="212">
        <v>2052.9520000000002</v>
      </c>
      <c r="V48" s="212"/>
      <c r="W48" s="212">
        <v>2040.319</v>
      </c>
      <c r="X48" s="212"/>
      <c r="Y48" s="212">
        <v>2045.7</v>
      </c>
      <c r="Z48" s="212"/>
      <c r="AA48" s="212">
        <v>2041.5</v>
      </c>
      <c r="AB48" s="212"/>
      <c r="AC48" s="212">
        <v>2043.4</v>
      </c>
      <c r="AD48" s="212"/>
      <c r="AE48" s="212">
        <v>2047.4</v>
      </c>
      <c r="AF48" s="212"/>
      <c r="AG48" s="212">
        <v>2058.3000000000002</v>
      </c>
      <c r="AH48" s="212"/>
      <c r="AI48" s="212">
        <v>2047.817</v>
      </c>
      <c r="AJ48" s="212"/>
      <c r="AK48" s="212">
        <v>2011.127</v>
      </c>
      <c r="AL48" s="212"/>
      <c r="AM48" s="212">
        <v>2016.337</v>
      </c>
      <c r="AN48" s="212"/>
      <c r="AO48" s="212">
        <v>2019.7249999999999</v>
      </c>
      <c r="AP48" s="212"/>
      <c r="AQ48" s="212">
        <v>2017.374</v>
      </c>
      <c r="AR48" s="212"/>
    </row>
    <row r="49" spans="1:44" x14ac:dyDescent="0.25">
      <c r="A49" s="41"/>
      <c r="B49" s="138" t="s">
        <v>24</v>
      </c>
      <c r="C49" s="34">
        <v>19.589502191270373</v>
      </c>
      <c r="D49" s="35"/>
      <c r="E49" s="34">
        <v>23.286301882947846</v>
      </c>
      <c r="F49" s="35"/>
      <c r="G49" s="34">
        <v>31.013143475252342</v>
      </c>
      <c r="H49" s="35"/>
      <c r="I49" s="213">
        <v>36.546971875810371</v>
      </c>
      <c r="J49" s="213"/>
      <c r="K49" s="213">
        <v>37.308542218146293</v>
      </c>
      <c r="L49" s="213"/>
      <c r="M49" s="213">
        <v>37.701649173288558</v>
      </c>
      <c r="N49" s="213"/>
      <c r="O49" s="213">
        <v>38.582298811858387</v>
      </c>
      <c r="P49" s="213"/>
      <c r="Q49" s="213">
        <v>40.052872097476083</v>
      </c>
      <c r="R49" s="213"/>
      <c r="S49" s="213">
        <v>40.253040286217626</v>
      </c>
      <c r="T49" s="213"/>
      <c r="U49" s="213">
        <v>41.282017309708166</v>
      </c>
      <c r="V49" s="213"/>
      <c r="W49" s="213">
        <v>42.615885065031499</v>
      </c>
      <c r="X49" s="213"/>
      <c r="Y49" s="213">
        <v>42.713985432859168</v>
      </c>
      <c r="Z49" s="213"/>
      <c r="AA49" s="213">
        <v>42.743081067842269</v>
      </c>
      <c r="AB49" s="213"/>
      <c r="AC49" s="213">
        <v>43.114417147890769</v>
      </c>
      <c r="AD49" s="213"/>
      <c r="AE49" s="213">
        <v>42.922731268926448</v>
      </c>
      <c r="AF49" s="213"/>
      <c r="AG49" s="213">
        <v>43.86143905164456</v>
      </c>
      <c r="AH49" s="213"/>
      <c r="AI49" s="213">
        <v>43.887564171993887</v>
      </c>
      <c r="AJ49" s="213"/>
      <c r="AK49" s="213">
        <v>44.269257983210409</v>
      </c>
      <c r="AL49" s="213"/>
      <c r="AM49" s="213">
        <v>44.874740680749298</v>
      </c>
      <c r="AN49" s="213"/>
      <c r="AO49" s="213">
        <v>45.529911250293978</v>
      </c>
      <c r="AP49" s="213"/>
      <c r="AQ49" s="213">
        <v>45.52155425815937</v>
      </c>
      <c r="AR49" s="213"/>
    </row>
    <row r="50" spans="1:44" x14ac:dyDescent="0.25">
      <c r="A50" s="15" t="s">
        <v>677</v>
      </c>
      <c r="B50" s="59" t="s">
        <v>17</v>
      </c>
      <c r="C50" s="2">
        <v>20.283999999999999</v>
      </c>
      <c r="D50" s="33">
        <v>20.332594901815337</v>
      </c>
      <c r="E50" s="33">
        <v>14.731</v>
      </c>
      <c r="F50" s="33">
        <v>13.889046029680753</v>
      </c>
      <c r="G50" s="33">
        <v>6.2949999999999999</v>
      </c>
      <c r="H50" s="33">
        <v>4.4833627713520601</v>
      </c>
      <c r="I50" s="212">
        <v>3.6110000000000002</v>
      </c>
      <c r="J50" s="212">
        <v>2.0750965428466346</v>
      </c>
      <c r="K50" s="212">
        <v>3.4319999999999999</v>
      </c>
      <c r="L50" s="212">
        <v>1.9253856942496494</v>
      </c>
      <c r="M50" s="212">
        <v>4.1130000000000004</v>
      </c>
      <c r="N50" s="212">
        <v>2.2589964409684082</v>
      </c>
      <c r="O50" s="212">
        <v>3.7989999999999999</v>
      </c>
      <c r="P50" s="212">
        <v>2.0469852901557197</v>
      </c>
      <c r="Q50" s="212">
        <v>4.5</v>
      </c>
      <c r="R50" s="212">
        <v>2.2807906741003547</v>
      </c>
      <c r="S50" s="212">
        <v>4.83</v>
      </c>
      <c r="T50" s="212">
        <v>2.4326978770555794</v>
      </c>
      <c r="U50" s="212">
        <v>4.5</v>
      </c>
      <c r="V50" s="212">
        <v>2.2080471050049066</v>
      </c>
      <c r="W50" s="212">
        <v>4.4000000000000004</v>
      </c>
      <c r="X50" s="212">
        <v>2.1225277375783889</v>
      </c>
      <c r="Y50" s="212">
        <v>3.9</v>
      </c>
      <c r="Z50" s="212">
        <v>1.8786127167630058</v>
      </c>
      <c r="AA50" s="212">
        <v>4</v>
      </c>
      <c r="AB50" s="212">
        <v>1.9147917663954046</v>
      </c>
      <c r="AC50" s="212">
        <v>3.7</v>
      </c>
      <c r="AD50" s="212">
        <v>1.7677974199713331</v>
      </c>
      <c r="AE50" s="212">
        <v>3.4</v>
      </c>
      <c r="AF50" s="212">
        <v>1.6221374045801527</v>
      </c>
      <c r="AG50" s="212">
        <v>3.8</v>
      </c>
      <c r="AH50" s="212">
        <v>1.7723880597014925</v>
      </c>
      <c r="AI50" s="212">
        <v>4.0960000000000001</v>
      </c>
      <c r="AJ50" s="212">
        <v>1.8945508536117188</v>
      </c>
      <c r="AK50" s="212"/>
      <c r="AL50" s="212"/>
      <c r="AM50" s="212"/>
      <c r="AN50" s="212"/>
      <c r="AO50" s="212"/>
      <c r="AP50" s="212"/>
      <c r="AQ50" s="212"/>
      <c r="AR50" s="212"/>
    </row>
    <row r="51" spans="1:44" x14ac:dyDescent="0.25">
      <c r="A51" s="15"/>
      <c r="B51" s="59" t="s">
        <v>570</v>
      </c>
      <c r="C51" s="2">
        <v>36.383000000000003</v>
      </c>
      <c r="D51" s="33">
        <v>36.470163691222027</v>
      </c>
      <c r="E51" s="33">
        <v>33.631999999999998</v>
      </c>
      <c r="F51" s="33">
        <v>31.709754671795743</v>
      </c>
      <c r="G51" s="33">
        <v>25.164000000000001</v>
      </c>
      <c r="H51" s="33">
        <v>17.922055723320611</v>
      </c>
      <c r="I51" s="212">
        <v>16.437999999999999</v>
      </c>
      <c r="J51" s="212">
        <v>9.4462578153732988</v>
      </c>
      <c r="K51" s="212">
        <v>14.576000000000001</v>
      </c>
      <c r="L51" s="212">
        <v>8.1772791023842917</v>
      </c>
      <c r="M51" s="212">
        <v>12.686999999999999</v>
      </c>
      <c r="N51" s="212">
        <v>6.9681225009886196</v>
      </c>
      <c r="O51" s="212">
        <v>11.728999999999999</v>
      </c>
      <c r="P51" s="212">
        <v>6.3198448192251737</v>
      </c>
      <c r="Q51" s="212">
        <v>12.9</v>
      </c>
      <c r="R51" s="212">
        <v>6.5382665990876836</v>
      </c>
      <c r="S51" s="212">
        <v>12.077999999999999</v>
      </c>
      <c r="T51" s="212">
        <v>6.0832556851091688</v>
      </c>
      <c r="U51">
        <v>12.4</v>
      </c>
      <c r="V51" s="376">
        <v>6.0843964671246322</v>
      </c>
      <c r="W51" s="376">
        <v>12.2</v>
      </c>
      <c r="X51" s="376">
        <v>5.8851905451037148</v>
      </c>
      <c r="Y51">
        <v>11.7</v>
      </c>
      <c r="Z51" s="212">
        <v>5.6358381502890174</v>
      </c>
      <c r="AA51" s="212">
        <v>12.6</v>
      </c>
      <c r="AB51" s="212">
        <v>6.0315940641455246</v>
      </c>
      <c r="AC51" s="212">
        <v>12.6</v>
      </c>
      <c r="AD51" s="212">
        <v>6.0200668896321075</v>
      </c>
      <c r="AE51" s="212">
        <v>11.9</v>
      </c>
      <c r="AF51" s="212">
        <v>5.6774809160305342</v>
      </c>
      <c r="AG51" s="212">
        <v>10.9</v>
      </c>
      <c r="AH51" s="212">
        <v>5.0839552238805972</v>
      </c>
      <c r="AI51" s="212">
        <v>10.497</v>
      </c>
      <c r="AJ51" s="212">
        <v>4.8552490992095247</v>
      </c>
      <c r="AK51" s="212"/>
      <c r="AL51" s="212"/>
      <c r="AM51" s="212"/>
      <c r="AN51" s="212"/>
      <c r="AO51" s="212"/>
      <c r="AP51" s="212"/>
      <c r="AQ51" s="212"/>
      <c r="AR51" s="212"/>
    </row>
    <row r="52" spans="1:44" x14ac:dyDescent="0.25">
      <c r="A52" s="15"/>
      <c r="B52" s="59" t="s">
        <v>571</v>
      </c>
      <c r="C52" s="2">
        <v>21.47</v>
      </c>
      <c r="D52" s="33">
        <v>21.521436232595903</v>
      </c>
      <c r="E52" s="33">
        <v>28.026</v>
      </c>
      <c r="F52" s="33">
        <v>26.424166996662329</v>
      </c>
      <c r="G52" s="33">
        <v>31.83</v>
      </c>
      <c r="H52" s="33">
        <v>22.669648453079596</v>
      </c>
      <c r="I52" s="212">
        <v>20.353999999999999</v>
      </c>
      <c r="J52" s="212">
        <v>11.696625597646193</v>
      </c>
      <c r="K52" s="212">
        <v>18.029</v>
      </c>
      <c r="L52" s="212">
        <v>10.11444600280505</v>
      </c>
      <c r="M52" s="212">
        <v>19.061</v>
      </c>
      <c r="N52" s="212">
        <v>10.468935366228745</v>
      </c>
      <c r="O52" s="212">
        <v>18.795000000000002</v>
      </c>
      <c r="P52" s="212">
        <v>10.127162023815938</v>
      </c>
      <c r="Q52" s="212">
        <v>18.8</v>
      </c>
      <c r="R52" s="212">
        <v>9.5286365940192592</v>
      </c>
      <c r="S52" s="212">
        <v>16.036999999999999</v>
      </c>
      <c r="T52" s="212">
        <v>8.0772620816439602</v>
      </c>
      <c r="U52">
        <v>18.899999999999999</v>
      </c>
      <c r="V52" s="376">
        <v>9.2737978410206079</v>
      </c>
      <c r="W52" s="376">
        <v>17.2</v>
      </c>
      <c r="X52" s="376">
        <v>8.2971538832609752</v>
      </c>
      <c r="Y52">
        <v>17</v>
      </c>
      <c r="Z52" s="212">
        <v>8.1888246628131025</v>
      </c>
      <c r="AA52" s="212">
        <v>15.2</v>
      </c>
      <c r="AB52" s="212">
        <v>7.2762087123025374</v>
      </c>
      <c r="AC52" s="212">
        <v>14.5</v>
      </c>
      <c r="AD52" s="212">
        <v>6.9278547539417108</v>
      </c>
      <c r="AE52" s="212">
        <v>12.4</v>
      </c>
      <c r="AF52" s="212">
        <v>5.9160305343511448</v>
      </c>
      <c r="AG52" s="212">
        <v>14.2</v>
      </c>
      <c r="AH52" s="212">
        <v>6.6231343283582094</v>
      </c>
      <c r="AI52" s="212">
        <v>15.250999999999999</v>
      </c>
      <c r="AJ52" s="212">
        <v>7.0541491866289849</v>
      </c>
      <c r="AK52" s="212"/>
      <c r="AL52" s="212"/>
      <c r="AM52" s="212"/>
      <c r="AN52" s="212"/>
      <c r="AO52" s="212"/>
      <c r="AP52" s="212"/>
      <c r="AQ52" s="212"/>
      <c r="AR52" s="212"/>
    </row>
    <row r="53" spans="1:44" x14ac:dyDescent="0.25">
      <c r="A53" s="15"/>
      <c r="B53" s="59" t="s">
        <v>572</v>
      </c>
      <c r="C53" s="2">
        <v>15.263</v>
      </c>
      <c r="D53" s="33">
        <v>15.299565962650735</v>
      </c>
      <c r="E53" s="33">
        <v>21.163</v>
      </c>
      <c r="F53" s="33">
        <v>19.953423469291547</v>
      </c>
      <c r="G53" s="33">
        <v>41.215000000000003</v>
      </c>
      <c r="H53" s="33">
        <v>29.353740527605272</v>
      </c>
      <c r="I53" s="212">
        <v>44.69</v>
      </c>
      <c r="J53" s="212">
        <v>25.68154652445752</v>
      </c>
      <c r="K53" s="212">
        <v>43.012999999999998</v>
      </c>
      <c r="L53" s="212">
        <v>24.130715287517532</v>
      </c>
      <c r="M53" s="212">
        <v>42.994999999999997</v>
      </c>
      <c r="N53" s="212">
        <v>23.614284458895384</v>
      </c>
      <c r="O53" s="212">
        <v>44.933</v>
      </c>
      <c r="P53" s="212">
        <v>24.210894983565925</v>
      </c>
      <c r="Q53" s="212">
        <v>43.9</v>
      </c>
      <c r="R53" s="212">
        <v>22.250380131779018</v>
      </c>
      <c r="S53" s="212">
        <v>46.575000000000003</v>
      </c>
      <c r="T53" s="212">
        <v>23.4581581001788</v>
      </c>
      <c r="U53">
        <v>44.3</v>
      </c>
      <c r="V53" s="376">
        <v>21.736997055937195</v>
      </c>
      <c r="W53" s="376">
        <v>43.8</v>
      </c>
      <c r="X53" s="376">
        <v>21.128798842257599</v>
      </c>
      <c r="Y53">
        <v>39.6</v>
      </c>
      <c r="Z53" s="212">
        <v>19.075144508670519</v>
      </c>
      <c r="AA53" s="212">
        <v>39.1</v>
      </c>
      <c r="AB53" s="212">
        <v>18.717089516515077</v>
      </c>
      <c r="AC53" s="212">
        <v>37.299999999999997</v>
      </c>
      <c r="AD53" s="212">
        <v>17.821309125656953</v>
      </c>
      <c r="AE53" s="212">
        <v>38.200000000000003</v>
      </c>
      <c r="AF53" s="212">
        <v>18.225190839694658</v>
      </c>
      <c r="AG53" s="212">
        <v>38.6</v>
      </c>
      <c r="AH53" s="212">
        <v>18.003731343283583</v>
      </c>
      <c r="AI53" s="212">
        <v>38.665999999999997</v>
      </c>
      <c r="AJ53" s="212">
        <v>17.884449049255547</v>
      </c>
      <c r="AK53" s="212"/>
      <c r="AL53" s="212"/>
      <c r="AM53" s="212"/>
      <c r="AN53" s="212"/>
      <c r="AO53" s="212"/>
      <c r="AP53" s="212"/>
      <c r="AQ53" s="212"/>
      <c r="AR53" s="212"/>
    </row>
    <row r="54" spans="1:44" x14ac:dyDescent="0.25">
      <c r="A54" s="15"/>
      <c r="B54" s="59" t="s">
        <v>21</v>
      </c>
      <c r="C54" s="2">
        <v>6.0369999999999999</v>
      </c>
      <c r="D54" s="33">
        <v>6.0514629965617832</v>
      </c>
      <c r="E54" s="33">
        <v>7</v>
      </c>
      <c r="F54" s="33">
        <v>6.599913258282891</v>
      </c>
      <c r="G54" s="33">
        <v>20.350999999999999</v>
      </c>
      <c r="H54" s="33">
        <v>14.494188365335308</v>
      </c>
      <c r="I54" s="212">
        <v>42.177999999999997</v>
      </c>
      <c r="J54" s="212">
        <v>24.238001103346818</v>
      </c>
      <c r="K54" s="212">
        <v>43.253999999999998</v>
      </c>
      <c r="L54" s="212">
        <v>24.265918653576438</v>
      </c>
      <c r="M54" s="212">
        <v>47.33</v>
      </c>
      <c r="N54" s="212">
        <v>25.995210685882508</v>
      </c>
      <c r="O54" s="212">
        <v>46.720999999999997</v>
      </c>
      <c r="P54" s="212">
        <v>25.174308960612102</v>
      </c>
      <c r="Q54" s="212">
        <v>46.7</v>
      </c>
      <c r="R54" s="212">
        <v>23.66953877344146</v>
      </c>
      <c r="S54" s="212">
        <v>42.853000000000002</v>
      </c>
      <c r="T54" s="212">
        <v>21.583520108791458</v>
      </c>
      <c r="U54" s="212">
        <v>42.7</v>
      </c>
      <c r="V54" s="212">
        <v>20.951913640824337</v>
      </c>
      <c r="W54" s="212">
        <v>46</v>
      </c>
      <c r="X54" s="212">
        <v>22.190062711046792</v>
      </c>
      <c r="Y54" s="212">
        <v>49.9</v>
      </c>
      <c r="Z54" s="212">
        <v>24.03660886319846</v>
      </c>
      <c r="AA54" s="212">
        <v>49.4</v>
      </c>
      <c r="AB54" s="212">
        <v>23.647678314983246</v>
      </c>
      <c r="AC54" s="212">
        <v>52</v>
      </c>
      <c r="AD54" s="212">
        <v>24.844720496894411</v>
      </c>
      <c r="AE54" s="212">
        <v>49.9</v>
      </c>
      <c r="AF54" s="212">
        <v>23.807251908396946</v>
      </c>
      <c r="AG54" s="212">
        <v>49.5</v>
      </c>
      <c r="AH54" s="212">
        <v>23.08768656716418</v>
      </c>
      <c r="AI54" s="212">
        <v>44.914999999999999</v>
      </c>
      <c r="AJ54" s="212">
        <v>20.774841696770107</v>
      </c>
      <c r="AK54" s="212"/>
      <c r="AL54" s="212"/>
      <c r="AM54" s="212"/>
      <c r="AN54" s="212"/>
      <c r="AO54" s="212"/>
      <c r="AP54" s="212"/>
      <c r="AQ54" s="212"/>
      <c r="AR54" s="212"/>
    </row>
    <row r="55" spans="1:44" x14ac:dyDescent="0.25">
      <c r="A55" s="15"/>
      <c r="B55" s="59" t="s">
        <v>89</v>
      </c>
      <c r="C55" s="2">
        <v>0.32400000000000001</v>
      </c>
      <c r="D55" s="33">
        <v>0.32477621515421856</v>
      </c>
      <c r="E55" s="33">
        <v>1.51</v>
      </c>
      <c r="F55" s="33">
        <v>1.4236955742867379</v>
      </c>
      <c r="G55" s="33">
        <v>15.553000000000001</v>
      </c>
      <c r="H55" s="33">
        <v>11.077004159307164</v>
      </c>
      <c r="I55" s="212">
        <v>46.744999999999997</v>
      </c>
      <c r="J55" s="212">
        <v>26.862472416329531</v>
      </c>
      <c r="K55" s="212">
        <v>55.945999999999998</v>
      </c>
      <c r="L55" s="212">
        <v>31.386255259467042</v>
      </c>
      <c r="M55" s="212">
        <v>55.886000000000003</v>
      </c>
      <c r="N55" s="212">
        <v>30.694450547036336</v>
      </c>
      <c r="O55" s="212">
        <v>59.613</v>
      </c>
      <c r="P55" s="212">
        <v>32.120803922625143</v>
      </c>
      <c r="Q55" s="212">
        <v>70.5</v>
      </c>
      <c r="R55" s="212">
        <v>35.732387227572225</v>
      </c>
      <c r="S55" s="212">
        <v>76.171999999999997</v>
      </c>
      <c r="T55" s="212">
        <v>38.365106147221034</v>
      </c>
      <c r="U55" s="212">
        <v>81</v>
      </c>
      <c r="V55" s="212">
        <v>39.744847890088323</v>
      </c>
      <c r="W55" s="212">
        <v>83.7</v>
      </c>
      <c r="X55" s="212">
        <v>40.376266280752532</v>
      </c>
      <c r="Y55" s="212">
        <v>85.5</v>
      </c>
      <c r="Z55" s="212">
        <v>41.184971098265898</v>
      </c>
      <c r="AA55" s="212">
        <v>88.6</v>
      </c>
      <c r="AB55" s="212">
        <v>42.412637625658206</v>
      </c>
      <c r="AC55" s="212">
        <v>89.2</v>
      </c>
      <c r="AD55" s="212">
        <v>42.618251313903485</v>
      </c>
      <c r="AE55" s="212">
        <v>93.8</v>
      </c>
      <c r="AF55" s="212">
        <v>44.751908396946568</v>
      </c>
      <c r="AG55" s="212">
        <v>97.4</v>
      </c>
      <c r="AH55" s="212">
        <v>45.429104477611943</v>
      </c>
      <c r="AI55" s="212">
        <v>102.774</v>
      </c>
      <c r="AJ55" s="212">
        <v>47.536760114524121</v>
      </c>
      <c r="AK55" s="212"/>
      <c r="AL55" s="212"/>
      <c r="AM55" s="212"/>
      <c r="AN55" s="212"/>
      <c r="AO55" s="212"/>
      <c r="AP55" s="212"/>
      <c r="AQ55" s="212"/>
      <c r="AR55" s="212"/>
    </row>
    <row r="56" spans="1:44" x14ac:dyDescent="0.25">
      <c r="A56" s="15"/>
      <c r="B56" s="60" t="s">
        <v>22</v>
      </c>
      <c r="C56" s="51">
        <v>99.760999999999996</v>
      </c>
      <c r="D56" s="37"/>
      <c r="E56" s="51">
        <v>106.062</v>
      </c>
      <c r="F56" s="37"/>
      <c r="G56" s="51">
        <v>140.40799999999999</v>
      </c>
      <c r="H56" s="37"/>
      <c r="I56" s="246">
        <v>174.01599999999999</v>
      </c>
      <c r="J56" s="246"/>
      <c r="K56" s="246">
        <v>178.25</v>
      </c>
      <c r="L56" s="246"/>
      <c r="M56" s="246">
        <v>182.072</v>
      </c>
      <c r="N56" s="246"/>
      <c r="O56" s="246">
        <v>185.59</v>
      </c>
      <c r="P56" s="246"/>
      <c r="Q56" s="246">
        <v>197.3</v>
      </c>
      <c r="R56" s="246"/>
      <c r="S56" s="246">
        <v>198.54499999999999</v>
      </c>
      <c r="T56" s="246"/>
      <c r="U56" s="246">
        <v>203.8</v>
      </c>
      <c r="V56" s="246"/>
      <c r="W56" s="246">
        <v>207.3</v>
      </c>
      <c r="X56" s="246"/>
      <c r="Y56" s="246">
        <v>207.6</v>
      </c>
      <c r="Z56" s="246"/>
      <c r="AA56" s="246">
        <v>208.9</v>
      </c>
      <c r="AB56" s="246"/>
      <c r="AC56" s="246">
        <v>209.3</v>
      </c>
      <c r="AD56" s="246"/>
      <c r="AE56" s="246">
        <v>209.6</v>
      </c>
      <c r="AF56" s="246"/>
      <c r="AG56" s="246">
        <v>214.4</v>
      </c>
      <c r="AH56" s="246"/>
      <c r="AI56" s="246">
        <v>216.19900000000001</v>
      </c>
      <c r="AJ56" s="246"/>
      <c r="AK56" s="246"/>
      <c r="AL56" s="246"/>
      <c r="AM56" s="246"/>
      <c r="AN56" s="246"/>
      <c r="AO56" s="246"/>
      <c r="AP56" s="246"/>
      <c r="AQ56" s="246"/>
      <c r="AR56" s="246"/>
    </row>
    <row r="57" spans="1:44" x14ac:dyDescent="0.25">
      <c r="A57" s="15"/>
      <c r="B57" s="137" t="s">
        <v>23</v>
      </c>
      <c r="C57" s="2">
        <v>430.49200000000002</v>
      </c>
      <c r="D57" s="33">
        <v>0</v>
      </c>
      <c r="E57" s="2">
        <v>438.62599999999998</v>
      </c>
      <c r="F57" s="33">
        <v>0</v>
      </c>
      <c r="G57" s="2">
        <v>435.66699999999997</v>
      </c>
      <c r="H57" s="33">
        <v>0</v>
      </c>
      <c r="I57" s="212">
        <v>422.23099999999999</v>
      </c>
      <c r="J57" s="212"/>
      <c r="K57" s="212"/>
      <c r="L57" s="212"/>
      <c r="M57" s="212">
        <v>415.59699999999998</v>
      </c>
      <c r="N57" s="212"/>
      <c r="O57" s="212">
        <v>414.20100000000002</v>
      </c>
      <c r="P57" s="212"/>
      <c r="Q57" s="212">
        <v>414.25299999999999</v>
      </c>
      <c r="R57" s="212"/>
      <c r="S57" s="212">
        <v>412.71199999999999</v>
      </c>
      <c r="T57" s="212"/>
      <c r="U57" s="212">
        <v>411.81900000000002</v>
      </c>
      <c r="V57" s="212"/>
      <c r="W57" s="212">
        <v>408.863</v>
      </c>
      <c r="X57" s="212"/>
      <c r="Y57" s="212">
        <v>409.6</v>
      </c>
      <c r="Z57" s="212"/>
      <c r="AA57" s="212">
        <v>408.9</v>
      </c>
      <c r="AB57" s="212"/>
      <c r="AC57" s="212">
        <v>406.3</v>
      </c>
      <c r="AD57" s="212"/>
      <c r="AE57" s="212">
        <v>402.9</v>
      </c>
      <c r="AF57" s="212"/>
      <c r="AG57" s="212">
        <v>403.3</v>
      </c>
      <c r="AH57" s="212"/>
      <c r="AI57" s="212">
        <v>402.31900000000002</v>
      </c>
      <c r="AJ57" s="212"/>
      <c r="AK57" s="212"/>
      <c r="AL57" s="212"/>
      <c r="AM57" s="212"/>
      <c r="AN57" s="212"/>
      <c r="AO57" s="212"/>
      <c r="AP57" s="212"/>
      <c r="AQ57" s="212"/>
      <c r="AR57" s="212"/>
    </row>
    <row r="58" spans="1:44" x14ac:dyDescent="0.25">
      <c r="A58" s="41"/>
      <c r="B58" s="138" t="s">
        <v>24</v>
      </c>
      <c r="C58" s="34">
        <v>23.173717513914312</v>
      </c>
      <c r="D58" s="35"/>
      <c r="E58" s="34">
        <v>24.180509135345375</v>
      </c>
      <c r="F58" s="35"/>
      <c r="G58" s="34">
        <v>32.228284446607155</v>
      </c>
      <c r="H58" s="35"/>
      <c r="I58" s="213">
        <v>41.213458983352716</v>
      </c>
      <c r="J58" s="213"/>
      <c r="K58" s="213"/>
      <c r="L58" s="213"/>
      <c r="M58" s="213">
        <v>43.809748386056683</v>
      </c>
      <c r="N58" s="213"/>
      <c r="O58" s="213">
        <v>44.80674841441715</v>
      </c>
      <c r="P58" s="213"/>
      <c r="Q58" s="213">
        <v>47.627898892705666</v>
      </c>
      <c r="R58" s="213"/>
      <c r="S58" s="213">
        <v>48.107396925701217</v>
      </c>
      <c r="T58" s="213"/>
      <c r="U58" s="213">
        <v>49.487760399593022</v>
      </c>
      <c r="V58" s="213"/>
      <c r="W58" s="213">
        <v>50.701579746761141</v>
      </c>
      <c r="X58" s="213"/>
      <c r="Y58" s="213">
        <v>50.68359375</v>
      </c>
      <c r="Z58" s="213"/>
      <c r="AA58" s="213">
        <v>51.088285644411833</v>
      </c>
      <c r="AB58" s="213"/>
      <c r="AC58" s="213">
        <v>51.513659857248342</v>
      </c>
      <c r="AD58" s="213"/>
      <c r="AE58" s="213">
        <v>52.022834450235791</v>
      </c>
      <c r="AF58" s="213"/>
      <c r="AG58" s="213">
        <v>53.161418299032981</v>
      </c>
      <c r="AH58" s="213"/>
      <c r="AI58" s="213">
        <v>53.738202769444143</v>
      </c>
      <c r="AJ58" s="213"/>
      <c r="AK58" s="213"/>
      <c r="AL58" s="213"/>
      <c r="AM58" s="213"/>
      <c r="AN58" s="213"/>
      <c r="AO58" s="213"/>
      <c r="AP58" s="213"/>
      <c r="AQ58" s="213"/>
      <c r="AR58" s="213"/>
    </row>
    <row r="59" spans="1:44" x14ac:dyDescent="0.25">
      <c r="A59" s="15" t="s">
        <v>11</v>
      </c>
      <c r="B59" s="59" t="s">
        <v>17</v>
      </c>
      <c r="C59" s="2">
        <v>32.4</v>
      </c>
      <c r="D59" s="33">
        <v>50.866616428033161</v>
      </c>
      <c r="E59" s="33">
        <v>25.204999999999998</v>
      </c>
      <c r="F59" s="33">
        <v>37.217234658319057</v>
      </c>
      <c r="G59" s="33">
        <v>20.241</v>
      </c>
      <c r="H59" s="33">
        <v>18.637949926796253</v>
      </c>
      <c r="I59" s="212">
        <v>9.9670000000000005</v>
      </c>
      <c r="J59" s="212">
        <v>7.7659085419539826</v>
      </c>
      <c r="K59" s="212">
        <v>9.3350000000000009</v>
      </c>
      <c r="L59" s="212">
        <v>7.174477765651659</v>
      </c>
      <c r="M59" s="212">
        <v>9.5470000000000006</v>
      </c>
      <c r="N59" s="212">
        <v>7.1159708712536247</v>
      </c>
      <c r="O59" s="212">
        <v>9.7219999999999995</v>
      </c>
      <c r="P59" s="212">
        <v>7.1767615251171888</v>
      </c>
      <c r="Q59" s="212">
        <v>10</v>
      </c>
      <c r="R59" s="212">
        <v>7.2886297376093294</v>
      </c>
      <c r="S59" s="212">
        <v>9.3559999999999999</v>
      </c>
      <c r="T59" s="212">
        <v>6.9038289833897828</v>
      </c>
      <c r="U59" s="212">
        <v>9.1</v>
      </c>
      <c r="V59" s="212">
        <v>6.6520467836257309</v>
      </c>
      <c r="W59" s="212">
        <v>8.6999999999999993</v>
      </c>
      <c r="X59" s="212">
        <v>6.3089195068890502</v>
      </c>
      <c r="Y59" s="212">
        <v>9</v>
      </c>
      <c r="Z59" s="212">
        <v>6.4655172413793105</v>
      </c>
      <c r="AA59" s="212">
        <v>8.9</v>
      </c>
      <c r="AB59" s="212">
        <v>6.3300142247510669</v>
      </c>
      <c r="AC59" s="212">
        <v>9.1</v>
      </c>
      <c r="AD59" s="212">
        <v>6.345885634588563</v>
      </c>
      <c r="AE59" s="212">
        <v>8.5</v>
      </c>
      <c r="AF59" s="212">
        <v>5.8339052848318467</v>
      </c>
      <c r="AG59" s="212">
        <v>8</v>
      </c>
      <c r="AH59" s="212">
        <v>5.2840158520475562</v>
      </c>
      <c r="AI59" s="212">
        <v>7.9420000000000002</v>
      </c>
      <c r="AJ59" s="212">
        <v>5.3182442160243744</v>
      </c>
      <c r="AK59" s="212"/>
      <c r="AL59" s="212"/>
      <c r="AM59" s="212"/>
      <c r="AN59" s="212"/>
      <c r="AO59" s="212"/>
      <c r="AP59" s="212"/>
      <c r="AQ59" s="212"/>
      <c r="AR59" s="212"/>
    </row>
    <row r="60" spans="1:44" x14ac:dyDescent="0.25">
      <c r="A60" s="15"/>
      <c r="B60" s="59" t="s">
        <v>570</v>
      </c>
      <c r="C60" s="2">
        <v>19.489999999999998</v>
      </c>
      <c r="D60" s="33">
        <v>30.59846772167797</v>
      </c>
      <c r="E60" s="33">
        <v>25.888000000000002</v>
      </c>
      <c r="F60" s="33">
        <v>38.225739767290769</v>
      </c>
      <c r="G60" s="33">
        <v>34.573999999999998</v>
      </c>
      <c r="H60" s="33">
        <v>31.835802616918812</v>
      </c>
      <c r="I60" s="212">
        <v>28.986999999999998</v>
      </c>
      <c r="J60" s="212">
        <v>22.585571476434243</v>
      </c>
      <c r="K60" s="212">
        <v>26.736000000000001</v>
      </c>
      <c r="L60" s="212">
        <v>20.54813471263661</v>
      </c>
      <c r="M60" s="212">
        <v>27.411999999999999</v>
      </c>
      <c r="N60" s="212">
        <v>20.431862734136832</v>
      </c>
      <c r="O60" s="212">
        <v>28.207999999999998</v>
      </c>
      <c r="P60" s="212">
        <v>20.823090835271103</v>
      </c>
      <c r="Q60" s="212">
        <v>27.4</v>
      </c>
      <c r="R60" s="212">
        <v>19.970845481049562</v>
      </c>
      <c r="S60" s="212">
        <v>28.222999999999999</v>
      </c>
      <c r="T60" s="212">
        <v>20.825862056243036</v>
      </c>
      <c r="U60" s="212">
        <v>28.2</v>
      </c>
      <c r="V60" s="212">
        <v>20.614035087719298</v>
      </c>
      <c r="W60" s="212">
        <v>25.7</v>
      </c>
      <c r="X60" s="212">
        <v>18.636693255982596</v>
      </c>
      <c r="Y60" s="212">
        <v>24.6</v>
      </c>
      <c r="Z60" s="212">
        <v>17.672413793103448</v>
      </c>
      <c r="AA60" s="212">
        <v>24.6</v>
      </c>
      <c r="AB60" s="212">
        <v>17.496443812233284</v>
      </c>
      <c r="AC60" s="212">
        <v>23.1</v>
      </c>
      <c r="AD60" s="212">
        <v>16.10878661087866</v>
      </c>
      <c r="AE60" s="212">
        <v>24</v>
      </c>
      <c r="AF60" s="212">
        <v>16.47220315717227</v>
      </c>
      <c r="AG60" s="212">
        <v>24.8</v>
      </c>
      <c r="AH60" s="212">
        <v>16.380449141347423</v>
      </c>
      <c r="AI60" s="212">
        <v>22.600999999999999</v>
      </c>
      <c r="AJ60" s="212">
        <v>15.134429303244383</v>
      </c>
      <c r="AK60" s="212"/>
      <c r="AL60" s="212"/>
      <c r="AM60" s="212"/>
      <c r="AN60" s="212"/>
      <c r="AO60" s="212"/>
      <c r="AP60" s="212"/>
      <c r="AQ60" s="212"/>
      <c r="AR60" s="212"/>
    </row>
    <row r="61" spans="1:44" x14ac:dyDescent="0.25">
      <c r="A61" s="15"/>
      <c r="B61" s="59" t="s">
        <v>571</v>
      </c>
      <c r="C61" s="2">
        <v>6.9290000000000003</v>
      </c>
      <c r="D61" s="33">
        <v>10.878234112032153</v>
      </c>
      <c r="E61" s="33">
        <v>11.659000000000001</v>
      </c>
      <c r="F61" s="33">
        <v>17.215462760616621</v>
      </c>
      <c r="G61" s="33">
        <v>25.907</v>
      </c>
      <c r="H61" s="33">
        <v>23.855213119584533</v>
      </c>
      <c r="I61" s="212">
        <v>24.521000000000001</v>
      </c>
      <c r="J61" s="212">
        <v>19.105833586561012</v>
      </c>
      <c r="K61" s="212">
        <v>27.123000000000001</v>
      </c>
      <c r="L61" s="212">
        <v>20.845566195797531</v>
      </c>
      <c r="M61" s="212">
        <v>27.184000000000001</v>
      </c>
      <c r="N61" s="212">
        <v>20.26192020154588</v>
      </c>
      <c r="O61" s="212">
        <v>25.428000000000001</v>
      </c>
      <c r="P61" s="212">
        <v>18.770900232532387</v>
      </c>
      <c r="Q61" s="212">
        <v>27.9</v>
      </c>
      <c r="R61" s="212">
        <v>20.335276967930028</v>
      </c>
      <c r="S61" s="212">
        <v>26.303000000000001</v>
      </c>
      <c r="T61" s="212">
        <v>19.40908654874962</v>
      </c>
      <c r="U61" s="376">
        <v>22.7</v>
      </c>
      <c r="V61" s="376">
        <v>16.593567251461987</v>
      </c>
      <c r="W61" s="376">
        <v>23.5</v>
      </c>
      <c r="X61" s="376">
        <v>17.041334300217549</v>
      </c>
      <c r="Y61">
        <v>22</v>
      </c>
      <c r="Z61" s="212">
        <v>15.804597701149426</v>
      </c>
      <c r="AA61" s="212">
        <v>21.3</v>
      </c>
      <c r="AB61" s="212">
        <v>15.149359886201992</v>
      </c>
      <c r="AC61" s="212">
        <v>20.3</v>
      </c>
      <c r="AD61" s="212">
        <v>14.156206415620641</v>
      </c>
      <c r="AE61" s="212">
        <v>22.3</v>
      </c>
      <c r="AF61" s="212">
        <v>15.305422100205902</v>
      </c>
      <c r="AG61" s="212">
        <v>24.3</v>
      </c>
      <c r="AH61" s="212">
        <v>16.050198150594451</v>
      </c>
      <c r="AI61" s="212">
        <v>23.786000000000001</v>
      </c>
      <c r="AJ61" s="212">
        <v>15.927947232731778</v>
      </c>
      <c r="AK61" s="212"/>
      <c r="AL61" s="212"/>
      <c r="AM61" s="212"/>
      <c r="AN61" s="212"/>
      <c r="AO61" s="212"/>
      <c r="AP61" s="212"/>
      <c r="AQ61" s="212"/>
      <c r="AR61" s="212"/>
    </row>
    <row r="62" spans="1:44" x14ac:dyDescent="0.25">
      <c r="A62" s="15"/>
      <c r="B62" s="59" t="s">
        <v>572</v>
      </c>
      <c r="C62" s="2">
        <v>3.5</v>
      </c>
      <c r="D62" s="33">
        <v>5.4948505400653103</v>
      </c>
      <c r="E62" s="33">
        <v>4.8920000000000003</v>
      </c>
      <c r="F62" s="33">
        <v>7.223436300277597</v>
      </c>
      <c r="G62" s="33">
        <v>20.254000000000001</v>
      </c>
      <c r="H62" s="33">
        <v>18.649920350641338</v>
      </c>
      <c r="I62" s="212">
        <v>39.845999999999997</v>
      </c>
      <c r="J62" s="212">
        <v>31.046492601855963</v>
      </c>
      <c r="K62" s="212">
        <v>38.06</v>
      </c>
      <c r="L62" s="212">
        <v>29.251271961510675</v>
      </c>
      <c r="M62" s="212">
        <v>38.774999999999999</v>
      </c>
      <c r="N62" s="212">
        <v>28.901410970237695</v>
      </c>
      <c r="O62" s="212">
        <v>38.840000000000003</v>
      </c>
      <c r="P62" s="212">
        <v>28.671612593658878</v>
      </c>
      <c r="Q62" s="212">
        <v>34.4</v>
      </c>
      <c r="R62" s="212">
        <v>25.072886297376094</v>
      </c>
      <c r="S62" s="212">
        <v>32.002000000000002</v>
      </c>
      <c r="T62" s="212">
        <v>23.614400932710542</v>
      </c>
      <c r="U62" s="376">
        <v>33.9</v>
      </c>
      <c r="V62" s="376">
        <v>24.780701754385966</v>
      </c>
      <c r="W62" s="376">
        <v>35</v>
      </c>
      <c r="X62" s="376">
        <v>25.380710659898476</v>
      </c>
      <c r="Y62">
        <v>34</v>
      </c>
      <c r="Z62" s="212">
        <v>24.425287356321839</v>
      </c>
      <c r="AA62" s="212">
        <v>35.200000000000003</v>
      </c>
      <c r="AB62" s="212">
        <v>25.035561877667142</v>
      </c>
      <c r="AC62" s="212">
        <v>35.1</v>
      </c>
      <c r="AD62" s="212">
        <v>24.476987447698743</v>
      </c>
      <c r="AE62" s="212">
        <v>31.8</v>
      </c>
      <c r="AF62" s="212">
        <v>21.825669183253261</v>
      </c>
      <c r="AG62" s="212">
        <v>32</v>
      </c>
      <c r="AH62" s="212">
        <v>21.136063408190225</v>
      </c>
      <c r="AI62" s="212">
        <v>30.462</v>
      </c>
      <c r="AJ62" s="212">
        <v>20.398433053202531</v>
      </c>
      <c r="AK62" s="212"/>
      <c r="AL62" s="212"/>
      <c r="AM62" s="212"/>
      <c r="AN62" s="212"/>
      <c r="AO62" s="212"/>
      <c r="AP62" s="212"/>
      <c r="AQ62" s="212"/>
      <c r="AR62" s="212"/>
    </row>
    <row r="63" spans="1:44" x14ac:dyDescent="0.25">
      <c r="A63" s="15"/>
      <c r="B63" s="59" t="s">
        <v>21</v>
      </c>
      <c r="C63" s="2">
        <v>1.377</v>
      </c>
      <c r="D63" s="33">
        <v>2.1618311981914093</v>
      </c>
      <c r="E63" s="33">
        <v>0.08</v>
      </c>
      <c r="F63" s="33">
        <v>0.11812651349595417</v>
      </c>
      <c r="G63" s="33">
        <v>7.625</v>
      </c>
      <c r="H63" s="33">
        <v>7.0211139860590608</v>
      </c>
      <c r="I63" s="212">
        <v>17.489999999999998</v>
      </c>
      <c r="J63" s="212">
        <v>13.627544938173488</v>
      </c>
      <c r="K63" s="212">
        <v>19.803999999999998</v>
      </c>
      <c r="L63" s="212">
        <v>15.220498947077179</v>
      </c>
      <c r="M63" s="212">
        <v>20.423999999999999</v>
      </c>
      <c r="N63" s="212">
        <v>15.22327318262114</v>
      </c>
      <c r="O63" s="212">
        <v>22.966000000000001</v>
      </c>
      <c r="P63" s="212">
        <v>16.953456612409109</v>
      </c>
      <c r="Q63" s="212">
        <v>26.8</v>
      </c>
      <c r="R63" s="212">
        <v>19.533527696793001</v>
      </c>
      <c r="S63" s="212">
        <v>27.053000000000001</v>
      </c>
      <c r="T63" s="212">
        <v>19.962514481364238</v>
      </c>
      <c r="U63" s="376">
        <v>28.1</v>
      </c>
      <c r="V63" s="376">
        <v>20.540935672514621</v>
      </c>
      <c r="W63" s="376">
        <v>27.7</v>
      </c>
      <c r="X63" s="376">
        <v>20.087019579405368</v>
      </c>
      <c r="Y63">
        <v>32.299999999999997</v>
      </c>
      <c r="Z63" s="212">
        <v>23.204022988505749</v>
      </c>
      <c r="AA63" s="212">
        <v>31.3</v>
      </c>
      <c r="AB63" s="212">
        <v>22.261735419630156</v>
      </c>
      <c r="AC63" s="212">
        <v>35.200000000000003</v>
      </c>
      <c r="AD63" s="212">
        <v>24.546722454672246</v>
      </c>
      <c r="AE63" s="212">
        <v>35.6</v>
      </c>
      <c r="AF63" s="212">
        <v>24.433768016472204</v>
      </c>
      <c r="AG63" s="212">
        <v>33.5</v>
      </c>
      <c r="AH63" s="212">
        <v>22.126816380449142</v>
      </c>
      <c r="AI63" s="212">
        <v>32.551000000000002</v>
      </c>
      <c r="AJ63" s="212">
        <v>21.797301369404359</v>
      </c>
      <c r="AK63" s="212"/>
      <c r="AL63" s="212"/>
      <c r="AM63" s="212"/>
      <c r="AN63" s="212"/>
      <c r="AO63" s="212"/>
      <c r="AP63" s="212"/>
      <c r="AQ63" s="212"/>
      <c r="AR63" s="212"/>
    </row>
    <row r="64" spans="1:44" x14ac:dyDescent="0.25">
      <c r="A64" s="15"/>
      <c r="B64" s="59" t="s">
        <v>89</v>
      </c>
      <c r="C64" s="2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212">
        <v>7.532</v>
      </c>
      <c r="J64" s="212">
        <v>5.8686488550213101</v>
      </c>
      <c r="K64" s="212">
        <v>9.0559999999999992</v>
      </c>
      <c r="L64" s="212">
        <v>6.9600504173263449</v>
      </c>
      <c r="M64" s="212">
        <v>10.821</v>
      </c>
      <c r="N64" s="212">
        <v>8.065562040204826</v>
      </c>
      <c r="O64" s="212">
        <v>10.301</v>
      </c>
      <c r="P64" s="212">
        <v>7.6041782010113312</v>
      </c>
      <c r="Q64" s="212">
        <v>10.7</v>
      </c>
      <c r="R64" s="212">
        <v>7.7988338192419828</v>
      </c>
      <c r="S64" s="212">
        <v>12.582000000000001</v>
      </c>
      <c r="T64" s="212">
        <v>9.2843069975427799</v>
      </c>
      <c r="U64" s="212">
        <v>14.8</v>
      </c>
      <c r="V64" s="212">
        <v>10.818713450292398</v>
      </c>
      <c r="W64" s="212">
        <v>17.3</v>
      </c>
      <c r="X64" s="212">
        <v>12.545322697606961</v>
      </c>
      <c r="Y64" s="212">
        <v>17.3</v>
      </c>
      <c r="Z64" s="212">
        <v>12.428160919540231</v>
      </c>
      <c r="AA64" s="212">
        <v>19.3</v>
      </c>
      <c r="AB64" s="212">
        <v>13.726884779516359</v>
      </c>
      <c r="AC64" s="212">
        <v>20.6</v>
      </c>
      <c r="AD64" s="212">
        <v>14.365411436541144</v>
      </c>
      <c r="AE64" s="212">
        <v>23.5</v>
      </c>
      <c r="AF64" s="212">
        <v>16.129032258064516</v>
      </c>
      <c r="AG64" s="212">
        <v>28.8</v>
      </c>
      <c r="AH64" s="212">
        <v>19.022457067371203</v>
      </c>
      <c r="AI64" s="212">
        <v>31.992999999999999</v>
      </c>
      <c r="AJ64" s="212">
        <v>21.423644825392575</v>
      </c>
      <c r="AK64" s="212"/>
      <c r="AL64" s="212"/>
      <c r="AM64" s="212"/>
      <c r="AN64" s="212"/>
      <c r="AO64" s="212"/>
      <c r="AP64" s="212"/>
      <c r="AQ64" s="212"/>
      <c r="AR64" s="212"/>
    </row>
    <row r="65" spans="1:44" x14ac:dyDescent="0.25">
      <c r="A65" s="15"/>
      <c r="B65" s="60" t="s">
        <v>22</v>
      </c>
      <c r="C65" s="51">
        <v>63.695999999999998</v>
      </c>
      <c r="D65" s="37"/>
      <c r="E65" s="51">
        <v>67.724000000000004</v>
      </c>
      <c r="F65" s="37"/>
      <c r="G65" s="51">
        <v>108.601</v>
      </c>
      <c r="H65" s="37"/>
      <c r="I65" s="246">
        <v>128.34299999999999</v>
      </c>
      <c r="J65" s="246"/>
      <c r="K65" s="246">
        <v>130.114</v>
      </c>
      <c r="L65" s="246"/>
      <c r="M65" s="246">
        <v>134.16300000000001</v>
      </c>
      <c r="N65" s="246"/>
      <c r="O65" s="246">
        <v>135.465</v>
      </c>
      <c r="P65" s="246"/>
      <c r="Q65" s="246">
        <v>137.19999999999999</v>
      </c>
      <c r="R65" s="246"/>
      <c r="S65" s="246">
        <v>135.51900000000001</v>
      </c>
      <c r="T65" s="246"/>
      <c r="U65" s="246">
        <v>136.80000000000001</v>
      </c>
      <c r="V65" s="246"/>
      <c r="W65" s="246">
        <v>137.9</v>
      </c>
      <c r="X65" s="246"/>
      <c r="Y65" s="246">
        <v>139.19999999999999</v>
      </c>
      <c r="Z65" s="246"/>
      <c r="AA65" s="246">
        <v>140.6</v>
      </c>
      <c r="AB65" s="246"/>
      <c r="AC65" s="246">
        <v>143.4</v>
      </c>
      <c r="AD65" s="246"/>
      <c r="AE65" s="246">
        <v>145.69999999999999</v>
      </c>
      <c r="AF65" s="246"/>
      <c r="AG65" s="246">
        <v>151.4</v>
      </c>
      <c r="AH65" s="246"/>
      <c r="AI65" s="246">
        <v>149.33500000000001</v>
      </c>
      <c r="AJ65" s="246"/>
      <c r="AK65" s="246"/>
      <c r="AL65" s="246"/>
      <c r="AM65" s="246"/>
      <c r="AN65" s="246"/>
      <c r="AO65" s="246"/>
      <c r="AP65" s="246"/>
      <c r="AQ65" s="246"/>
      <c r="AR65" s="246"/>
    </row>
    <row r="66" spans="1:44" x14ac:dyDescent="0.25">
      <c r="A66" s="15"/>
      <c r="B66" s="137" t="s">
        <v>23</v>
      </c>
      <c r="C66" s="2">
        <v>261.22300000000001</v>
      </c>
      <c r="D66" s="33"/>
      <c r="E66" s="2">
        <v>257.47500000000002</v>
      </c>
      <c r="F66" s="33"/>
      <c r="G66" s="2">
        <v>261.89</v>
      </c>
      <c r="H66" s="33">
        <v>0</v>
      </c>
      <c r="I66" s="215">
        <v>257.54300000000001</v>
      </c>
      <c r="J66" s="215"/>
      <c r="K66" s="215"/>
      <c r="L66" s="215"/>
      <c r="M66" s="215">
        <v>256.29399999999998</v>
      </c>
      <c r="N66" s="215"/>
      <c r="O66" s="215">
        <v>254.53800000000001</v>
      </c>
      <c r="P66" s="215"/>
      <c r="Q66" s="215">
        <v>252.148</v>
      </c>
      <c r="R66" s="215"/>
      <c r="S66" s="215">
        <v>246.047</v>
      </c>
      <c r="T66" s="215"/>
      <c r="U66" s="215">
        <v>244.16200000000001</v>
      </c>
      <c r="V66" s="215"/>
      <c r="W66" s="215">
        <v>243.63399999999999</v>
      </c>
      <c r="X66" s="215"/>
      <c r="Y66" s="215">
        <v>244.7</v>
      </c>
      <c r="Z66" s="215"/>
      <c r="AA66" s="215">
        <v>244.1</v>
      </c>
      <c r="AB66" s="215"/>
      <c r="AC66" s="215">
        <v>241.5</v>
      </c>
      <c r="AD66" s="215"/>
      <c r="AE66" s="215">
        <v>241.9</v>
      </c>
      <c r="AF66" s="215"/>
      <c r="AG66" s="215">
        <v>245.7</v>
      </c>
      <c r="AH66" s="215"/>
      <c r="AI66" s="215">
        <v>243.83099999999999</v>
      </c>
      <c r="AJ66" s="215"/>
      <c r="AK66" s="215"/>
      <c r="AL66" s="215"/>
      <c r="AM66" s="215"/>
      <c r="AN66" s="215"/>
      <c r="AO66" s="215"/>
      <c r="AP66" s="215"/>
      <c r="AQ66" s="215"/>
      <c r="AR66" s="215"/>
    </row>
    <row r="67" spans="1:44" x14ac:dyDescent="0.25">
      <c r="A67" s="41"/>
      <c r="B67" s="138" t="s">
        <v>24</v>
      </c>
      <c r="C67" s="34">
        <v>24.383764063654425</v>
      </c>
      <c r="D67" s="35"/>
      <c r="E67" s="34">
        <v>26.303136226818136</v>
      </c>
      <c r="F67" s="35"/>
      <c r="G67" s="34">
        <v>41.468173660697239</v>
      </c>
      <c r="H67" s="35"/>
      <c r="I67" s="213">
        <v>49.833620016851555</v>
      </c>
      <c r="J67" s="213"/>
      <c r="K67" s="213"/>
      <c r="L67" s="213"/>
      <c r="M67" s="213">
        <v>52.347304267755</v>
      </c>
      <c r="N67" s="213"/>
      <c r="O67" s="213">
        <v>53.219951441435079</v>
      </c>
      <c r="P67" s="213"/>
      <c r="Q67" s="213">
        <v>54.412487903929438</v>
      </c>
      <c r="R67" s="213"/>
      <c r="S67" s="213">
        <v>55.078501261954017</v>
      </c>
      <c r="T67" s="213"/>
      <c r="U67" s="213">
        <v>56.028374603746691</v>
      </c>
      <c r="V67" s="213"/>
      <c r="W67" s="213">
        <v>56.601295385701498</v>
      </c>
      <c r="X67" s="213"/>
      <c r="Y67" s="213">
        <v>56.885982836125869</v>
      </c>
      <c r="Z67" s="213"/>
      <c r="AA67" s="213">
        <v>57.59934453092994</v>
      </c>
      <c r="AB67" s="213"/>
      <c r="AC67" s="213">
        <v>59.378881987577635</v>
      </c>
      <c r="AD67" s="213"/>
      <c r="AE67" s="213">
        <v>60.231500620090948</v>
      </c>
      <c r="AF67" s="213"/>
      <c r="AG67" s="213">
        <v>61.619861619861616</v>
      </c>
      <c r="AH67" s="213"/>
      <c r="AI67" s="213">
        <v>61.245288745073431</v>
      </c>
      <c r="AJ67" s="213"/>
      <c r="AK67" s="213"/>
      <c r="AL67" s="213"/>
      <c r="AM67" s="213"/>
      <c r="AN67" s="213"/>
      <c r="AO67" s="213"/>
      <c r="AP67" s="213"/>
      <c r="AQ67" s="213"/>
      <c r="AR67" s="213"/>
    </row>
    <row r="68" spans="1:44" x14ac:dyDescent="0.25">
      <c r="A68" s="15" t="s">
        <v>558</v>
      </c>
      <c r="B68" s="59" t="s">
        <v>17</v>
      </c>
      <c r="C68" s="2">
        <v>52.683999999999997</v>
      </c>
      <c r="D68" s="33">
        <v>32.231106651902337</v>
      </c>
      <c r="E68" s="33">
        <v>39.936</v>
      </c>
      <c r="F68" s="33">
        <v>22.979986880416146</v>
      </c>
      <c r="G68" s="33">
        <v>26.536000000000001</v>
      </c>
      <c r="H68" s="33">
        <v>10.656642932584766</v>
      </c>
      <c r="I68" s="212">
        <v>13.577999999999999</v>
      </c>
      <c r="J68" s="212">
        <v>4.4906882216173489</v>
      </c>
      <c r="K68" s="212">
        <v>12.766999999999999</v>
      </c>
      <c r="L68" s="212">
        <v>4.1402368629282273</v>
      </c>
      <c r="M68" s="212">
        <v>13.66</v>
      </c>
      <c r="N68" s="212">
        <v>4.3195724698404669</v>
      </c>
      <c r="O68" s="212">
        <v>13.521000000000001</v>
      </c>
      <c r="P68" s="212">
        <v>4.2114279484823474</v>
      </c>
      <c r="Q68" s="212">
        <v>14.5</v>
      </c>
      <c r="R68" s="212">
        <v>4.3348281016442458</v>
      </c>
      <c r="S68" s="212">
        <v>14.186</v>
      </c>
      <c r="T68" s="212">
        <v>4.2464916902150485</v>
      </c>
      <c r="U68" s="212">
        <v>13.6</v>
      </c>
      <c r="V68" s="212">
        <v>3.9929536112742219</v>
      </c>
      <c r="W68" s="212">
        <v>13.1</v>
      </c>
      <c r="X68" s="212">
        <v>3.7949015063731171</v>
      </c>
      <c r="Y68" s="212">
        <v>12.9</v>
      </c>
      <c r="Z68" s="212">
        <v>3.7197231833910034</v>
      </c>
      <c r="AA68" s="212">
        <v>12.9</v>
      </c>
      <c r="AB68" s="212">
        <v>3.6909871244635193</v>
      </c>
      <c r="AC68" s="212">
        <v>12.8</v>
      </c>
      <c r="AD68" s="212">
        <v>3.629146583498724</v>
      </c>
      <c r="AE68" s="212">
        <v>11.9</v>
      </c>
      <c r="AF68" s="212">
        <v>3.3492822966507179</v>
      </c>
      <c r="AG68" s="212">
        <v>11.8</v>
      </c>
      <c r="AH68" s="212">
        <v>3.225806451612903</v>
      </c>
      <c r="AI68" s="212">
        <v>12.038</v>
      </c>
      <c r="AJ68" s="212">
        <v>3.293264101287432</v>
      </c>
      <c r="AK68" s="212">
        <v>11.25</v>
      </c>
      <c r="AL68" s="212">
        <v>3.0722847147690873</v>
      </c>
      <c r="AM68" s="212">
        <v>10.28</v>
      </c>
      <c r="AN68" s="212">
        <v>2.7863911355899127</v>
      </c>
      <c r="AO68" s="212">
        <v>10.829000000000001</v>
      </c>
      <c r="AP68" s="212">
        <v>2.9142804857044435</v>
      </c>
      <c r="AQ68" s="212">
        <v>10.372</v>
      </c>
      <c r="AR68" s="212">
        <v>2.8256575810823694</v>
      </c>
    </row>
    <row r="69" spans="1:44" x14ac:dyDescent="0.25">
      <c r="A69" s="15" t="s">
        <v>11</v>
      </c>
      <c r="B69" s="59" t="s">
        <v>570</v>
      </c>
      <c r="C69" s="2">
        <v>55.872999999999998</v>
      </c>
      <c r="D69" s="33">
        <v>34.182078467119794</v>
      </c>
      <c r="E69" s="33">
        <v>59.52</v>
      </c>
      <c r="F69" s="33">
        <v>34.249018908312522</v>
      </c>
      <c r="G69" s="33">
        <v>59.738</v>
      </c>
      <c r="H69" s="33">
        <v>23.990297539446363</v>
      </c>
      <c r="I69" s="212">
        <v>45.424999999999997</v>
      </c>
      <c r="J69" s="212">
        <v>15.023531629619095</v>
      </c>
      <c r="K69" s="212">
        <v>41.311999999999998</v>
      </c>
      <c r="L69" s="212">
        <v>13.397154012790081</v>
      </c>
      <c r="M69" s="212">
        <v>40.098999999999997</v>
      </c>
      <c r="N69" s="212">
        <v>12.680127120653944</v>
      </c>
      <c r="O69" s="212">
        <v>39.936999999999998</v>
      </c>
      <c r="P69" s="212">
        <v>12.439301677282709</v>
      </c>
      <c r="Q69" s="212">
        <v>40.299999999999997</v>
      </c>
      <c r="R69" s="212">
        <v>12.047832585949179</v>
      </c>
      <c r="S69" s="212">
        <v>40.301000000000002</v>
      </c>
      <c r="T69" s="212">
        <v>12.063856027587528</v>
      </c>
      <c r="U69" s="376">
        <v>40.6</v>
      </c>
      <c r="V69" s="376">
        <v>11.920140927774515</v>
      </c>
      <c r="W69" s="376">
        <v>37.9</v>
      </c>
      <c r="X69" s="376">
        <v>10.979142526071843</v>
      </c>
      <c r="Y69" s="376">
        <v>36.299999999999997</v>
      </c>
      <c r="Z69" s="212">
        <v>10.46712802768166</v>
      </c>
      <c r="AA69" s="212">
        <v>37.200000000000003</v>
      </c>
      <c r="AB69" s="212">
        <v>10.643776824034335</v>
      </c>
      <c r="AC69" s="212">
        <v>35.700000000000003</v>
      </c>
      <c r="AD69" s="212">
        <v>10.121916643039411</v>
      </c>
      <c r="AE69" s="212">
        <v>35.9</v>
      </c>
      <c r="AF69" s="212">
        <v>10.104137348719391</v>
      </c>
      <c r="AG69" s="212">
        <v>35.700000000000003</v>
      </c>
      <c r="AH69" s="212">
        <v>9.7594313832695452</v>
      </c>
      <c r="AI69" s="212">
        <v>33.097999999999999</v>
      </c>
      <c r="AJ69" s="212">
        <v>9.0546980581833711</v>
      </c>
      <c r="AK69" s="212">
        <v>30.692</v>
      </c>
      <c r="AL69" s="212">
        <v>8.3817388858393613</v>
      </c>
      <c r="AM69" s="212">
        <v>27.827999999999999</v>
      </c>
      <c r="AN69" s="212">
        <v>7.5427716460307481</v>
      </c>
      <c r="AO69" s="212">
        <v>26.452999999999999</v>
      </c>
      <c r="AP69" s="212">
        <v>7.1189825180847404</v>
      </c>
      <c r="AQ69" s="212">
        <v>27.475999999999999</v>
      </c>
      <c r="AR69" s="212">
        <v>7.4853227629983792</v>
      </c>
    </row>
    <row r="70" spans="1:44" x14ac:dyDescent="0.25">
      <c r="A70" s="15"/>
      <c r="B70" s="59" t="s">
        <v>571</v>
      </c>
      <c r="C70" s="2">
        <v>28.399000000000001</v>
      </c>
      <c r="D70" s="33">
        <v>17.373988266027151</v>
      </c>
      <c r="E70" s="33">
        <v>39.685000000000002</v>
      </c>
      <c r="F70" s="33">
        <v>22.835556373931158</v>
      </c>
      <c r="G70" s="33">
        <v>57.737000000000002</v>
      </c>
      <c r="H70" s="33">
        <v>23.186712126870919</v>
      </c>
      <c r="I70" s="212">
        <v>44.875</v>
      </c>
      <c r="J70" s="212">
        <v>14.841628659970432</v>
      </c>
      <c r="K70" s="212">
        <v>45.152000000000001</v>
      </c>
      <c r="L70" s="212">
        <v>14.642435563165609</v>
      </c>
      <c r="M70" s="212">
        <v>46.244999999999997</v>
      </c>
      <c r="N70" s="212">
        <v>14.623618511549955</v>
      </c>
      <c r="O70" s="212">
        <v>44.222999999999999</v>
      </c>
      <c r="P70" s="212">
        <v>13.774275435673017</v>
      </c>
      <c r="Q70" s="212">
        <v>46.7</v>
      </c>
      <c r="R70" s="212">
        <v>13.961136023916293</v>
      </c>
      <c r="S70" s="212">
        <v>42.34</v>
      </c>
      <c r="T70" s="212">
        <v>12.674218113894344</v>
      </c>
      <c r="U70" s="376">
        <v>41.6</v>
      </c>
      <c r="V70" s="376">
        <v>12.213740458015266</v>
      </c>
      <c r="W70" s="376">
        <v>40.700000000000003</v>
      </c>
      <c r="X70" s="376">
        <v>11.790266512166859</v>
      </c>
      <c r="Y70" s="376">
        <v>39</v>
      </c>
      <c r="Z70" s="212">
        <v>11.245674740484429</v>
      </c>
      <c r="AA70" s="212">
        <v>36.5</v>
      </c>
      <c r="AB70" s="212">
        <v>10.44349070100143</v>
      </c>
      <c r="AC70" s="212">
        <v>34.799999999999997</v>
      </c>
      <c r="AD70" s="212">
        <v>9.8667422738871569</v>
      </c>
      <c r="AE70" s="212">
        <v>34.700000000000003</v>
      </c>
      <c r="AF70" s="212">
        <v>9.7663945961159584</v>
      </c>
      <c r="AG70" s="212">
        <v>38.5</v>
      </c>
      <c r="AH70" s="212">
        <v>10.524876981957354</v>
      </c>
      <c r="AI70" s="212">
        <v>39.036999999999999</v>
      </c>
      <c r="AJ70" s="212">
        <v>10.679444319817035</v>
      </c>
      <c r="AK70" s="212">
        <v>36.979999999999997</v>
      </c>
      <c r="AL70" s="212">
        <v>10.098941222414297</v>
      </c>
      <c r="AM70" s="212">
        <v>37.46</v>
      </c>
      <c r="AN70" s="212">
        <v>10.153522562178805</v>
      </c>
      <c r="AO70" s="212">
        <v>35.125999999999998</v>
      </c>
      <c r="AP70" s="212">
        <v>9.4530442645539097</v>
      </c>
      <c r="AQ70" s="212">
        <v>34.207999999999998</v>
      </c>
      <c r="AR70" s="212">
        <v>9.3193303638320195</v>
      </c>
    </row>
    <row r="71" spans="1:44" x14ac:dyDescent="0.25">
      <c r="A71" s="15"/>
      <c r="B71" s="59" t="s">
        <v>572</v>
      </c>
      <c r="C71" s="2">
        <v>18.763000000000002</v>
      </c>
      <c r="D71" s="33">
        <v>11.478859883639123</v>
      </c>
      <c r="E71" s="33">
        <v>26.055</v>
      </c>
      <c r="F71" s="33">
        <v>14.992577077555156</v>
      </c>
      <c r="G71" s="33">
        <v>61.469000000000001</v>
      </c>
      <c r="H71" s="33">
        <v>24.685453136232024</v>
      </c>
      <c r="I71" s="212">
        <v>84.536000000000001</v>
      </c>
      <c r="J71" s="212">
        <v>27.95881716767154</v>
      </c>
      <c r="K71" s="212">
        <v>81.072999999999993</v>
      </c>
      <c r="L71" s="212">
        <v>26.291331024373793</v>
      </c>
      <c r="M71" s="212">
        <v>81.77</v>
      </c>
      <c r="N71" s="212">
        <v>25.85735291792496</v>
      </c>
      <c r="O71" s="212">
        <v>83.772999999999996</v>
      </c>
      <c r="P71" s="212">
        <v>26.093037018579373</v>
      </c>
      <c r="Q71" s="212">
        <v>78.3</v>
      </c>
      <c r="R71" s="212">
        <v>23.408071748878921</v>
      </c>
      <c r="S71" s="212">
        <v>78.576999999999998</v>
      </c>
      <c r="T71" s="212">
        <v>23.521540782604529</v>
      </c>
      <c r="U71" s="376">
        <v>78.2</v>
      </c>
      <c r="V71" s="376">
        <v>22.959483264826776</v>
      </c>
      <c r="W71" s="376">
        <v>78.8</v>
      </c>
      <c r="X71" s="376">
        <v>22.827346465816916</v>
      </c>
      <c r="Y71" s="376">
        <v>73.599999999999994</v>
      </c>
      <c r="Z71" s="212">
        <v>21.222606689734718</v>
      </c>
      <c r="AA71" s="212">
        <v>74.3</v>
      </c>
      <c r="AB71" s="212">
        <v>21.258941344778254</v>
      </c>
      <c r="AC71" s="212">
        <v>72.400000000000006</v>
      </c>
      <c r="AD71" s="212">
        <v>20.52736036291466</v>
      </c>
      <c r="AE71" s="212">
        <v>70</v>
      </c>
      <c r="AF71" s="212">
        <v>19.701660568533633</v>
      </c>
      <c r="AG71" s="212">
        <v>70.599999999999994</v>
      </c>
      <c r="AH71" s="212">
        <v>19.300164024056862</v>
      </c>
      <c r="AI71" s="212">
        <v>69.128</v>
      </c>
      <c r="AJ71" s="212">
        <v>18.911510283585113</v>
      </c>
      <c r="AK71" s="212">
        <v>63.014000000000003</v>
      </c>
      <c r="AL71" s="212">
        <v>17.208617690351936</v>
      </c>
      <c r="AM71" s="212">
        <v>63.981999999999999</v>
      </c>
      <c r="AN71" s="212">
        <v>17.342303272112236</v>
      </c>
      <c r="AO71" s="212">
        <v>63.225999999999999</v>
      </c>
      <c r="AP71" s="212">
        <v>17.015264381674129</v>
      </c>
      <c r="AQ71" s="212">
        <v>62.219000000000001</v>
      </c>
      <c r="AR71" s="212">
        <v>16.950403879421902</v>
      </c>
    </row>
    <row r="72" spans="1:44" x14ac:dyDescent="0.25">
      <c r="A72" s="15"/>
      <c r="B72" s="59" t="s">
        <v>21</v>
      </c>
      <c r="C72" s="2">
        <v>7.4139999999999997</v>
      </c>
      <c r="D72" s="33">
        <v>4.5357494631615651</v>
      </c>
      <c r="E72" s="33">
        <v>7.08</v>
      </c>
      <c r="F72" s="33">
        <v>4.0739760394968521</v>
      </c>
      <c r="G72" s="33">
        <v>27.975999999999999</v>
      </c>
      <c r="H72" s="33">
        <v>11.234935283463649</v>
      </c>
      <c r="I72" s="212">
        <v>59.667999999999999</v>
      </c>
      <c r="J72" s="212">
        <v>19.734157078175283</v>
      </c>
      <c r="K72" s="212">
        <v>63.058</v>
      </c>
      <c r="L72" s="212">
        <v>20.449209375932341</v>
      </c>
      <c r="M72" s="212">
        <v>67.754000000000005</v>
      </c>
      <c r="N72" s="212">
        <v>21.425205938621595</v>
      </c>
      <c r="O72" s="212">
        <v>69.686999999999998</v>
      </c>
      <c r="P72" s="212">
        <v>21.705626761769789</v>
      </c>
      <c r="Q72" s="212">
        <v>73.5</v>
      </c>
      <c r="R72" s="212">
        <v>21.973094170403588</v>
      </c>
      <c r="S72" s="212">
        <v>69.906000000000006</v>
      </c>
      <c r="T72" s="212">
        <v>20.925930360649456</v>
      </c>
      <c r="U72" s="212">
        <v>70.8</v>
      </c>
      <c r="V72" s="212">
        <v>20.786846741045213</v>
      </c>
      <c r="W72" s="212">
        <v>73.7</v>
      </c>
      <c r="X72" s="212">
        <v>21.349942062572421</v>
      </c>
      <c r="Y72" s="212">
        <v>82.2</v>
      </c>
      <c r="Z72" s="212">
        <v>23.702422145328718</v>
      </c>
      <c r="AA72" s="212">
        <v>80.7</v>
      </c>
      <c r="AB72" s="212">
        <v>23.090128755364809</v>
      </c>
      <c r="AC72" s="212">
        <v>87.2</v>
      </c>
      <c r="AD72" s="212">
        <v>24.72356110008506</v>
      </c>
      <c r="AE72" s="212">
        <v>85.5</v>
      </c>
      <c r="AF72" s="212">
        <v>24.064171122994651</v>
      </c>
      <c r="AG72" s="212">
        <v>83</v>
      </c>
      <c r="AH72" s="212">
        <v>22.689994532531436</v>
      </c>
      <c r="AI72" s="212">
        <v>77.465999999999994</v>
      </c>
      <c r="AJ72" s="212">
        <v>21.19255664315768</v>
      </c>
      <c r="AK72" s="212">
        <v>81.853999999999999</v>
      </c>
      <c r="AL72" s="212">
        <v>22.353670492685232</v>
      </c>
      <c r="AM72" s="212">
        <v>77.287999999999997</v>
      </c>
      <c r="AN72" s="212">
        <v>20.948890864540189</v>
      </c>
      <c r="AO72" s="212">
        <v>72.56</v>
      </c>
      <c r="AP72" s="212">
        <v>19.527213227695487</v>
      </c>
      <c r="AQ72" s="212">
        <v>76.313999999999993</v>
      </c>
      <c r="AR72" s="212">
        <v>20.790323239753178</v>
      </c>
    </row>
    <row r="73" spans="1:44" x14ac:dyDescent="0.25">
      <c r="A73" s="15"/>
      <c r="B73" s="59" t="s">
        <v>89</v>
      </c>
      <c r="C73" s="2">
        <v>0.32400000000000001</v>
      </c>
      <c r="D73" s="33">
        <v>0.19821726815003335</v>
      </c>
      <c r="E73" s="33">
        <v>1.51</v>
      </c>
      <c r="F73" s="33">
        <v>0.86888472028817054</v>
      </c>
      <c r="G73" s="33">
        <v>15.553000000000001</v>
      </c>
      <c r="H73" s="33">
        <v>6.2459589814022793</v>
      </c>
      <c r="I73" s="212">
        <v>54.277000000000001</v>
      </c>
      <c r="J73" s="212">
        <v>17.951177242946297</v>
      </c>
      <c r="K73" s="212">
        <v>65.001999999999995</v>
      </c>
      <c r="L73" s="212">
        <v>21.079633160809951</v>
      </c>
      <c r="M73" s="212">
        <v>66.706999999999994</v>
      </c>
      <c r="N73" s="212">
        <v>21.09412304140908</v>
      </c>
      <c r="O73" s="212">
        <v>69.914000000000001</v>
      </c>
      <c r="P73" s="212">
        <v>21.776331158212766</v>
      </c>
      <c r="Q73" s="212">
        <v>81.2</v>
      </c>
      <c r="R73" s="212">
        <v>24.275037369207773</v>
      </c>
      <c r="S73" s="212">
        <v>88.754000000000005</v>
      </c>
      <c r="T73" s="212">
        <v>26.567963025049089</v>
      </c>
      <c r="U73" s="212">
        <v>95.8</v>
      </c>
      <c r="V73" s="212">
        <v>28.126834997064005</v>
      </c>
      <c r="W73" s="212">
        <v>101</v>
      </c>
      <c r="X73" s="212">
        <v>29.258400926998839</v>
      </c>
      <c r="Y73" s="212">
        <v>102.8</v>
      </c>
      <c r="Z73" s="212">
        <v>29.642445213379471</v>
      </c>
      <c r="AA73" s="212">
        <v>107.9</v>
      </c>
      <c r="AB73" s="212">
        <v>30.872675250357656</v>
      </c>
      <c r="AC73" s="212">
        <v>109.8</v>
      </c>
      <c r="AD73" s="212">
        <v>31.131273036574992</v>
      </c>
      <c r="AE73" s="212">
        <v>117.3</v>
      </c>
      <c r="AF73" s="212">
        <v>33.014354066985646</v>
      </c>
      <c r="AG73" s="212">
        <v>126.2</v>
      </c>
      <c r="AH73" s="212">
        <v>34.499726626571899</v>
      </c>
      <c r="AI73" s="212">
        <v>134.767</v>
      </c>
      <c r="AJ73" s="212">
        <v>36.868526593969371</v>
      </c>
      <c r="AK73" s="212">
        <v>142.387</v>
      </c>
      <c r="AL73" s="212">
        <v>38.884746993940091</v>
      </c>
      <c r="AM73" s="212">
        <v>152.09800000000001</v>
      </c>
      <c r="AN73" s="212">
        <v>41.226120519548104</v>
      </c>
      <c r="AO73" s="212">
        <v>163.38999999999999</v>
      </c>
      <c r="AP73" s="212">
        <v>43.97121512228729</v>
      </c>
      <c r="AQ73" s="212">
        <v>156.476</v>
      </c>
      <c r="AR73" s="212">
        <v>42.628962172912154</v>
      </c>
    </row>
    <row r="74" spans="1:44" x14ac:dyDescent="0.25">
      <c r="A74" s="15"/>
      <c r="B74" s="60" t="s">
        <v>22</v>
      </c>
      <c r="C74" s="51">
        <v>163.45699999999999</v>
      </c>
      <c r="D74" s="37"/>
      <c r="E74" s="51">
        <v>173.786</v>
      </c>
      <c r="F74" s="37"/>
      <c r="G74" s="51">
        <v>249.00899999999999</v>
      </c>
      <c r="H74" s="37"/>
      <c r="I74" s="246">
        <v>302.35899999999998</v>
      </c>
      <c r="J74" s="246"/>
      <c r="K74" s="246">
        <v>308.36399999999998</v>
      </c>
      <c r="L74" s="246"/>
      <c r="M74" s="246">
        <v>316.23500000000001</v>
      </c>
      <c r="N74" s="246"/>
      <c r="O74" s="246">
        <v>321.05500000000001</v>
      </c>
      <c r="P74" s="246"/>
      <c r="Q74" s="246">
        <v>334.5</v>
      </c>
      <c r="R74" s="246"/>
      <c r="S74" s="246">
        <v>334.06400000000002</v>
      </c>
      <c r="T74" s="246"/>
      <c r="U74" s="246">
        <v>340.6</v>
      </c>
      <c r="V74" s="246"/>
      <c r="W74" s="246">
        <v>345.2</v>
      </c>
      <c r="X74" s="246"/>
      <c r="Y74" s="246">
        <v>346.8</v>
      </c>
      <c r="Z74" s="246"/>
      <c r="AA74" s="246">
        <v>349.5</v>
      </c>
      <c r="AB74" s="246"/>
      <c r="AC74" s="246">
        <v>352.7</v>
      </c>
      <c r="AD74" s="246"/>
      <c r="AE74" s="246">
        <v>355.3</v>
      </c>
      <c r="AF74" s="246"/>
      <c r="AG74" s="246">
        <v>365.8</v>
      </c>
      <c r="AH74" s="246"/>
      <c r="AI74" s="246">
        <v>365.53399999999999</v>
      </c>
      <c r="AJ74" s="246"/>
      <c r="AK74" s="246">
        <v>366.17700000000002</v>
      </c>
      <c r="AL74" s="246"/>
      <c r="AM74" s="246">
        <v>368.93599999999998</v>
      </c>
      <c r="AN74" s="246"/>
      <c r="AO74" s="246">
        <v>371.584</v>
      </c>
      <c r="AP74" s="246"/>
      <c r="AQ74" s="246">
        <v>367.065</v>
      </c>
      <c r="AR74" s="246"/>
    </row>
    <row r="75" spans="1:44" x14ac:dyDescent="0.25">
      <c r="A75" s="15"/>
      <c r="B75" s="137" t="s">
        <v>23</v>
      </c>
      <c r="C75" s="2">
        <v>691.71500000000003</v>
      </c>
      <c r="D75" s="33"/>
      <c r="E75" s="2">
        <v>696.101</v>
      </c>
      <c r="F75" s="33"/>
      <c r="G75" s="2">
        <v>697.55700000000002</v>
      </c>
      <c r="H75" s="33"/>
      <c r="I75" s="212">
        <v>679.774</v>
      </c>
      <c r="J75" s="212"/>
      <c r="K75" s="212">
        <v>676.02200000000005</v>
      </c>
      <c r="L75" s="212"/>
      <c r="M75" s="212">
        <v>671.89099999999996</v>
      </c>
      <c r="N75" s="212"/>
      <c r="O75" s="212">
        <v>668.73900000000003</v>
      </c>
      <c r="P75" s="212"/>
      <c r="Q75" s="212">
        <v>666.40099999999995</v>
      </c>
      <c r="R75" s="212"/>
      <c r="S75" s="212">
        <v>658.75900000000001</v>
      </c>
      <c r="T75" s="212"/>
      <c r="U75" s="212">
        <v>655.98099999999999</v>
      </c>
      <c r="V75" s="212"/>
      <c r="W75" s="212">
        <v>652.49699999999996</v>
      </c>
      <c r="X75" s="212"/>
      <c r="Y75" s="212">
        <v>654.29999999999995</v>
      </c>
      <c r="Z75" s="212"/>
      <c r="AA75" s="212">
        <v>653</v>
      </c>
      <c r="AB75" s="212"/>
      <c r="AC75" s="212">
        <v>647.79999999999995</v>
      </c>
      <c r="AD75" s="212"/>
      <c r="AE75" s="212">
        <v>644.79999999999995</v>
      </c>
      <c r="AF75" s="212"/>
      <c r="AG75" s="212">
        <v>649</v>
      </c>
      <c r="AH75" s="212"/>
      <c r="AI75" s="212">
        <v>646.15</v>
      </c>
      <c r="AJ75" s="212"/>
      <c r="AK75" s="212">
        <v>643.54999999999995</v>
      </c>
      <c r="AL75" s="212"/>
      <c r="AM75" s="212">
        <v>644.53700000000003</v>
      </c>
      <c r="AN75" s="212"/>
      <c r="AO75" s="212">
        <v>643.65200000000004</v>
      </c>
      <c r="AP75" s="212"/>
      <c r="AQ75" s="212">
        <v>635.72699999999998</v>
      </c>
      <c r="AR75" s="212"/>
    </row>
    <row r="76" spans="1:44" x14ac:dyDescent="0.25">
      <c r="A76" s="41"/>
      <c r="B76" s="138" t="s">
        <v>24</v>
      </c>
      <c r="C76" s="34">
        <v>23.630686048444808</v>
      </c>
      <c r="D76" s="35"/>
      <c r="E76" s="34">
        <v>24.965629987602377</v>
      </c>
      <c r="F76" s="35"/>
      <c r="G76" s="34">
        <v>35.697297855229039</v>
      </c>
      <c r="H76" s="35"/>
      <c r="I76" s="213">
        <v>44.479341663552887</v>
      </c>
      <c r="J76" s="213"/>
      <c r="K76" s="213">
        <v>45.614491836064509</v>
      </c>
      <c r="L76" s="213"/>
      <c r="M76" s="213">
        <v>47.066414046325967</v>
      </c>
      <c r="N76" s="213"/>
      <c r="O76" s="213">
        <v>48.009013980043036</v>
      </c>
      <c r="P76" s="213"/>
      <c r="Q76" s="213">
        <v>50.195002708579374</v>
      </c>
      <c r="R76" s="213"/>
      <c r="S76" s="213">
        <v>50.711109829239518</v>
      </c>
      <c r="T76" s="213"/>
      <c r="U76" s="213">
        <v>51.92223555255412</v>
      </c>
      <c r="V76" s="213"/>
      <c r="W76" s="213">
        <v>52.904457798273398</v>
      </c>
      <c r="X76" s="213"/>
      <c r="Y76" s="213">
        <v>53.003209536909679</v>
      </c>
      <c r="Z76" s="213"/>
      <c r="AA76" s="213">
        <v>53.522205206738128</v>
      </c>
      <c r="AB76" s="213"/>
      <c r="AC76" s="213">
        <v>54.445816610064831</v>
      </c>
      <c r="AD76" s="213"/>
      <c r="AE76" s="213">
        <v>55.102357320099259</v>
      </c>
      <c r="AF76" s="213"/>
      <c r="AG76" s="213">
        <v>56.36363636363636</v>
      </c>
      <c r="AH76" s="213"/>
      <c r="AI76" s="213">
        <v>56.571074827826351</v>
      </c>
      <c r="AJ76" s="213"/>
      <c r="AK76" s="213">
        <v>56.899541605158888</v>
      </c>
      <c r="AL76" s="213"/>
      <c r="AM76" s="213">
        <v>57.240468739575853</v>
      </c>
      <c r="AN76" s="213"/>
      <c r="AO76" s="213">
        <v>57.730574906937292</v>
      </c>
      <c r="AP76" s="213"/>
      <c r="AQ76" s="213">
        <v>57.73940700961262</v>
      </c>
      <c r="AR76" s="213"/>
    </row>
    <row r="77" spans="1:44" x14ac:dyDescent="0.25">
      <c r="A77" s="15" t="s">
        <v>551</v>
      </c>
      <c r="B77" s="59" t="s">
        <v>17</v>
      </c>
      <c r="C77" s="2">
        <v>50.107999999999997</v>
      </c>
      <c r="D77" s="33">
        <v>52.972767253044651</v>
      </c>
      <c r="E77" s="33">
        <v>37.777999999999999</v>
      </c>
      <c r="F77" s="33">
        <v>34.638377466441725</v>
      </c>
      <c r="G77" s="33">
        <v>29.779</v>
      </c>
      <c r="H77" s="33">
        <v>19.849093829777306</v>
      </c>
      <c r="I77" s="212">
        <v>13.888999999999999</v>
      </c>
      <c r="J77" s="212">
        <v>8.371658479250172</v>
      </c>
      <c r="K77" s="212">
        <v>12.42</v>
      </c>
      <c r="L77" s="212">
        <v>7.4335647593966963</v>
      </c>
      <c r="M77" s="212">
        <v>11.794</v>
      </c>
      <c r="N77" s="212">
        <v>7.0011100623890679</v>
      </c>
      <c r="O77" s="212">
        <v>11.733000000000001</v>
      </c>
      <c r="P77" s="212">
        <v>6.8708056638909385</v>
      </c>
      <c r="Q77" s="212">
        <v>13.5</v>
      </c>
      <c r="R77" s="212">
        <v>7.9318448883666282</v>
      </c>
      <c r="S77" s="212">
        <v>12.975</v>
      </c>
      <c r="T77" s="212">
        <v>7.6212349043747949</v>
      </c>
      <c r="U77" s="212">
        <v>13.1</v>
      </c>
      <c r="V77" s="212">
        <v>7.7790973871733966</v>
      </c>
      <c r="W77" s="212">
        <v>12.9</v>
      </c>
      <c r="X77" s="212">
        <v>7.66488413547237</v>
      </c>
      <c r="Y77" s="212">
        <v>13.1</v>
      </c>
      <c r="Z77" s="212">
        <v>7.6429404900816804</v>
      </c>
      <c r="AA77" s="212">
        <v>14</v>
      </c>
      <c r="AB77" s="212">
        <v>8.115942028985506</v>
      </c>
      <c r="AC77" s="212">
        <v>13.9</v>
      </c>
      <c r="AD77" s="212">
        <v>8.0346820809248563</v>
      </c>
      <c r="AE77" s="212">
        <v>14.4</v>
      </c>
      <c r="AF77" s="212">
        <v>8.1355932203389827</v>
      </c>
      <c r="AG77" s="212">
        <v>13.9</v>
      </c>
      <c r="AH77" s="212">
        <v>7.7827547592385224</v>
      </c>
      <c r="AI77" s="212">
        <v>13.186</v>
      </c>
      <c r="AJ77" s="212">
        <v>7.4216661319644954</v>
      </c>
      <c r="AK77" s="212">
        <v>12.654999999999999</v>
      </c>
      <c r="AL77" s="212">
        <v>7.1102695778224767</v>
      </c>
      <c r="AM77" s="212">
        <v>12.573</v>
      </c>
      <c r="AN77" s="212">
        <v>7.024650248066866</v>
      </c>
      <c r="AO77" s="212">
        <v>13.145</v>
      </c>
      <c r="AP77" s="212">
        <v>7.1795291932929164</v>
      </c>
      <c r="AQ77" s="212">
        <v>13.781000000000001</v>
      </c>
      <c r="AR77" s="212">
        <v>7.4696600955049792</v>
      </c>
    </row>
    <row r="78" spans="1:44" x14ac:dyDescent="0.25">
      <c r="A78" s="15"/>
      <c r="B78" s="59" t="s">
        <v>570</v>
      </c>
      <c r="C78" s="2">
        <v>30.321999999999999</v>
      </c>
      <c r="D78" s="33">
        <v>32.055564952638697</v>
      </c>
      <c r="E78" s="33">
        <v>48.335999999999999</v>
      </c>
      <c r="F78" s="33">
        <v>44.318932003227459</v>
      </c>
      <c r="G78" s="33">
        <v>58.89</v>
      </c>
      <c r="H78" s="33">
        <v>39.252934471795072</v>
      </c>
      <c r="I78" s="212">
        <v>40.954000000000001</v>
      </c>
      <c r="J78" s="212">
        <v>24.685211416171907</v>
      </c>
      <c r="K78" s="212">
        <v>39.137</v>
      </c>
      <c r="L78" s="212">
        <v>23.424108211635144</v>
      </c>
      <c r="M78" s="212">
        <v>38.353999999999999</v>
      </c>
      <c r="N78" s="212">
        <v>22.767557684659177</v>
      </c>
      <c r="O78" s="212">
        <v>36.365000000000002</v>
      </c>
      <c r="P78" s="212">
        <v>21.295222702411486</v>
      </c>
      <c r="Q78" s="212">
        <v>36.9</v>
      </c>
      <c r="R78" s="212">
        <v>21.680376028202115</v>
      </c>
      <c r="S78" s="212">
        <v>37.442999999999998</v>
      </c>
      <c r="T78" s="212">
        <v>21.993209905549552</v>
      </c>
      <c r="U78" s="212">
        <v>36</v>
      </c>
      <c r="V78" s="212">
        <v>21.377672209026127</v>
      </c>
      <c r="W78" s="212">
        <v>35.700000000000003</v>
      </c>
      <c r="X78" s="212">
        <v>21.212121212121211</v>
      </c>
      <c r="Y78" s="212">
        <v>36.799999999999997</v>
      </c>
      <c r="Z78" s="212">
        <v>21.47024504084014</v>
      </c>
      <c r="AA78" s="212">
        <v>35.200000000000003</v>
      </c>
      <c r="AB78" s="212">
        <v>20.405797101449274</v>
      </c>
      <c r="AC78" s="212">
        <v>34.799999999999997</v>
      </c>
      <c r="AD78" s="212">
        <v>20.115606936416185</v>
      </c>
      <c r="AE78" s="212">
        <v>35.9</v>
      </c>
      <c r="AF78" s="212">
        <v>20.282485875706215</v>
      </c>
      <c r="AG78" s="212">
        <v>34.799999999999997</v>
      </c>
      <c r="AH78" s="212">
        <v>19.48488241881299</v>
      </c>
      <c r="AI78" s="212">
        <v>33.889000000000003</v>
      </c>
      <c r="AJ78" s="212">
        <v>19.074233546651357</v>
      </c>
      <c r="AK78" s="212">
        <v>33.29</v>
      </c>
      <c r="AL78" s="212">
        <v>18.704138620759402</v>
      </c>
      <c r="AM78" s="212">
        <v>30.742000000000001</v>
      </c>
      <c r="AN78" s="212">
        <v>17.175836946319222</v>
      </c>
      <c r="AO78" s="212">
        <v>30.402999999999999</v>
      </c>
      <c r="AP78" s="212">
        <v>16.605494565514228</v>
      </c>
      <c r="AQ78" s="212">
        <v>29.699000000000002</v>
      </c>
      <c r="AR78" s="212">
        <v>16.097629720368793</v>
      </c>
    </row>
    <row r="79" spans="1:44" x14ac:dyDescent="0.25">
      <c r="A79" s="15"/>
      <c r="B79" s="59" t="s">
        <v>571</v>
      </c>
      <c r="C79" s="2">
        <v>8.1080000000000005</v>
      </c>
      <c r="D79" s="33">
        <v>8.5715493910690128</v>
      </c>
      <c r="E79" s="33">
        <v>17.571000000000002</v>
      </c>
      <c r="F79" s="33">
        <v>16.110723978581383</v>
      </c>
      <c r="G79" s="33">
        <v>34.92</v>
      </c>
      <c r="H79" s="33">
        <v>23.275810354136254</v>
      </c>
      <c r="I79" s="212">
        <v>44.868000000000002</v>
      </c>
      <c r="J79" s="212">
        <v>27.044392875440764</v>
      </c>
      <c r="K79" s="212">
        <v>44.564</v>
      </c>
      <c r="L79" s="212">
        <v>26.6722528130237</v>
      </c>
      <c r="M79" s="212">
        <v>41.545000000000002</v>
      </c>
      <c r="N79" s="212">
        <v>24.661787141084773</v>
      </c>
      <c r="O79" s="212">
        <v>44.171999999999997</v>
      </c>
      <c r="P79" s="212">
        <v>25.866975861705495</v>
      </c>
      <c r="Q79" s="212">
        <v>41</v>
      </c>
      <c r="R79" s="212">
        <v>24.08930669800235</v>
      </c>
      <c r="S79" s="212">
        <v>38.369999999999997</v>
      </c>
      <c r="T79" s="212">
        <v>22.537709694093323</v>
      </c>
      <c r="U79" s="376">
        <v>40.5</v>
      </c>
      <c r="V79" s="376">
        <v>24.049881235154395</v>
      </c>
      <c r="W79" s="376">
        <v>38.799999999999997</v>
      </c>
      <c r="X79" s="376">
        <v>23.054070112893644</v>
      </c>
      <c r="Y79" s="376">
        <v>36.1</v>
      </c>
      <c r="Z79" s="212">
        <v>21.061843640606767</v>
      </c>
      <c r="AA79" s="212">
        <v>35.200000000000003</v>
      </c>
      <c r="AB79" s="212">
        <v>20.405797101449274</v>
      </c>
      <c r="AC79" s="212">
        <v>35.1</v>
      </c>
      <c r="AD79" s="212">
        <v>20.289017341040463</v>
      </c>
      <c r="AE79" s="212">
        <v>34.299999999999997</v>
      </c>
      <c r="AF79" s="212">
        <v>19.378531073446329</v>
      </c>
      <c r="AG79" s="212">
        <v>32.700000000000003</v>
      </c>
      <c r="AH79" s="212">
        <v>18.309070548712207</v>
      </c>
      <c r="AI79" s="212">
        <v>31.018000000000001</v>
      </c>
      <c r="AJ79" s="212">
        <v>17.458307301780277</v>
      </c>
      <c r="AK79" s="212">
        <v>30.414999999999999</v>
      </c>
      <c r="AL79" s="212">
        <v>17.088806733265159</v>
      </c>
      <c r="AM79" s="212">
        <v>29.007000000000001</v>
      </c>
      <c r="AN79" s="212">
        <v>16.206476556563715</v>
      </c>
      <c r="AO79" s="212">
        <v>29.655999999999999</v>
      </c>
      <c r="AP79" s="212">
        <v>16.197498498006446</v>
      </c>
      <c r="AQ79" s="212">
        <v>28.446000000000002</v>
      </c>
      <c r="AR79" s="212">
        <v>15.418471161507483</v>
      </c>
    </row>
    <row r="80" spans="1:44" x14ac:dyDescent="0.25">
      <c r="A80" s="15"/>
      <c r="B80" s="59" t="s">
        <v>572</v>
      </c>
      <c r="C80" s="2">
        <v>4.96</v>
      </c>
      <c r="D80" s="33">
        <v>5.2435723951285516</v>
      </c>
      <c r="E80" s="33">
        <v>4.4880000000000004</v>
      </c>
      <c r="F80" s="33">
        <v>4.115015037042471</v>
      </c>
      <c r="G80" s="33">
        <v>21.879000000000001</v>
      </c>
      <c r="H80" s="33">
        <v>14.58337499250135</v>
      </c>
      <c r="I80" s="212">
        <v>48.500999999999998</v>
      </c>
      <c r="J80" s="212">
        <v>29.234200295349748</v>
      </c>
      <c r="K80" s="212">
        <v>52.595999999999997</v>
      </c>
      <c r="L80" s="212">
        <v>31.479530763706009</v>
      </c>
      <c r="M80" s="212">
        <v>54.15</v>
      </c>
      <c r="N80" s="212">
        <v>32.144319982903852</v>
      </c>
      <c r="O80" s="212">
        <v>53.101999999999997</v>
      </c>
      <c r="P80" s="212">
        <v>31.096354075167188</v>
      </c>
      <c r="Q80" s="212">
        <v>52.5</v>
      </c>
      <c r="R80" s="212">
        <v>30.846063454759111</v>
      </c>
      <c r="S80" s="212">
        <v>52.780999999999999</v>
      </c>
      <c r="T80" s="212">
        <v>31.002419999060194</v>
      </c>
      <c r="U80" s="376">
        <v>50.5</v>
      </c>
      <c r="V80" s="376">
        <v>29.98812351543943</v>
      </c>
      <c r="W80" s="376">
        <v>51.1</v>
      </c>
      <c r="X80" s="376">
        <v>30.362448009506831</v>
      </c>
      <c r="Y80" s="376">
        <v>52.7</v>
      </c>
      <c r="Z80" s="212">
        <v>30.746791131855311</v>
      </c>
      <c r="AA80" s="212">
        <v>52.4</v>
      </c>
      <c r="AB80" s="212">
        <v>30.376811594202895</v>
      </c>
      <c r="AC80" s="212">
        <v>53.3</v>
      </c>
      <c r="AD80" s="212">
        <v>30.809248554913292</v>
      </c>
      <c r="AE80" s="212">
        <v>55.1</v>
      </c>
      <c r="AF80" s="212">
        <v>31.129943502824858</v>
      </c>
      <c r="AG80" s="212">
        <v>54.8</v>
      </c>
      <c r="AH80" s="212">
        <v>30.683090705487121</v>
      </c>
      <c r="AI80" s="212">
        <v>55.847999999999999</v>
      </c>
      <c r="AJ80" s="212">
        <v>31.433733515694918</v>
      </c>
      <c r="AK80" s="212">
        <v>53.204999999999998</v>
      </c>
      <c r="AL80" s="212">
        <v>29.893472373610813</v>
      </c>
      <c r="AM80" s="212">
        <v>57.883000000000003</v>
      </c>
      <c r="AN80" s="212">
        <v>32.339762213382201</v>
      </c>
      <c r="AO80" s="212">
        <v>57.975999999999999</v>
      </c>
      <c r="AP80" s="212">
        <v>31.665301217980229</v>
      </c>
      <c r="AQ80" s="212">
        <v>57.497</v>
      </c>
      <c r="AR80" s="212">
        <v>31.164868043774018</v>
      </c>
    </row>
    <row r="81" spans="1:44" x14ac:dyDescent="0.25">
      <c r="A81" s="15"/>
      <c r="B81" s="59" t="s">
        <v>21</v>
      </c>
      <c r="C81" s="2">
        <v>1.0940000000000001</v>
      </c>
      <c r="D81" s="33">
        <v>1.1565460081190799</v>
      </c>
      <c r="E81" s="33">
        <v>0.89100000000000001</v>
      </c>
      <c r="F81" s="33">
        <v>0.81695151470696104</v>
      </c>
      <c r="G81" s="33">
        <v>3.6989999999999998</v>
      </c>
      <c r="H81" s="33">
        <v>2.4655561998840207</v>
      </c>
      <c r="I81" s="212">
        <v>14.89</v>
      </c>
      <c r="J81" s="212">
        <v>8.975015822307947</v>
      </c>
      <c r="K81" s="212">
        <v>15.36</v>
      </c>
      <c r="L81" s="212">
        <v>9.1932008618625805</v>
      </c>
      <c r="M81" s="212">
        <v>19.245000000000001</v>
      </c>
      <c r="N81" s="212">
        <v>11.424144747386604</v>
      </c>
      <c r="O81" s="212">
        <v>22.055</v>
      </c>
      <c r="P81" s="212">
        <v>12.915334434255064</v>
      </c>
      <c r="Q81" s="212">
        <v>22.9</v>
      </c>
      <c r="R81" s="212">
        <v>13.45475910693302</v>
      </c>
      <c r="S81" s="212">
        <v>25.071000000000002</v>
      </c>
      <c r="T81" s="212">
        <v>14.726164184013909</v>
      </c>
      <c r="U81" s="376">
        <v>26.5</v>
      </c>
      <c r="V81" s="376">
        <v>15.736342042755345</v>
      </c>
      <c r="W81" s="376">
        <v>26.4</v>
      </c>
      <c r="X81" s="376">
        <v>15.686274509803921</v>
      </c>
      <c r="Y81" s="376">
        <v>27</v>
      </c>
      <c r="Z81" s="212">
        <v>15.752625437572929</v>
      </c>
      <c r="AA81" s="212">
        <v>31.2</v>
      </c>
      <c r="AB81" s="212">
        <v>18.086956521739133</v>
      </c>
      <c r="AC81" s="212">
        <v>31.1</v>
      </c>
      <c r="AD81" s="212">
        <v>17.976878612716764</v>
      </c>
      <c r="AE81" s="212">
        <v>32.799999999999997</v>
      </c>
      <c r="AF81" s="212">
        <v>18.531073446327685</v>
      </c>
      <c r="AG81" s="212">
        <v>36.299999999999997</v>
      </c>
      <c r="AH81" s="212">
        <v>20.324748040313551</v>
      </c>
      <c r="AI81" s="212">
        <v>36.923999999999999</v>
      </c>
      <c r="AJ81" s="212">
        <v>20.782466271549904</v>
      </c>
      <c r="AK81" s="212">
        <v>40.68</v>
      </c>
      <c r="AL81" s="212">
        <v>22.856243889831557</v>
      </c>
      <c r="AM81" s="212">
        <v>36.985999999999997</v>
      </c>
      <c r="AN81" s="212">
        <v>20.664416931122336</v>
      </c>
      <c r="AO81" s="212">
        <v>39.470999999999997</v>
      </c>
      <c r="AP81" s="212">
        <v>21.558250040963461</v>
      </c>
      <c r="AQ81" s="212">
        <v>40.835999999999999</v>
      </c>
      <c r="AR81" s="212">
        <v>22.134173112258999</v>
      </c>
    </row>
    <row r="82" spans="1:44" x14ac:dyDescent="0.25">
      <c r="A82" s="15"/>
      <c r="B82" s="59" t="s">
        <v>89</v>
      </c>
      <c r="C82" s="2">
        <v>0</v>
      </c>
      <c r="D82" s="33">
        <v>0</v>
      </c>
      <c r="E82" s="33">
        <v>0</v>
      </c>
      <c r="F82" s="33">
        <v>0</v>
      </c>
      <c r="G82" s="33">
        <v>0.86</v>
      </c>
      <c r="H82" s="33">
        <v>0.57323015190599025</v>
      </c>
      <c r="I82" s="212">
        <v>2.8029999999999999</v>
      </c>
      <c r="J82" s="212">
        <v>1.6895211114794613</v>
      </c>
      <c r="K82" s="212">
        <v>3.0030000000000001</v>
      </c>
      <c r="L82" s="212">
        <v>1.797342590375868</v>
      </c>
      <c r="M82" s="212">
        <v>3.371</v>
      </c>
      <c r="N82" s="212">
        <v>2.0010803815765263</v>
      </c>
      <c r="O82" s="212">
        <v>3.339</v>
      </c>
      <c r="P82" s="212">
        <v>1.9553072625698324</v>
      </c>
      <c r="Q82" s="212">
        <v>3.4</v>
      </c>
      <c r="R82" s="212">
        <v>1.9976498237367801</v>
      </c>
      <c r="S82" s="212">
        <v>3.6080000000000001</v>
      </c>
      <c r="T82" s="212">
        <v>2.1192613129082281</v>
      </c>
      <c r="U82" s="212">
        <v>1.8</v>
      </c>
      <c r="V82" s="212">
        <v>1.0688836104513064</v>
      </c>
      <c r="W82" s="212">
        <v>3.4</v>
      </c>
      <c r="X82" s="212">
        <v>2.0202020202020203</v>
      </c>
      <c r="Y82" s="212">
        <v>5.7</v>
      </c>
      <c r="Z82" s="212">
        <v>3.3255542590431739</v>
      </c>
      <c r="AA82" s="212">
        <v>4.5</v>
      </c>
      <c r="AB82" s="212">
        <v>2.6086956521739131</v>
      </c>
      <c r="AC82" s="212">
        <v>4.8</v>
      </c>
      <c r="AD82" s="212">
        <v>2.7745664739884393</v>
      </c>
      <c r="AE82" s="212">
        <v>4.5</v>
      </c>
      <c r="AF82" s="212">
        <v>2.5423728813559325</v>
      </c>
      <c r="AG82" s="212">
        <v>6.1</v>
      </c>
      <c r="AH82" s="212">
        <v>3.4154535274356101</v>
      </c>
      <c r="AI82" s="212">
        <v>6.8040000000000003</v>
      </c>
      <c r="AJ82" s="212">
        <v>3.8295932323590498</v>
      </c>
      <c r="AK82" s="212">
        <v>7.7370000000000001</v>
      </c>
      <c r="AL82" s="212">
        <v>4.347068804710589</v>
      </c>
      <c r="AM82" s="212">
        <v>11.792999999999999</v>
      </c>
      <c r="AN82" s="212">
        <v>6.5888571045456574</v>
      </c>
      <c r="AO82" s="212">
        <v>12.439</v>
      </c>
      <c r="AP82" s="212">
        <v>6.7939264842427223</v>
      </c>
      <c r="AQ82" s="212">
        <v>14.234</v>
      </c>
      <c r="AR82" s="212">
        <v>7.7151978665857239</v>
      </c>
    </row>
    <row r="83" spans="1:44" x14ac:dyDescent="0.25">
      <c r="A83" s="15"/>
      <c r="B83" s="60" t="s">
        <v>22</v>
      </c>
      <c r="C83" s="51">
        <v>94.591999999999999</v>
      </c>
      <c r="D83" s="37"/>
      <c r="E83" s="51">
        <v>109.06399999999999</v>
      </c>
      <c r="F83" s="37"/>
      <c r="G83" s="51">
        <v>150.02699999999999</v>
      </c>
      <c r="H83" s="37"/>
      <c r="I83" s="246">
        <v>165.905</v>
      </c>
      <c r="J83" s="246"/>
      <c r="K83" s="246">
        <v>167.08</v>
      </c>
      <c r="L83" s="246"/>
      <c r="M83" s="246">
        <v>168.459</v>
      </c>
      <c r="N83" s="246"/>
      <c r="O83" s="246">
        <v>170.76599999999999</v>
      </c>
      <c r="P83" s="246"/>
      <c r="Q83" s="246">
        <v>170.2</v>
      </c>
      <c r="R83" s="246"/>
      <c r="S83" s="246">
        <v>170.24799999999999</v>
      </c>
      <c r="T83" s="246"/>
      <c r="U83" s="246">
        <v>168.4</v>
      </c>
      <c r="V83" s="246"/>
      <c r="W83" s="246">
        <v>168.3</v>
      </c>
      <c r="X83" s="246"/>
      <c r="Y83" s="246">
        <v>171.4</v>
      </c>
      <c r="Z83" s="246"/>
      <c r="AA83" s="246">
        <v>172.5</v>
      </c>
      <c r="AB83" s="246"/>
      <c r="AC83" s="246">
        <v>173</v>
      </c>
      <c r="AD83" s="246"/>
      <c r="AE83" s="246">
        <v>177</v>
      </c>
      <c r="AF83" s="246"/>
      <c r="AG83" s="246">
        <v>178.6</v>
      </c>
      <c r="AH83" s="246"/>
      <c r="AI83" s="246">
        <v>177.66900000000001</v>
      </c>
      <c r="AJ83" s="246"/>
      <c r="AK83" s="246">
        <v>177.982</v>
      </c>
      <c r="AL83" s="246"/>
      <c r="AM83" s="246">
        <v>178.98400000000001</v>
      </c>
      <c r="AN83" s="246"/>
      <c r="AO83" s="246">
        <v>183.09</v>
      </c>
      <c r="AP83" s="246"/>
      <c r="AQ83" s="246">
        <v>184.49299999999999</v>
      </c>
      <c r="AR83" s="246"/>
    </row>
    <row r="84" spans="1:44" x14ac:dyDescent="0.25">
      <c r="A84" s="15"/>
      <c r="B84" s="137" t="s">
        <v>23</v>
      </c>
      <c r="C84" s="2">
        <v>291.78800000000001</v>
      </c>
      <c r="D84" s="33"/>
      <c r="E84" s="2">
        <v>301.03199999999998</v>
      </c>
      <c r="F84" s="33"/>
      <c r="G84" s="2">
        <v>323.12900000000002</v>
      </c>
      <c r="H84" s="33"/>
      <c r="I84" s="212">
        <v>309.80799999999999</v>
      </c>
      <c r="J84" s="212"/>
      <c r="K84" s="212">
        <v>307.52800000000002</v>
      </c>
      <c r="L84" s="212"/>
      <c r="M84" s="212">
        <v>307.01100000000002</v>
      </c>
      <c r="N84" s="212"/>
      <c r="O84" s="212">
        <v>305.33300000000003</v>
      </c>
      <c r="P84" s="212"/>
      <c r="Q84" s="212">
        <v>300.30599999999998</v>
      </c>
      <c r="R84" s="212"/>
      <c r="S84" s="212">
        <v>299.96899999999999</v>
      </c>
      <c r="T84" s="212"/>
      <c r="U84" s="212">
        <v>293.51799999999997</v>
      </c>
      <c r="V84" s="212"/>
      <c r="W84" s="212">
        <v>292.64800000000002</v>
      </c>
      <c r="X84" s="212"/>
      <c r="Y84" s="212">
        <v>294</v>
      </c>
      <c r="Z84" s="212"/>
      <c r="AA84" s="212">
        <v>295.3</v>
      </c>
      <c r="AB84" s="212"/>
      <c r="AC84" s="212">
        <v>294.3</v>
      </c>
      <c r="AD84" s="212"/>
      <c r="AE84" s="212">
        <v>299</v>
      </c>
      <c r="AF84" s="212"/>
      <c r="AG84" s="212">
        <v>301.3</v>
      </c>
      <c r="AH84" s="212"/>
      <c r="AI84" s="212">
        <v>301.06599999999997</v>
      </c>
      <c r="AJ84" s="212"/>
      <c r="AK84" s="212">
        <v>303.64400000000001</v>
      </c>
      <c r="AL84" s="212"/>
      <c r="AM84" s="212">
        <v>303.64800000000002</v>
      </c>
      <c r="AN84" s="212"/>
      <c r="AO84" s="212">
        <v>305.625</v>
      </c>
      <c r="AP84" s="212"/>
      <c r="AQ84" s="212">
        <v>307.07499999999999</v>
      </c>
      <c r="AR84" s="212"/>
    </row>
    <row r="85" spans="1:44" x14ac:dyDescent="0.25">
      <c r="A85" s="41"/>
      <c r="B85" s="138" t="s">
        <v>24</v>
      </c>
      <c r="C85" s="34">
        <v>32.41805694545355</v>
      </c>
      <c r="D85" s="35"/>
      <c r="E85" s="34">
        <v>36.230035345079592</v>
      </c>
      <c r="F85" s="35"/>
      <c r="G85" s="34">
        <v>46.429444587146314</v>
      </c>
      <c r="H85" s="35"/>
      <c r="I85" s="213">
        <v>53.550908950059394</v>
      </c>
      <c r="J85" s="213"/>
      <c r="K85" s="213">
        <v>54.330012226528957</v>
      </c>
      <c r="L85" s="213"/>
      <c r="M85" s="213">
        <v>54.870672386331435</v>
      </c>
      <c r="N85" s="213"/>
      <c r="O85" s="213">
        <v>55.927790314181571</v>
      </c>
      <c r="P85" s="213"/>
      <c r="Q85" s="213">
        <v>56.675524298548815</v>
      </c>
      <c r="R85" s="213"/>
      <c r="S85" s="213">
        <v>56.755198037130505</v>
      </c>
      <c r="T85" s="213"/>
      <c r="U85" s="213">
        <v>57.372972015344878</v>
      </c>
      <c r="V85" s="213"/>
      <c r="W85" s="213">
        <v>57.509362783958885</v>
      </c>
      <c r="X85" s="213"/>
      <c r="Y85" s="213">
        <v>58.299319727891152</v>
      </c>
      <c r="Z85" s="213"/>
      <c r="AA85" s="213">
        <v>58.415171012529633</v>
      </c>
      <c r="AB85" s="213"/>
      <c r="AC85" s="213">
        <v>58.783554196398235</v>
      </c>
      <c r="AD85" s="213"/>
      <c r="AE85" s="213">
        <v>59.197324414715723</v>
      </c>
      <c r="AF85" s="213"/>
      <c r="AG85" s="213">
        <v>59.276468635911051</v>
      </c>
      <c r="AH85" s="213"/>
      <c r="AI85" s="213">
        <v>59.013306052493476</v>
      </c>
      <c r="AJ85" s="213"/>
      <c r="AK85" s="213">
        <v>58.615352188747352</v>
      </c>
      <c r="AL85" s="213"/>
      <c r="AM85" s="213">
        <v>58.944567393824428</v>
      </c>
      <c r="AN85" s="213"/>
      <c r="AO85" s="213">
        <v>59.906748466257667</v>
      </c>
      <c r="AP85" s="213"/>
      <c r="AQ85" s="213">
        <v>60.080762028820324</v>
      </c>
      <c r="AR85" s="213"/>
    </row>
    <row r="86" spans="1:44" x14ac:dyDescent="0.25">
      <c r="A86" s="15" t="s">
        <v>12</v>
      </c>
      <c r="B86" s="59" t="s">
        <v>17</v>
      </c>
      <c r="C86" s="2">
        <v>42.735999999999997</v>
      </c>
      <c r="D86" s="33">
        <v>35.090485105264882</v>
      </c>
      <c r="E86" s="33">
        <v>30.003</v>
      </c>
      <c r="F86" s="33">
        <v>20.296296296296298</v>
      </c>
      <c r="G86" s="33">
        <v>19.882000000000001</v>
      </c>
      <c r="H86" s="33">
        <v>8.9406728213799092</v>
      </c>
      <c r="I86" s="212">
        <v>12.904999999999999</v>
      </c>
      <c r="J86" s="212">
        <v>4.0096816489874039</v>
      </c>
      <c r="K86" s="212">
        <v>11.851000000000001</v>
      </c>
      <c r="L86" s="212">
        <v>3.567848121844527</v>
      </c>
      <c r="M86" s="212">
        <v>11.731999999999999</v>
      </c>
      <c r="N86" s="212">
        <v>3.4932885506366049</v>
      </c>
      <c r="O86" s="212">
        <v>11.257</v>
      </c>
      <c r="P86" s="212">
        <v>3.2315571299799624</v>
      </c>
      <c r="Q86" s="212">
        <v>13.4</v>
      </c>
      <c r="R86" s="212">
        <v>4.0643008795875035</v>
      </c>
      <c r="S86" s="212">
        <v>13.481999999999999</v>
      </c>
      <c r="T86" s="212">
        <v>4.0248981236845642</v>
      </c>
      <c r="U86" s="212">
        <v>14.3</v>
      </c>
      <c r="V86" s="212">
        <v>4.234527687296417</v>
      </c>
      <c r="W86" s="212">
        <v>13.4</v>
      </c>
      <c r="X86" s="212">
        <v>3.9135514018691588</v>
      </c>
      <c r="Y86" s="212">
        <v>12.5</v>
      </c>
      <c r="Z86" s="212">
        <v>3.7537537537537538</v>
      </c>
      <c r="AA86" s="212">
        <v>12.4</v>
      </c>
      <c r="AB86" s="212">
        <v>3.7371910789632308</v>
      </c>
      <c r="AC86" s="212">
        <v>12.1</v>
      </c>
      <c r="AD86" s="212">
        <v>3.5567313345091125</v>
      </c>
      <c r="AE86" s="212">
        <v>12.2</v>
      </c>
      <c r="AF86" s="212">
        <v>3.5341830822711473</v>
      </c>
      <c r="AG86" s="212">
        <v>12.2</v>
      </c>
      <c r="AH86" s="212">
        <v>3.4424379232505644</v>
      </c>
      <c r="AI86" s="212">
        <v>11.523999999999999</v>
      </c>
      <c r="AJ86" s="212">
        <v>3.2269717037928958</v>
      </c>
      <c r="AK86" s="212">
        <v>11.548</v>
      </c>
      <c r="AL86" s="212">
        <v>3.2231684069208248</v>
      </c>
      <c r="AM86" s="212">
        <v>10.164</v>
      </c>
      <c r="AN86" s="212">
        <v>2.6723668746401219</v>
      </c>
      <c r="AO86" s="212">
        <v>11.318</v>
      </c>
      <c r="AP86" s="212">
        <v>2.9753204555252948</v>
      </c>
      <c r="AQ86" s="212">
        <v>11.47</v>
      </c>
      <c r="AR86" s="212">
        <v>3.023656753009158</v>
      </c>
    </row>
    <row r="87" spans="1:44" x14ac:dyDescent="0.25">
      <c r="A87" s="15"/>
      <c r="B87" s="59" t="s">
        <v>570</v>
      </c>
      <c r="C87" s="2">
        <v>47.874000000000002</v>
      </c>
      <c r="D87" s="33">
        <v>39.309291555818312</v>
      </c>
      <c r="E87" s="33">
        <v>67.132000000000005</v>
      </c>
      <c r="F87" s="33">
        <v>45.413157449687134</v>
      </c>
      <c r="G87" s="33">
        <v>69.986000000000004</v>
      </c>
      <c r="H87" s="33">
        <v>31.471779905295961</v>
      </c>
      <c r="I87" s="212">
        <v>53.8</v>
      </c>
      <c r="J87" s="212">
        <v>16.716069175941289</v>
      </c>
      <c r="K87" s="212">
        <v>52.823</v>
      </c>
      <c r="L87" s="212">
        <v>15.90283025400333</v>
      </c>
      <c r="M87" s="212">
        <v>50.576999999999998</v>
      </c>
      <c r="N87" s="212">
        <v>15.059670561332046</v>
      </c>
      <c r="O87" s="212">
        <v>50.472999999999999</v>
      </c>
      <c r="P87" s="212">
        <v>14.489329574618338</v>
      </c>
      <c r="Q87" s="212">
        <v>51.9</v>
      </c>
      <c r="R87" s="212">
        <v>15.741583257506825</v>
      </c>
      <c r="S87" s="212">
        <v>48.887</v>
      </c>
      <c r="T87" s="212">
        <v>14.594659143492605</v>
      </c>
      <c r="U87" s="212">
        <v>48.4</v>
      </c>
      <c r="V87" s="212">
        <v>14.332247557003257</v>
      </c>
      <c r="W87" s="212">
        <v>47.4</v>
      </c>
      <c r="X87" s="212">
        <v>13.843457943925234</v>
      </c>
      <c r="Y87" s="212">
        <v>45.1</v>
      </c>
      <c r="Z87" s="212">
        <v>13.543543543543544</v>
      </c>
      <c r="AA87" s="212">
        <v>42.3</v>
      </c>
      <c r="AB87" s="212">
        <v>12.74864376130199</v>
      </c>
      <c r="AC87" s="212">
        <v>40.5</v>
      </c>
      <c r="AD87" s="212">
        <v>11.904761904761905</v>
      </c>
      <c r="AE87" s="212">
        <v>40.4</v>
      </c>
      <c r="AF87" s="212">
        <v>11.703360370799537</v>
      </c>
      <c r="AG87" s="212">
        <v>40.6</v>
      </c>
      <c r="AH87" s="212">
        <v>11.455981941309256</v>
      </c>
      <c r="AI87" s="212">
        <v>38.457999999999998</v>
      </c>
      <c r="AJ87" s="212">
        <v>10.769079988239083</v>
      </c>
      <c r="AK87" s="212">
        <v>37.488999999999997</v>
      </c>
      <c r="AL87" s="212">
        <v>10.46357468020911</v>
      </c>
      <c r="AM87" s="212">
        <v>36.738</v>
      </c>
      <c r="AN87" s="212">
        <v>9.6593284376750095</v>
      </c>
      <c r="AO87" s="212">
        <v>33.539000000000001</v>
      </c>
      <c r="AP87" s="212">
        <v>8.8168645306470097</v>
      </c>
      <c r="AQ87" s="212">
        <v>33.728000000000002</v>
      </c>
      <c r="AR87" s="212">
        <v>8.8911852629026047</v>
      </c>
    </row>
    <row r="88" spans="1:44" x14ac:dyDescent="0.25">
      <c r="A88" s="15"/>
      <c r="B88" s="59" t="s">
        <v>571</v>
      </c>
      <c r="C88" s="2">
        <v>17.401</v>
      </c>
      <c r="D88" s="33">
        <v>14.2879429828883</v>
      </c>
      <c r="E88" s="33">
        <v>29.177</v>
      </c>
      <c r="F88" s="33">
        <v>19.737527481819718</v>
      </c>
      <c r="G88" s="33">
        <v>72.281999999999996</v>
      </c>
      <c r="H88" s="33">
        <v>32.50426078236508</v>
      </c>
      <c r="I88" s="212">
        <v>77</v>
      </c>
      <c r="J88" s="212">
        <v>23.924485623559093</v>
      </c>
      <c r="K88" s="212">
        <v>75.004999999999995</v>
      </c>
      <c r="L88" s="212">
        <v>22.580917085389313</v>
      </c>
      <c r="M88" s="212">
        <v>73.870999999999995</v>
      </c>
      <c r="N88" s="212">
        <v>21.995628922952324</v>
      </c>
      <c r="O88" s="212">
        <v>71.332999999999998</v>
      </c>
      <c r="P88" s="212">
        <v>20.477628564702911</v>
      </c>
      <c r="Q88" s="212">
        <v>70.3</v>
      </c>
      <c r="R88" s="212">
        <v>21.322414316044888</v>
      </c>
      <c r="S88" s="212">
        <v>71.236000000000004</v>
      </c>
      <c r="T88" s="212">
        <v>21.266699505918528</v>
      </c>
      <c r="U88" s="212">
        <v>66.5</v>
      </c>
      <c r="V88" s="212">
        <v>19.692034350014804</v>
      </c>
      <c r="W88" s="212">
        <v>64</v>
      </c>
      <c r="X88" s="212">
        <v>18.691588785046729</v>
      </c>
      <c r="Y88" s="212">
        <v>56.8</v>
      </c>
      <c r="Z88" s="212">
        <v>17.057057057057058</v>
      </c>
      <c r="AA88" s="212">
        <v>56</v>
      </c>
      <c r="AB88" s="212">
        <v>16.877637130801688</v>
      </c>
      <c r="AC88" s="212">
        <v>57.3</v>
      </c>
      <c r="AD88" s="212">
        <v>16.843033509700177</v>
      </c>
      <c r="AE88" s="212">
        <v>55.4</v>
      </c>
      <c r="AF88" s="212">
        <v>16.048667439165701</v>
      </c>
      <c r="AG88" s="212">
        <v>55.8</v>
      </c>
      <c r="AH88" s="212">
        <v>15.744920993227991</v>
      </c>
      <c r="AI88" s="212">
        <v>52.198999999999998</v>
      </c>
      <c r="AJ88" s="212">
        <v>14.616860115088977</v>
      </c>
      <c r="AK88" s="212">
        <v>51.302999999999997</v>
      </c>
      <c r="AL88" s="212">
        <v>14.31920754938163</v>
      </c>
      <c r="AM88" s="212">
        <v>52.21</v>
      </c>
      <c r="AN88" s="212">
        <v>13.727299736812354</v>
      </c>
      <c r="AO88" s="212">
        <v>49.47</v>
      </c>
      <c r="AP88" s="212">
        <v>13.00486861060579</v>
      </c>
      <c r="AQ88" s="212">
        <v>47.277000000000001</v>
      </c>
      <c r="AR88" s="212">
        <v>12.462896278292412</v>
      </c>
    </row>
    <row r="89" spans="1:44" x14ac:dyDescent="0.25">
      <c r="A89" s="15"/>
      <c r="B89" s="59" t="s">
        <v>572</v>
      </c>
      <c r="C89" s="2">
        <v>9.3450000000000006</v>
      </c>
      <c r="D89" s="33">
        <v>7.6731697704207322</v>
      </c>
      <c r="E89" s="33">
        <v>17.195</v>
      </c>
      <c r="F89" s="33">
        <v>11.631997294097751</v>
      </c>
      <c r="G89" s="33">
        <v>48.63</v>
      </c>
      <c r="H89" s="33">
        <v>21.868268750815055</v>
      </c>
      <c r="I89" s="212">
        <v>97.025999999999996</v>
      </c>
      <c r="J89" s="212">
        <v>30.146716131317461</v>
      </c>
      <c r="K89" s="212">
        <v>97.066000000000003</v>
      </c>
      <c r="L89" s="212">
        <v>29.222575799085384</v>
      </c>
      <c r="M89" s="212">
        <v>98.534999999999997</v>
      </c>
      <c r="N89" s="212">
        <v>29.339514774716832</v>
      </c>
      <c r="O89" s="212">
        <v>100.258</v>
      </c>
      <c r="P89" s="212">
        <v>28.781154369506179</v>
      </c>
      <c r="Q89" s="212">
        <v>98.6</v>
      </c>
      <c r="R89" s="212">
        <v>29.905975128905066</v>
      </c>
      <c r="S89" s="212">
        <v>102.88500000000001</v>
      </c>
      <c r="T89" s="212">
        <v>30.715149343961308</v>
      </c>
      <c r="U89" s="212">
        <v>101.6</v>
      </c>
      <c r="V89" s="212">
        <v>30.085875037015104</v>
      </c>
      <c r="W89" s="212">
        <v>102.3</v>
      </c>
      <c r="X89" s="212">
        <v>29.877336448598133</v>
      </c>
      <c r="Y89" s="212">
        <v>98.2</v>
      </c>
      <c r="Z89" s="212">
        <v>29.48948948948949</v>
      </c>
      <c r="AA89" s="212">
        <v>100.3</v>
      </c>
      <c r="AB89" s="212">
        <v>30.229053646775167</v>
      </c>
      <c r="AC89" s="212">
        <v>98.3</v>
      </c>
      <c r="AD89" s="212">
        <v>28.894767783656672</v>
      </c>
      <c r="AE89" s="212">
        <v>97.6</v>
      </c>
      <c r="AF89" s="212">
        <v>28.273464658169178</v>
      </c>
      <c r="AG89" s="212">
        <v>95.5</v>
      </c>
      <c r="AH89" s="212">
        <v>26.946952595936793</v>
      </c>
      <c r="AI89" s="212">
        <v>95.811000000000007</v>
      </c>
      <c r="AJ89" s="212">
        <v>26.829172675468687</v>
      </c>
      <c r="AK89" s="212">
        <v>98.457999999999998</v>
      </c>
      <c r="AL89" s="212">
        <v>27.480664617995373</v>
      </c>
      <c r="AM89" s="212">
        <v>98.923000000000002</v>
      </c>
      <c r="AN89" s="212">
        <v>26.009302276665167</v>
      </c>
      <c r="AO89" s="212">
        <v>95.921999999999997</v>
      </c>
      <c r="AP89" s="212">
        <v>25.216353484263767</v>
      </c>
      <c r="AQ89" s="212">
        <v>96.134</v>
      </c>
      <c r="AR89" s="212">
        <v>25.342303251419562</v>
      </c>
    </row>
    <row r="90" spans="1:44" x14ac:dyDescent="0.25">
      <c r="A90" s="15"/>
      <c r="B90" s="59" t="s">
        <v>21</v>
      </c>
      <c r="C90" s="2">
        <v>1.1970000000000001</v>
      </c>
      <c r="D90" s="33">
        <v>0.98285545373928473</v>
      </c>
      <c r="E90" s="33">
        <v>2.1880000000000002</v>
      </c>
      <c r="F90" s="33">
        <v>1.480128530356841</v>
      </c>
      <c r="G90" s="33">
        <v>9.282</v>
      </c>
      <c r="H90" s="33">
        <v>4.1739928140050448</v>
      </c>
      <c r="I90" s="212">
        <v>55.055</v>
      </c>
      <c r="J90" s="212">
        <v>17.106007220844752</v>
      </c>
      <c r="K90" s="212">
        <v>62.243000000000002</v>
      </c>
      <c r="L90" s="212">
        <v>18.738804374986827</v>
      </c>
      <c r="M90" s="212">
        <v>58.731999999999999</v>
      </c>
      <c r="N90" s="212">
        <v>17.487881278212502</v>
      </c>
      <c r="O90" s="212">
        <v>68.185000000000002</v>
      </c>
      <c r="P90" s="212">
        <v>19.573929369075575</v>
      </c>
      <c r="Q90" s="212">
        <v>56.6</v>
      </c>
      <c r="R90" s="212">
        <v>17.167121625720352</v>
      </c>
      <c r="S90" s="212">
        <v>56.116</v>
      </c>
      <c r="T90" s="212">
        <v>16.752795068141449</v>
      </c>
      <c r="U90" s="212">
        <v>63.8</v>
      </c>
      <c r="V90" s="212">
        <v>18.892508143322477</v>
      </c>
      <c r="W90" s="212">
        <v>67.099999999999994</v>
      </c>
      <c r="X90" s="212">
        <v>19.596962616822431</v>
      </c>
      <c r="Y90" s="212">
        <v>70.2</v>
      </c>
      <c r="Z90" s="212">
        <v>21.081081081081081</v>
      </c>
      <c r="AA90" s="212">
        <v>71.8</v>
      </c>
      <c r="AB90" s="212">
        <v>21.63954189270645</v>
      </c>
      <c r="AC90" s="212">
        <v>76.3</v>
      </c>
      <c r="AD90" s="212">
        <v>22.427983539094651</v>
      </c>
      <c r="AE90" s="212">
        <v>81</v>
      </c>
      <c r="AF90" s="212">
        <v>23.464658169177287</v>
      </c>
      <c r="AG90" s="212">
        <v>87.8</v>
      </c>
      <c r="AH90" s="212">
        <v>24.774266365688487</v>
      </c>
      <c r="AI90" s="212">
        <v>94.394000000000005</v>
      </c>
      <c r="AJ90" s="212">
        <v>26.432381725774611</v>
      </c>
      <c r="AK90" s="212">
        <v>94.337999999999994</v>
      </c>
      <c r="AL90" s="212">
        <v>26.330729232083197</v>
      </c>
      <c r="AM90" s="212">
        <v>97.287000000000006</v>
      </c>
      <c r="AN90" s="212">
        <v>25.579157431435807</v>
      </c>
      <c r="AO90" s="212">
        <v>100.47199999999999</v>
      </c>
      <c r="AP90" s="212">
        <v>26.412475420351424</v>
      </c>
      <c r="AQ90" s="212">
        <v>101.79900000000001</v>
      </c>
      <c r="AR90" s="212">
        <v>26.835678622456779</v>
      </c>
    </row>
    <row r="91" spans="1:44" x14ac:dyDescent="0.25">
      <c r="A91" s="15"/>
      <c r="B91" s="59" t="s">
        <v>89</v>
      </c>
      <c r="C91" s="2">
        <v>3.2349999999999999</v>
      </c>
      <c r="D91" s="33">
        <v>2.6562551318684924</v>
      </c>
      <c r="E91" s="33">
        <v>2.13</v>
      </c>
      <c r="F91" s="33">
        <v>1.4408929477422627</v>
      </c>
      <c r="G91" s="33">
        <v>2.3149999999999999</v>
      </c>
      <c r="H91" s="33">
        <v>1.0410249261389442</v>
      </c>
      <c r="I91" s="212">
        <v>26.06</v>
      </c>
      <c r="J91" s="212">
        <v>8.0970401993499994</v>
      </c>
      <c r="K91" s="212">
        <v>33.173000000000002</v>
      </c>
      <c r="L91" s="212">
        <v>9.9870243646906172</v>
      </c>
      <c r="M91" s="212">
        <v>42.396999999999998</v>
      </c>
      <c r="N91" s="212">
        <v>12.624015912149689</v>
      </c>
      <c r="O91" s="212">
        <v>46.84</v>
      </c>
      <c r="P91" s="212">
        <v>13.446400992117033</v>
      </c>
      <c r="Q91" s="212">
        <v>38.9</v>
      </c>
      <c r="R91" s="212">
        <v>11.798604792235366</v>
      </c>
      <c r="S91" s="212">
        <v>42.359000000000002</v>
      </c>
      <c r="T91" s="212">
        <v>12.645798814801546</v>
      </c>
      <c r="U91" s="212">
        <v>43.1</v>
      </c>
      <c r="V91" s="212">
        <v>12.762807225347942</v>
      </c>
      <c r="W91" s="212">
        <v>48.2</v>
      </c>
      <c r="X91" s="212">
        <v>14.077102803738319</v>
      </c>
      <c r="Y91" s="212">
        <v>50.2</v>
      </c>
      <c r="Z91" s="212">
        <v>15.075075075075075</v>
      </c>
      <c r="AA91" s="212">
        <v>49</v>
      </c>
      <c r="AB91" s="212">
        <v>14.767932489451477</v>
      </c>
      <c r="AC91" s="212">
        <v>55.7</v>
      </c>
      <c r="AD91" s="212">
        <v>16.372721928277485</v>
      </c>
      <c r="AE91" s="212">
        <v>58.6</v>
      </c>
      <c r="AF91" s="212">
        <v>16.975666280417151</v>
      </c>
      <c r="AG91" s="212">
        <v>62.5</v>
      </c>
      <c r="AH91" s="212">
        <v>17.635440180586908</v>
      </c>
      <c r="AI91" s="212">
        <v>64.728999999999999</v>
      </c>
      <c r="AJ91" s="212">
        <v>18.125533791635746</v>
      </c>
      <c r="AK91" s="212">
        <v>65.144999999999996</v>
      </c>
      <c r="AL91" s="212">
        <v>18.182655513409866</v>
      </c>
      <c r="AM91" s="212">
        <v>85.015000000000001</v>
      </c>
      <c r="AN91" s="212">
        <v>22.352545242771541</v>
      </c>
      <c r="AO91" s="212">
        <v>89.674999999999997</v>
      </c>
      <c r="AP91" s="212">
        <v>23.574117498606714</v>
      </c>
      <c r="AQ91" s="212">
        <v>88.933999999999997</v>
      </c>
      <c r="AR91" s="212">
        <v>23.444279831919481</v>
      </c>
    </row>
    <row r="92" spans="1:44" x14ac:dyDescent="0.25">
      <c r="A92" s="15"/>
      <c r="B92" s="60" t="s">
        <v>22</v>
      </c>
      <c r="C92" s="51">
        <v>121.788</v>
      </c>
      <c r="D92" s="37"/>
      <c r="E92" s="51">
        <v>147.82499999999999</v>
      </c>
      <c r="F92" s="37"/>
      <c r="G92" s="51">
        <v>222.37700000000001</v>
      </c>
      <c r="H92" s="37"/>
      <c r="I92" s="246">
        <v>321.846</v>
      </c>
      <c r="J92" s="246"/>
      <c r="K92" s="246">
        <v>332.161</v>
      </c>
      <c r="L92" s="246"/>
      <c r="M92" s="246">
        <v>335.84399999999999</v>
      </c>
      <c r="N92" s="246"/>
      <c r="O92" s="246">
        <v>348.346</v>
      </c>
      <c r="P92" s="246"/>
      <c r="Q92" s="246">
        <v>329.7</v>
      </c>
      <c r="R92" s="246"/>
      <c r="S92" s="246">
        <v>334.96499999999997</v>
      </c>
      <c r="T92" s="246"/>
      <c r="U92" s="246">
        <v>337.7</v>
      </c>
      <c r="V92" s="246"/>
      <c r="W92" s="246">
        <v>342.4</v>
      </c>
      <c r="X92" s="246"/>
      <c r="Y92" s="246">
        <v>333</v>
      </c>
      <c r="Z92" s="246"/>
      <c r="AA92" s="246">
        <v>331.8</v>
      </c>
      <c r="AB92" s="246"/>
      <c r="AC92" s="246">
        <v>340.2</v>
      </c>
      <c r="AD92" s="246"/>
      <c r="AE92" s="246">
        <v>345.2</v>
      </c>
      <c r="AF92" s="246"/>
      <c r="AG92" s="246">
        <v>354.4</v>
      </c>
      <c r="AH92" s="246"/>
      <c r="AI92" s="246">
        <v>357.11500000000001</v>
      </c>
      <c r="AJ92" s="246"/>
      <c r="AK92" s="246">
        <v>358.28100000000001</v>
      </c>
      <c r="AL92" s="246"/>
      <c r="AM92" s="246">
        <v>380.33699999999999</v>
      </c>
      <c r="AN92" s="246"/>
      <c r="AO92" s="246">
        <v>380.39600000000002</v>
      </c>
      <c r="AP92" s="246"/>
      <c r="AQ92" s="246">
        <v>379.34199999999998</v>
      </c>
      <c r="AR92" s="246"/>
    </row>
    <row r="93" spans="1:44" x14ac:dyDescent="0.25">
      <c r="A93" s="15"/>
      <c r="B93" s="137" t="s">
        <v>23</v>
      </c>
      <c r="C93" s="2">
        <v>751.89499999999998</v>
      </c>
      <c r="D93" s="33"/>
      <c r="E93" s="2">
        <v>847.16600000000005</v>
      </c>
      <c r="F93" s="33"/>
      <c r="G93" s="2">
        <v>847.16600000000005</v>
      </c>
      <c r="H93" s="33"/>
      <c r="I93" s="212">
        <v>1010.296</v>
      </c>
      <c r="J93" s="212"/>
      <c r="K93" s="212">
        <v>1014.354</v>
      </c>
      <c r="L93" s="212"/>
      <c r="M93" s="212">
        <v>1007.172</v>
      </c>
      <c r="N93" s="212"/>
      <c r="O93" s="212">
        <v>1002.681</v>
      </c>
      <c r="P93" s="212"/>
      <c r="Q93" s="212">
        <v>1000.876</v>
      </c>
      <c r="R93" s="212"/>
      <c r="S93" s="212">
        <v>1005.999</v>
      </c>
      <c r="T93" s="212"/>
      <c r="U93" s="212">
        <v>1003.125</v>
      </c>
      <c r="V93" s="212"/>
      <c r="W93" s="212">
        <v>1000.124</v>
      </c>
      <c r="X93" s="212"/>
      <c r="Y93" s="212">
        <v>999.3</v>
      </c>
      <c r="Z93" s="212"/>
      <c r="AA93" s="212">
        <v>1000.5</v>
      </c>
      <c r="AB93" s="212"/>
      <c r="AC93" s="212">
        <v>997.1</v>
      </c>
      <c r="AD93" s="212"/>
      <c r="AE93" s="212">
        <v>995.9</v>
      </c>
      <c r="AF93" s="212"/>
      <c r="AG93" s="212">
        <v>996.8</v>
      </c>
      <c r="AH93" s="212"/>
      <c r="AI93" s="212">
        <v>995.66499999999996</v>
      </c>
      <c r="AJ93" s="212"/>
      <c r="AK93" s="212">
        <v>998.15300000000002</v>
      </c>
      <c r="AL93" s="212"/>
      <c r="AM93" s="212">
        <v>999.16600000000005</v>
      </c>
      <c r="AN93" s="212"/>
      <c r="AO93" s="212">
        <v>1002.94</v>
      </c>
      <c r="AP93" s="212"/>
      <c r="AQ93" s="212">
        <v>1000.962</v>
      </c>
      <c r="AR93" s="212"/>
    </row>
    <row r="94" spans="1:44" x14ac:dyDescent="0.25">
      <c r="A94" s="41"/>
      <c r="B94" s="138" t="s">
        <v>24</v>
      </c>
      <c r="C94" s="34">
        <v>16.197474381396336</v>
      </c>
      <c r="D94" s="35"/>
      <c r="E94" s="34">
        <v>17.449354671929704</v>
      </c>
      <c r="F94" s="35"/>
      <c r="G94" s="34">
        <v>26.249518984472935</v>
      </c>
      <c r="H94" s="35"/>
      <c r="I94" s="213">
        <v>31.856604401086415</v>
      </c>
      <c r="J94" s="213"/>
      <c r="K94" s="213">
        <v>32.746063011532463</v>
      </c>
      <c r="L94" s="213"/>
      <c r="M94" s="213">
        <v>33.345247882188936</v>
      </c>
      <c r="N94" s="213"/>
      <c r="O94" s="213">
        <v>34.74145815069798</v>
      </c>
      <c r="P94" s="213"/>
      <c r="Q94" s="213">
        <v>32.941143558242977</v>
      </c>
      <c r="R94" s="213"/>
      <c r="S94" s="213">
        <v>33.296752780072346</v>
      </c>
      <c r="T94" s="213"/>
      <c r="U94" s="213">
        <v>33.664797507788165</v>
      </c>
      <c r="V94" s="213"/>
      <c r="W94" s="213">
        <v>34.235754766408967</v>
      </c>
      <c r="X94" s="213"/>
      <c r="Y94" s="213">
        <v>33.3233263284299</v>
      </c>
      <c r="Z94" s="213"/>
      <c r="AA94" s="213">
        <v>33.163418290854572</v>
      </c>
      <c r="AB94" s="213"/>
      <c r="AC94" s="213">
        <v>34.118944940326948</v>
      </c>
      <c r="AD94" s="213"/>
      <c r="AE94" s="213">
        <v>34.662114670147602</v>
      </c>
      <c r="AF94" s="213"/>
      <c r="AG94" s="213">
        <v>35.553772070626003</v>
      </c>
      <c r="AH94" s="213"/>
      <c r="AI94" s="213">
        <v>35.866983372921609</v>
      </c>
      <c r="AJ94" s="213"/>
      <c r="AK94" s="213">
        <v>35.894396951168808</v>
      </c>
      <c r="AL94" s="213"/>
      <c r="AM94" s="213">
        <v>38.065446582449766</v>
      </c>
      <c r="AN94" s="213"/>
      <c r="AO94" s="213">
        <v>37.928091411250925</v>
      </c>
      <c r="AP94" s="213"/>
      <c r="AQ94" s="213">
        <v>37.897742371838291</v>
      </c>
      <c r="AR94" s="213"/>
    </row>
    <row r="95" spans="1:44" x14ac:dyDescent="0.25">
      <c r="A95" s="59" t="s">
        <v>552</v>
      </c>
      <c r="B95" s="59" t="s">
        <v>17</v>
      </c>
      <c r="C95" s="2">
        <v>94.697000000000003</v>
      </c>
      <c r="D95" s="33">
        <v>60.779569202331132</v>
      </c>
      <c r="E95" s="33">
        <v>75.415000000000006</v>
      </c>
      <c r="F95" s="33">
        <v>40.896174744856459</v>
      </c>
      <c r="G95" s="33">
        <v>69.745000000000005</v>
      </c>
      <c r="H95" s="33">
        <v>26.475121092029948</v>
      </c>
      <c r="I95" s="212">
        <v>44.164000000000001</v>
      </c>
      <c r="J95" s="212">
        <v>13.431832628246266</v>
      </c>
      <c r="K95" s="212">
        <v>40.341000000000001</v>
      </c>
      <c r="L95" s="212">
        <v>12.05068690797315</v>
      </c>
      <c r="M95" s="212">
        <v>40.578000000000003</v>
      </c>
      <c r="N95" s="212">
        <v>11.983344161597072</v>
      </c>
      <c r="O95" s="212">
        <v>39.545999999999999</v>
      </c>
      <c r="P95" s="212">
        <v>11.634290354183031</v>
      </c>
      <c r="Q95" s="212">
        <v>40.799999999999997</v>
      </c>
      <c r="R95" s="212">
        <v>11.819235225955966</v>
      </c>
      <c r="S95" s="212">
        <v>39.311999999999998</v>
      </c>
      <c r="T95" s="212">
        <v>11.270189843297572</v>
      </c>
      <c r="U95" s="212">
        <v>41.7</v>
      </c>
      <c r="V95" s="212">
        <v>11.927917620137301</v>
      </c>
      <c r="W95" s="212">
        <v>42.7</v>
      </c>
      <c r="X95" s="212">
        <v>12.021396396396398</v>
      </c>
      <c r="Y95" s="212">
        <v>39.9</v>
      </c>
      <c r="Z95" s="212">
        <v>11.312730365749928</v>
      </c>
      <c r="AA95" s="212">
        <v>39.4</v>
      </c>
      <c r="AB95" s="212">
        <v>10.99637175551214</v>
      </c>
      <c r="AC95" s="212">
        <v>39.4</v>
      </c>
      <c r="AD95" s="212">
        <v>10.956618464961068</v>
      </c>
      <c r="AE95" s="212">
        <v>38</v>
      </c>
      <c r="AF95" s="212">
        <v>10.295312923327012</v>
      </c>
      <c r="AG95" s="212">
        <v>36.299999999999997</v>
      </c>
      <c r="AH95" s="212">
        <v>9.7843665768194068</v>
      </c>
      <c r="AI95" s="212">
        <v>36.597000000000001</v>
      </c>
      <c r="AJ95" s="212">
        <v>9.8258586249113993</v>
      </c>
      <c r="AK95" s="212">
        <v>38.085000000000001</v>
      </c>
      <c r="AL95" s="212">
        <v>10.277687823834198</v>
      </c>
      <c r="AM95" s="212">
        <v>36.884</v>
      </c>
      <c r="AN95" s="212">
        <v>9.6954466834548647</v>
      </c>
      <c r="AO95" s="212">
        <v>37.588999999999999</v>
      </c>
      <c r="AP95" s="212">
        <v>9.755116446852794</v>
      </c>
      <c r="AQ95" s="212">
        <v>38.271000000000001</v>
      </c>
      <c r="AR95" s="212">
        <v>9.7333631744126308</v>
      </c>
    </row>
    <row r="96" spans="1:44" x14ac:dyDescent="0.25">
      <c r="A96" s="71"/>
      <c r="B96" s="59" t="s">
        <v>18</v>
      </c>
      <c r="C96" s="2">
        <v>49.866</v>
      </c>
      <c r="D96" s="33">
        <v>32.005596775435805</v>
      </c>
      <c r="E96" s="33">
        <v>88.909000000000006</v>
      </c>
      <c r="F96" s="33">
        <v>48.213724065377484</v>
      </c>
      <c r="G96" s="33">
        <v>135.887</v>
      </c>
      <c r="H96" s="33">
        <v>51.58254756373465</v>
      </c>
      <c r="I96" s="212">
        <v>120.646</v>
      </c>
      <c r="J96" s="212">
        <v>36.692710788592493</v>
      </c>
      <c r="K96" s="212">
        <v>117.119</v>
      </c>
      <c r="L96" s="212">
        <v>34.98585558054851</v>
      </c>
      <c r="M96" s="212">
        <v>112.86799999999999</v>
      </c>
      <c r="N96" s="212">
        <v>33.331758313153387</v>
      </c>
      <c r="O96" s="212">
        <v>107.41800000000001</v>
      </c>
      <c r="P96" s="212">
        <v>31.601987590796366</v>
      </c>
      <c r="Q96" s="212">
        <v>109.9</v>
      </c>
      <c r="R96" s="212">
        <v>31.836616454229432</v>
      </c>
      <c r="S96" s="212">
        <v>106.56399999999999</v>
      </c>
      <c r="T96" s="212">
        <v>30.550379285235106</v>
      </c>
      <c r="U96" s="212">
        <v>106.3</v>
      </c>
      <c r="V96" s="212">
        <v>30.406178489702512</v>
      </c>
      <c r="W96" s="212">
        <v>103.9</v>
      </c>
      <c r="X96" s="212">
        <v>29.251126126126131</v>
      </c>
      <c r="Y96" s="212">
        <v>98.7</v>
      </c>
      <c r="Z96" s="212">
        <v>27.984122483697192</v>
      </c>
      <c r="AA96" s="212">
        <v>99.1</v>
      </c>
      <c r="AB96" s="212">
        <v>27.658386826681546</v>
      </c>
      <c r="AC96" s="212">
        <v>95.7</v>
      </c>
      <c r="AD96" s="212">
        <v>26.612903225806448</v>
      </c>
      <c r="AE96" s="212">
        <v>94.4</v>
      </c>
      <c r="AF96" s="212">
        <v>25.575724735843945</v>
      </c>
      <c r="AG96" s="212">
        <v>90.7</v>
      </c>
      <c r="AH96" s="212">
        <v>24.447439353099732</v>
      </c>
      <c r="AI96" s="212">
        <v>87.808000000000007</v>
      </c>
      <c r="AJ96" s="212">
        <v>23.575402195158624</v>
      </c>
      <c r="AK96" s="212">
        <v>85.501000000000005</v>
      </c>
      <c r="AL96" s="212">
        <v>23.073456390328154</v>
      </c>
      <c r="AM96" s="212">
        <v>86.468000000000004</v>
      </c>
      <c r="AN96" s="212">
        <v>22.729256149684829</v>
      </c>
      <c r="AO96" s="212">
        <v>83.909000000000006</v>
      </c>
      <c r="AP96" s="212">
        <v>21.776106465693985</v>
      </c>
      <c r="AQ96" s="212">
        <v>85.263000000000005</v>
      </c>
      <c r="AR96" s="212">
        <v>21.684715433094095</v>
      </c>
    </row>
    <row r="97" spans="1:44" x14ac:dyDescent="0.25">
      <c r="A97" s="15"/>
      <c r="B97" s="59" t="s">
        <v>19</v>
      </c>
      <c r="C97" s="2">
        <v>6.2519999999999998</v>
      </c>
      <c r="D97" s="33">
        <v>4.0127339477805446</v>
      </c>
      <c r="E97" s="33">
        <v>16.094000000000001</v>
      </c>
      <c r="F97" s="33">
        <v>8.727481752220644</v>
      </c>
      <c r="G97" s="33">
        <v>43.423000000000002</v>
      </c>
      <c r="H97" s="33">
        <v>16.483320426972778</v>
      </c>
      <c r="I97" s="212">
        <v>90.948999999999998</v>
      </c>
      <c r="J97" s="212">
        <v>27.660803951326184</v>
      </c>
      <c r="K97" s="212">
        <v>94.477999999999994</v>
      </c>
      <c r="L97" s="212">
        <v>28.222522934272508</v>
      </c>
      <c r="M97" s="212">
        <v>94.028000000000006</v>
      </c>
      <c r="N97" s="212">
        <v>27.767999527493949</v>
      </c>
      <c r="O97" s="212">
        <v>93.787999999999997</v>
      </c>
      <c r="P97" s="212">
        <v>27.592090824308858</v>
      </c>
      <c r="Q97" s="212">
        <v>94</v>
      </c>
      <c r="R97" s="212">
        <v>27.230590961761298</v>
      </c>
      <c r="S97" s="212">
        <v>98.021000000000001</v>
      </c>
      <c r="T97" s="212">
        <v>28.101223001370357</v>
      </c>
      <c r="U97" s="212">
        <v>95.9</v>
      </c>
      <c r="V97" s="212">
        <v>27.431350114416475</v>
      </c>
      <c r="W97" s="212">
        <v>95.9</v>
      </c>
      <c r="X97" s="212">
        <v>26.998873873873876</v>
      </c>
      <c r="Y97" s="212">
        <v>93.1</v>
      </c>
      <c r="Z97" s="212">
        <v>26.396370853416499</v>
      </c>
      <c r="AA97" s="212">
        <v>91.4</v>
      </c>
      <c r="AB97" s="212">
        <v>25.509349706949486</v>
      </c>
      <c r="AC97" s="212">
        <v>92.2</v>
      </c>
      <c r="AD97" s="212">
        <v>25.639599555061178</v>
      </c>
      <c r="AE97" s="212">
        <v>93.7</v>
      </c>
      <c r="AF97" s="212">
        <v>25.386074234624761</v>
      </c>
      <c r="AG97" s="212">
        <v>93.7</v>
      </c>
      <c r="AH97" s="212">
        <v>25.256064690026953</v>
      </c>
      <c r="AI97" s="212">
        <v>91.081000000000003</v>
      </c>
      <c r="AJ97" s="212">
        <v>24.454163713297678</v>
      </c>
      <c r="AK97" s="212">
        <v>89.504000000000005</v>
      </c>
      <c r="AL97" s="212">
        <v>24.153713298791022</v>
      </c>
      <c r="AM97" s="212">
        <v>88.290999999999997</v>
      </c>
      <c r="AN97" s="212">
        <v>23.208455783779236</v>
      </c>
      <c r="AO97" s="212">
        <v>87.459000000000003</v>
      </c>
      <c r="AP97" s="212">
        <v>22.69740427585992</v>
      </c>
      <c r="AQ97" s="212">
        <v>85.787000000000006</v>
      </c>
      <c r="AR97" s="212">
        <v>21.817982980411706</v>
      </c>
    </row>
    <row r="98" spans="1:44" x14ac:dyDescent="0.25">
      <c r="A98" s="15"/>
      <c r="B98" s="59" t="s">
        <v>20</v>
      </c>
      <c r="C98" s="2">
        <v>4.359</v>
      </c>
      <c r="D98" s="33">
        <v>2.7977458858565889</v>
      </c>
      <c r="E98" s="33">
        <v>3.1190000000000002</v>
      </c>
      <c r="F98" s="33">
        <v>1.6913766363350433</v>
      </c>
      <c r="G98" s="33">
        <v>13.667999999999999</v>
      </c>
      <c r="H98" s="33">
        <v>5.1883569443811783</v>
      </c>
      <c r="I98" s="212">
        <v>57.128999999999998</v>
      </c>
      <c r="J98" s="212">
        <v>17.374947156486751</v>
      </c>
      <c r="K98" s="212">
        <v>64.058000000000007</v>
      </c>
      <c r="L98" s="212">
        <v>19.135442898067577</v>
      </c>
      <c r="M98" s="212">
        <v>67.180999999999997</v>
      </c>
      <c r="N98" s="212">
        <v>19.839643257929239</v>
      </c>
      <c r="O98" s="212">
        <v>74.341999999999999</v>
      </c>
      <c r="P98" s="212">
        <v>21.871147866046499</v>
      </c>
      <c r="Q98" s="212">
        <v>74.099999999999994</v>
      </c>
      <c r="R98" s="212">
        <v>21.465816917728851</v>
      </c>
      <c r="S98" s="212">
        <v>75.384</v>
      </c>
      <c r="T98" s="212">
        <v>21.611517886323369</v>
      </c>
      <c r="U98" s="212">
        <v>74.2</v>
      </c>
      <c r="V98" s="212">
        <v>21.224256292906176</v>
      </c>
      <c r="W98" s="212">
        <v>80.2</v>
      </c>
      <c r="X98" s="212">
        <v>22.578828828828833</v>
      </c>
      <c r="Y98" s="212">
        <v>83.2</v>
      </c>
      <c r="Z98" s="212">
        <v>23.589452792741707</v>
      </c>
      <c r="AA98" s="212">
        <v>87</v>
      </c>
      <c r="AB98" s="212">
        <v>24.281328495674014</v>
      </c>
      <c r="AC98" s="212">
        <v>85.1</v>
      </c>
      <c r="AD98" s="212">
        <v>23.665183537263623</v>
      </c>
      <c r="AE98" s="212">
        <v>92.8</v>
      </c>
      <c r="AF98" s="212">
        <v>25.142237875914386</v>
      </c>
      <c r="AG98" s="212">
        <v>95.3</v>
      </c>
      <c r="AH98" s="212">
        <v>25.687331536388143</v>
      </c>
      <c r="AI98" s="212">
        <v>95.748000000000005</v>
      </c>
      <c r="AJ98" s="212">
        <v>25.707197628713192</v>
      </c>
      <c r="AK98" s="212">
        <v>93.692999999999998</v>
      </c>
      <c r="AL98" s="212">
        <v>25.284164507772022</v>
      </c>
      <c r="AM98" s="212">
        <v>96.009</v>
      </c>
      <c r="AN98" s="212">
        <v>25.237234048146028</v>
      </c>
      <c r="AO98" s="212">
        <v>101.657</v>
      </c>
      <c r="AP98" s="212">
        <v>26.382076475503858</v>
      </c>
      <c r="AQ98" s="212">
        <v>103.83</v>
      </c>
      <c r="AR98" s="212">
        <v>26.406811904556022</v>
      </c>
    </row>
    <row r="99" spans="1:44" x14ac:dyDescent="0.25">
      <c r="A99" s="15"/>
      <c r="B99" s="59" t="s">
        <v>21</v>
      </c>
      <c r="C99" s="2">
        <v>0.63</v>
      </c>
      <c r="D99" s="33">
        <v>0.4043541885959282</v>
      </c>
      <c r="E99" s="33">
        <v>0.86899999999999999</v>
      </c>
      <c r="F99" s="33">
        <v>0.47124280121037271</v>
      </c>
      <c r="G99" s="33">
        <v>0.46300000000000002</v>
      </c>
      <c r="H99" s="33">
        <v>0.17575426289497262</v>
      </c>
      <c r="I99" s="212">
        <v>13.750999999999999</v>
      </c>
      <c r="J99" s="212">
        <v>4.1821648960921651</v>
      </c>
      <c r="K99" s="212">
        <v>16.364999999999998</v>
      </c>
      <c r="L99" s="212">
        <v>4.8885622877216868</v>
      </c>
      <c r="M99" s="212">
        <v>19.085999999999999</v>
      </c>
      <c r="N99" s="212">
        <v>5.6364065914594521</v>
      </c>
      <c r="O99" s="212">
        <v>19.890999999999998</v>
      </c>
      <c r="P99" s="212">
        <v>5.8518603508586118</v>
      </c>
      <c r="Q99" s="212">
        <v>21.3</v>
      </c>
      <c r="R99" s="212">
        <v>6.170336037079954</v>
      </c>
      <c r="S99" s="212">
        <v>23.667999999999999</v>
      </c>
      <c r="T99" s="212">
        <v>6.7852781138371734</v>
      </c>
      <c r="U99" s="212">
        <v>23.4</v>
      </c>
      <c r="V99" s="212">
        <v>6.6933638443935921</v>
      </c>
      <c r="W99" s="212">
        <v>25.9</v>
      </c>
      <c r="X99" s="212">
        <v>7.291666666666667</v>
      </c>
      <c r="Y99" s="212">
        <v>30.8</v>
      </c>
      <c r="Z99" s="212">
        <v>8.7326339665438049</v>
      </c>
      <c r="AA99" s="212">
        <v>33.4</v>
      </c>
      <c r="AB99" s="212">
        <v>9.3217973765001396</v>
      </c>
      <c r="AC99" s="212">
        <v>36.299999999999997</v>
      </c>
      <c r="AD99" s="212">
        <v>10.094549499443826</v>
      </c>
      <c r="AE99" s="212">
        <v>38.700000000000003</v>
      </c>
      <c r="AF99" s="212">
        <v>10.484963424546194</v>
      </c>
      <c r="AG99" s="212">
        <v>40.6</v>
      </c>
      <c r="AH99" s="212">
        <v>10.943396226415095</v>
      </c>
      <c r="AI99" s="212">
        <v>40.185000000000002</v>
      </c>
      <c r="AJ99" s="212">
        <v>10.789193891358979</v>
      </c>
      <c r="AK99" s="212">
        <v>42.747</v>
      </c>
      <c r="AL99" s="212">
        <v>11.535783678756477</v>
      </c>
      <c r="AM99" s="212">
        <v>47.662999999999997</v>
      </c>
      <c r="AN99" s="212">
        <v>12.528849237433823</v>
      </c>
      <c r="AO99" s="212">
        <v>47.222000000000001</v>
      </c>
      <c r="AP99" s="212">
        <v>12.255077518776309</v>
      </c>
      <c r="AQ99" s="212">
        <v>51.152000000000001</v>
      </c>
      <c r="AR99" s="212">
        <v>13.009354161050272</v>
      </c>
    </row>
    <row r="100" spans="1:44" x14ac:dyDescent="0.25">
      <c r="A100" s="15"/>
      <c r="B100" s="59" t="s">
        <v>309</v>
      </c>
      <c r="C100" s="2">
        <v>0</v>
      </c>
      <c r="D100" s="33">
        <v>0</v>
      </c>
      <c r="E100" s="33">
        <v>0</v>
      </c>
      <c r="F100" s="33">
        <v>0</v>
      </c>
      <c r="G100" s="33">
        <v>0.25</v>
      </c>
      <c r="H100" s="33">
        <v>9.4899709986486294E-2</v>
      </c>
      <c r="I100" s="212">
        <v>2.1619999999999999</v>
      </c>
      <c r="J100" s="212">
        <v>0.65754057925614573</v>
      </c>
      <c r="K100" s="212">
        <v>2.4</v>
      </c>
      <c r="L100" s="212">
        <v>0.71692939141656276</v>
      </c>
      <c r="M100" s="212">
        <v>4.8789999999999996</v>
      </c>
      <c r="N100" s="212">
        <v>1.4408481483669009</v>
      </c>
      <c r="O100" s="212">
        <v>4.9240000000000004</v>
      </c>
      <c r="P100" s="212">
        <v>1.4486230138066367</v>
      </c>
      <c r="Q100" s="212">
        <v>5.0999999999999996</v>
      </c>
      <c r="R100" s="212">
        <v>1.4774044032444957</v>
      </c>
      <c r="S100" s="212">
        <v>5.8650000000000002</v>
      </c>
      <c r="T100" s="212">
        <v>1.6814118699364131</v>
      </c>
      <c r="U100" s="212">
        <v>8.1</v>
      </c>
      <c r="V100" s="212">
        <v>2.3169336384439356</v>
      </c>
      <c r="W100" s="212">
        <v>6.6</v>
      </c>
      <c r="X100" s="212">
        <v>1.8581081081081081</v>
      </c>
      <c r="Y100" s="212">
        <v>7</v>
      </c>
      <c r="Z100" s="212">
        <v>1.9846895378508649</v>
      </c>
      <c r="AA100" s="212">
        <v>8</v>
      </c>
      <c r="AB100" s="212">
        <v>2.2327658386826683</v>
      </c>
      <c r="AC100" s="212">
        <v>10.9</v>
      </c>
      <c r="AD100" s="212">
        <v>3.0311457174638488</v>
      </c>
      <c r="AE100" s="212">
        <v>11.5</v>
      </c>
      <c r="AF100" s="212">
        <v>3.1156868057437008</v>
      </c>
      <c r="AG100" s="212">
        <v>14.4</v>
      </c>
      <c r="AH100" s="212">
        <v>3.881401617250674</v>
      </c>
      <c r="AI100" s="212">
        <v>21.036999999999999</v>
      </c>
      <c r="AJ100" s="212">
        <v>5.6481839465601302</v>
      </c>
      <c r="AK100" s="212">
        <v>21.03</v>
      </c>
      <c r="AL100" s="212">
        <v>5.6751943005181351</v>
      </c>
      <c r="AM100" s="212">
        <v>25.111000000000001</v>
      </c>
      <c r="AN100" s="212">
        <v>6.600758097501223</v>
      </c>
      <c r="AO100" s="212">
        <v>27.49</v>
      </c>
      <c r="AP100" s="212">
        <v>7.1342188173131316</v>
      </c>
      <c r="AQ100" s="212">
        <v>28.890999999999998</v>
      </c>
      <c r="AR100" s="212">
        <v>7.347772346475276</v>
      </c>
    </row>
    <row r="101" spans="1:44" x14ac:dyDescent="0.25">
      <c r="A101" s="15"/>
      <c r="B101" s="60" t="s">
        <v>22</v>
      </c>
      <c r="C101" s="51">
        <v>155.804</v>
      </c>
      <c r="D101" s="37"/>
      <c r="E101" s="51">
        <v>184.40600000000001</v>
      </c>
      <c r="F101" s="37"/>
      <c r="G101" s="51">
        <v>263.43599999999998</v>
      </c>
      <c r="H101" s="37"/>
      <c r="I101" s="246">
        <v>328.80099999999999</v>
      </c>
      <c r="J101" s="246"/>
      <c r="K101" s="246">
        <v>334.76100000000002</v>
      </c>
      <c r="L101" s="246"/>
      <c r="M101" s="246">
        <v>338.62</v>
      </c>
      <c r="N101" s="246"/>
      <c r="O101" s="246">
        <v>339.90899999999999</v>
      </c>
      <c r="P101" s="246"/>
      <c r="Q101" s="246">
        <v>345.2</v>
      </c>
      <c r="R101" s="246"/>
      <c r="S101" s="246">
        <v>348.81400000000002</v>
      </c>
      <c r="T101" s="246"/>
      <c r="U101" s="246">
        <v>349.6</v>
      </c>
      <c r="V101" s="246"/>
      <c r="W101" s="246">
        <v>355.2</v>
      </c>
      <c r="X101" s="246"/>
      <c r="Y101" s="246">
        <v>352.7</v>
      </c>
      <c r="Z101" s="246"/>
      <c r="AA101" s="246">
        <v>358.3</v>
      </c>
      <c r="AB101" s="246"/>
      <c r="AC101" s="246">
        <v>359.6</v>
      </c>
      <c r="AD101" s="246"/>
      <c r="AE101" s="246">
        <v>369.1</v>
      </c>
      <c r="AF101" s="246"/>
      <c r="AG101" s="246">
        <v>371</v>
      </c>
      <c r="AH101" s="246"/>
      <c r="AI101" s="246">
        <v>372.45600000000002</v>
      </c>
      <c r="AJ101" s="246"/>
      <c r="AK101" s="246">
        <v>370.56</v>
      </c>
      <c r="AL101" s="246"/>
      <c r="AM101" s="246">
        <v>380.42599999999999</v>
      </c>
      <c r="AN101" s="246"/>
      <c r="AO101" s="246">
        <v>385.32600000000002</v>
      </c>
      <c r="AP101" s="246"/>
      <c r="AQ101" s="246">
        <v>393.19400000000002</v>
      </c>
      <c r="AR101" s="246"/>
    </row>
    <row r="102" spans="1:44" x14ac:dyDescent="0.25">
      <c r="A102" s="15"/>
      <c r="B102" s="137" t="s">
        <v>23</v>
      </c>
      <c r="C102" s="2">
        <v>924.44299999999998</v>
      </c>
      <c r="D102" s="33"/>
      <c r="E102" s="2">
        <v>921.79700000000003</v>
      </c>
      <c r="F102" s="33"/>
      <c r="G102" s="2">
        <v>947.81700000000001</v>
      </c>
      <c r="H102" s="33"/>
      <c r="I102" s="212">
        <v>891.71799999999996</v>
      </c>
      <c r="J102" s="212">
        <v>0</v>
      </c>
      <c r="K102" s="212">
        <v>888.39018979750801</v>
      </c>
      <c r="L102" s="212"/>
      <c r="M102" s="212">
        <v>885.423</v>
      </c>
      <c r="N102" s="212"/>
      <c r="O102" s="212">
        <v>873.49400000000003</v>
      </c>
      <c r="P102" s="212"/>
      <c r="Q102" s="212">
        <v>864.36900000000003</v>
      </c>
      <c r="R102" s="212"/>
      <c r="S102" s="212">
        <v>856.88699999999994</v>
      </c>
      <c r="T102" s="212"/>
      <c r="U102" s="212">
        <v>840.53800000000001</v>
      </c>
      <c r="V102" s="212"/>
      <c r="W102" s="212">
        <v>833.02099999999996</v>
      </c>
      <c r="X102" s="212"/>
      <c r="Y102" s="212">
        <v>828.2</v>
      </c>
      <c r="Z102" s="212"/>
      <c r="AA102" s="212">
        <v>831</v>
      </c>
      <c r="AB102" s="212"/>
      <c r="AC102" s="212">
        <v>827.4</v>
      </c>
      <c r="AD102" s="212"/>
      <c r="AE102" s="212">
        <v>834.9</v>
      </c>
      <c r="AF102" s="212"/>
      <c r="AG102" s="212">
        <v>834.1</v>
      </c>
      <c r="AH102" s="212"/>
      <c r="AI102" s="212">
        <v>831.31</v>
      </c>
      <c r="AJ102" s="212"/>
      <c r="AK102" s="212">
        <v>819.274</v>
      </c>
      <c r="AL102" s="212"/>
      <c r="AM102" s="212">
        <v>814.61699999999996</v>
      </c>
      <c r="AN102" s="212"/>
      <c r="AO102" s="212">
        <v>813.59199999999998</v>
      </c>
      <c r="AP102" s="212"/>
      <c r="AQ102" s="212">
        <v>814.60199999999998</v>
      </c>
      <c r="AR102" s="212"/>
    </row>
    <row r="103" spans="1:44" x14ac:dyDescent="0.25">
      <c r="A103" s="41"/>
      <c r="B103" s="138" t="s">
        <v>24</v>
      </c>
      <c r="C103" s="34">
        <v>16.853824411023719</v>
      </c>
      <c r="D103" s="35"/>
      <c r="E103" s="34">
        <v>20.005055342987667</v>
      </c>
      <c r="F103" s="35"/>
      <c r="G103" s="34">
        <v>27.793972887171257</v>
      </c>
      <c r="H103" s="35"/>
      <c r="I103" s="213">
        <v>36.872755736679089</v>
      </c>
      <c r="J103" s="213">
        <v>0</v>
      </c>
      <c r="K103" s="213">
        <v>37.875267379017416</v>
      </c>
      <c r="L103" s="213"/>
      <c r="M103" s="213">
        <v>38.243867620335138</v>
      </c>
      <c r="N103" s="213"/>
      <c r="O103" s="213">
        <v>38.913718926518101</v>
      </c>
      <c r="P103" s="213"/>
      <c r="Q103" s="213">
        <v>39.936647427198338</v>
      </c>
      <c r="R103" s="213"/>
      <c r="S103" s="213">
        <v>40.707117741312452</v>
      </c>
      <c r="T103" s="213"/>
      <c r="U103" s="213">
        <v>41.592408671588913</v>
      </c>
      <c r="V103" s="213"/>
      <c r="W103" s="213">
        <v>42.639981465053097</v>
      </c>
      <c r="X103" s="213"/>
      <c r="Y103" s="213">
        <v>42.586331803912095</v>
      </c>
      <c r="Z103" s="213"/>
      <c r="AA103" s="213">
        <v>43.116726835138387</v>
      </c>
      <c r="AB103" s="213"/>
      <c r="AC103" s="213">
        <v>43.461445491902346</v>
      </c>
      <c r="AD103" s="213"/>
      <c r="AE103" s="213">
        <v>44.208887291891244</v>
      </c>
      <c r="AF103" s="213"/>
      <c r="AG103" s="213">
        <v>44.47907924709267</v>
      </c>
      <c r="AH103" s="213"/>
      <c r="AI103" s="213">
        <v>44.80350290505347</v>
      </c>
      <c r="AJ103" s="213"/>
      <c r="AK103" s="213">
        <v>45.230289256097471</v>
      </c>
      <c r="AL103" s="213"/>
      <c r="AM103" s="213">
        <v>46.699982936766602</v>
      </c>
      <c r="AN103" s="213"/>
      <c r="AO103" s="213">
        <v>47.361085163079281</v>
      </c>
      <c r="AP103" s="213"/>
      <c r="AQ103" s="213">
        <v>48.268234057858926</v>
      </c>
      <c r="AR103" s="213"/>
    </row>
    <row r="104" spans="1:44" x14ac:dyDescent="0.25">
      <c r="A104" s="15" t="s">
        <v>574</v>
      </c>
      <c r="B104" s="59" t="s">
        <v>17</v>
      </c>
      <c r="C104" s="2">
        <v>53.093000000000004</v>
      </c>
      <c r="D104" s="33">
        <v>47.814301152737755</v>
      </c>
      <c r="E104" s="33">
        <v>39.901000000000003</v>
      </c>
      <c r="F104" s="33">
        <v>25.580515700529549</v>
      </c>
      <c r="G104" s="33">
        <v>27.114000000000001</v>
      </c>
      <c r="H104" s="33">
        <v>11.996336591171538</v>
      </c>
      <c r="I104" s="212">
        <v>15.221</v>
      </c>
      <c r="J104" s="212">
        <v>5.5707645573326499</v>
      </c>
      <c r="K104" s="212">
        <v>13.63</v>
      </c>
      <c r="L104" s="212">
        <v>4.9665314808134475</v>
      </c>
      <c r="M104" s="212">
        <v>13.231999999999999</v>
      </c>
      <c r="N104" s="212">
        <v>4.7879230863866953</v>
      </c>
      <c r="O104" s="212">
        <v>13.694000000000001</v>
      </c>
      <c r="P104" s="212">
        <v>4.9909794988610479</v>
      </c>
      <c r="Q104" s="212">
        <v>13.9</v>
      </c>
      <c r="R104" s="212">
        <v>5.1538746755654428</v>
      </c>
      <c r="S104" s="212">
        <v>14.794</v>
      </c>
      <c r="T104" s="212">
        <v>5.4951545024682504</v>
      </c>
      <c r="U104" s="212">
        <v>15.1</v>
      </c>
      <c r="V104" s="212">
        <v>5.5760709010339733</v>
      </c>
      <c r="W104" s="212">
        <v>14.4</v>
      </c>
      <c r="X104" s="212">
        <v>5.2593133674214751</v>
      </c>
      <c r="Y104" s="212">
        <v>14.1</v>
      </c>
      <c r="Z104" s="212">
        <v>5.1838235294117645</v>
      </c>
      <c r="AA104" s="212">
        <v>14.1</v>
      </c>
      <c r="AB104" s="212">
        <v>5.0994575045207959</v>
      </c>
      <c r="AC104" s="212">
        <v>14.3</v>
      </c>
      <c r="AD104" s="212">
        <v>5.1531531531531529</v>
      </c>
      <c r="AE104" s="212">
        <v>14</v>
      </c>
      <c r="AF104" s="212">
        <v>4.9226441631504922</v>
      </c>
      <c r="AG104" s="212">
        <v>13.5</v>
      </c>
      <c r="AH104" s="212">
        <v>4.6940194714881782</v>
      </c>
      <c r="AI104" s="212">
        <v>13.593999999999999</v>
      </c>
      <c r="AJ104" s="212">
        <v>4.8333362962436226</v>
      </c>
      <c r="AK104" s="212">
        <v>13.694000000000001</v>
      </c>
      <c r="AL104" s="212">
        <v>4.9580193990564778</v>
      </c>
      <c r="AM104" s="212">
        <v>13.339</v>
      </c>
      <c r="AN104" s="212">
        <v>4.7455733715664055</v>
      </c>
      <c r="AO104" s="212">
        <v>12.803000000000001</v>
      </c>
      <c r="AP104" s="212">
        <v>4.4866762920702561</v>
      </c>
      <c r="AQ104" s="212">
        <v>12.519</v>
      </c>
      <c r="AR104" s="212">
        <v>4.3735872918275156</v>
      </c>
    </row>
    <row r="105" spans="1:44" x14ac:dyDescent="0.25">
      <c r="A105" s="15" t="s">
        <v>575</v>
      </c>
      <c r="B105" s="59" t="s">
        <v>18</v>
      </c>
      <c r="C105" s="2">
        <v>43.683999999999997</v>
      </c>
      <c r="D105" s="33">
        <v>39.340778097982707</v>
      </c>
      <c r="E105" s="33">
        <v>83.653999999999996</v>
      </c>
      <c r="F105" s="33">
        <v>53.630547114410632</v>
      </c>
      <c r="G105" s="33">
        <v>89.656999999999996</v>
      </c>
      <c r="H105" s="33">
        <v>39.66790402576774</v>
      </c>
      <c r="I105" s="212">
        <v>65.841999999999999</v>
      </c>
      <c r="J105" s="212">
        <v>24.097646671302567</v>
      </c>
      <c r="K105" s="212">
        <v>61.72</v>
      </c>
      <c r="L105" s="212">
        <v>22.489678869831693</v>
      </c>
      <c r="M105" s="212">
        <v>56.524999999999999</v>
      </c>
      <c r="N105" s="212">
        <v>20.453246104746672</v>
      </c>
      <c r="O105" s="212">
        <v>56.470999999999997</v>
      </c>
      <c r="P105" s="212">
        <v>20.581685649202733</v>
      </c>
      <c r="Q105" s="212">
        <v>54.9</v>
      </c>
      <c r="R105" s="212">
        <v>20.355951056729701</v>
      </c>
      <c r="S105" s="212">
        <v>52.506</v>
      </c>
      <c r="T105" s="212">
        <v>19.503081134689602</v>
      </c>
      <c r="U105" s="212">
        <v>49.6</v>
      </c>
      <c r="V105" s="212">
        <v>18.316100443131461</v>
      </c>
      <c r="W105" s="212">
        <v>47.6</v>
      </c>
      <c r="X105" s="212">
        <v>17.384952520087655</v>
      </c>
      <c r="Y105" s="212">
        <v>44.4</v>
      </c>
      <c r="Z105" s="212">
        <v>16.323529411764707</v>
      </c>
      <c r="AA105" s="212">
        <v>46</v>
      </c>
      <c r="AB105" s="212">
        <v>16.636528028933093</v>
      </c>
      <c r="AC105" s="212">
        <v>44.9</v>
      </c>
      <c r="AD105" s="212">
        <v>16.18018018018018</v>
      </c>
      <c r="AE105" s="212">
        <v>41.9</v>
      </c>
      <c r="AF105" s="212">
        <v>14.732770745428974</v>
      </c>
      <c r="AG105" s="212">
        <v>41</v>
      </c>
      <c r="AH105" s="212">
        <v>14.255910987482615</v>
      </c>
      <c r="AI105" s="212">
        <v>37.951000000000001</v>
      </c>
      <c r="AJ105" s="212">
        <v>13.493449005351016</v>
      </c>
      <c r="AK105" s="212">
        <v>37.610999999999997</v>
      </c>
      <c r="AL105" s="212">
        <v>13.61735560230124</v>
      </c>
      <c r="AM105" s="212">
        <v>35.463000000000001</v>
      </c>
      <c r="AN105" s="212">
        <v>12.616558098497597</v>
      </c>
      <c r="AO105" s="212">
        <v>35.963000000000001</v>
      </c>
      <c r="AP105" s="212">
        <v>12.602853978889527</v>
      </c>
      <c r="AQ105" s="212">
        <v>33.884</v>
      </c>
      <c r="AR105" s="212">
        <v>11.837577426015141</v>
      </c>
    </row>
    <row r="106" spans="1:44" x14ac:dyDescent="0.25">
      <c r="A106" s="15"/>
      <c r="B106" s="59" t="s">
        <v>19</v>
      </c>
      <c r="C106" s="2">
        <v>11.129</v>
      </c>
      <c r="D106" s="33">
        <v>10.022514409221902</v>
      </c>
      <c r="E106" s="33">
        <v>25.297999999999998</v>
      </c>
      <c r="F106" s="33">
        <v>16.218538036440101</v>
      </c>
      <c r="G106" s="33">
        <v>72.727000000000004</v>
      </c>
      <c r="H106" s="33">
        <v>32.177383317331731</v>
      </c>
      <c r="I106" s="212">
        <v>91.191000000000003</v>
      </c>
      <c r="J106" s="212">
        <v>33.375178421110419</v>
      </c>
      <c r="K106" s="212">
        <v>85.58</v>
      </c>
      <c r="L106" s="212">
        <v>31.183841828907909</v>
      </c>
      <c r="M106" s="212">
        <v>84.564999999999998</v>
      </c>
      <c r="N106" s="212">
        <v>30.599358811992964</v>
      </c>
      <c r="O106" s="212">
        <v>80.302999999999997</v>
      </c>
      <c r="P106" s="212">
        <v>29.26760820045558</v>
      </c>
      <c r="Q106" s="212">
        <v>73.400000000000006</v>
      </c>
      <c r="R106" s="212">
        <v>27.21542454579162</v>
      </c>
      <c r="S106" s="212">
        <v>70.614999999999995</v>
      </c>
      <c r="T106" s="212">
        <v>26.229575178572091</v>
      </c>
      <c r="U106" s="212">
        <v>67.8</v>
      </c>
      <c r="V106" s="212">
        <v>25.036927621861153</v>
      </c>
      <c r="W106" s="212">
        <v>66.599999999999994</v>
      </c>
      <c r="X106" s="212">
        <v>24.324324324324323</v>
      </c>
      <c r="Y106" s="212">
        <v>67.400000000000006</v>
      </c>
      <c r="Z106" s="212">
        <v>24.779411764705884</v>
      </c>
      <c r="AA106" s="212">
        <v>61.3</v>
      </c>
      <c r="AB106" s="212">
        <v>22.16998191681736</v>
      </c>
      <c r="AC106" s="212">
        <v>57.5</v>
      </c>
      <c r="AD106" s="212">
        <v>20.72072072072072</v>
      </c>
      <c r="AE106" s="212">
        <v>56.1</v>
      </c>
      <c r="AF106" s="212">
        <v>19.725738396624472</v>
      </c>
      <c r="AG106" s="212">
        <v>50.8</v>
      </c>
      <c r="AH106" s="212">
        <v>17.663421418636997</v>
      </c>
      <c r="AI106" s="212">
        <v>49.505000000000003</v>
      </c>
      <c r="AJ106" s="212">
        <v>17.601464862846882</v>
      </c>
      <c r="AK106" s="212">
        <v>44.981000000000002</v>
      </c>
      <c r="AL106" s="212">
        <v>16.28572152687012</v>
      </c>
      <c r="AM106" s="212">
        <v>44.951999999999998</v>
      </c>
      <c r="AN106" s="212">
        <v>15.992429282453937</v>
      </c>
      <c r="AO106" s="212">
        <v>42.356000000000002</v>
      </c>
      <c r="AP106" s="212">
        <v>14.843213389590547</v>
      </c>
      <c r="AQ106" s="212">
        <v>43.265000000000001</v>
      </c>
      <c r="AR106" s="212">
        <v>15.114885708196939</v>
      </c>
    </row>
    <row r="107" spans="1:44" x14ac:dyDescent="0.25">
      <c r="A107" s="15"/>
      <c r="B107" s="59" t="s">
        <v>20</v>
      </c>
      <c r="C107" s="2">
        <v>3.1339999999999999</v>
      </c>
      <c r="D107" s="33">
        <v>2.8224063400576367</v>
      </c>
      <c r="E107" s="33">
        <v>5.7830000000000004</v>
      </c>
      <c r="F107" s="33">
        <v>3.7074790680976015</v>
      </c>
      <c r="G107" s="33">
        <v>30.177</v>
      </c>
      <c r="H107" s="33">
        <v>13.351532393294368</v>
      </c>
      <c r="I107" s="212">
        <v>74.397000000000006</v>
      </c>
      <c r="J107" s="212">
        <v>27.228708414156571</v>
      </c>
      <c r="K107" s="212">
        <v>81.052999999999997</v>
      </c>
      <c r="L107" s="212">
        <v>29.534282913747052</v>
      </c>
      <c r="M107" s="212">
        <v>87.986000000000004</v>
      </c>
      <c r="N107" s="212">
        <v>31.837227983586747</v>
      </c>
      <c r="O107" s="212">
        <v>88.134</v>
      </c>
      <c r="P107" s="212">
        <v>32.121731207289294</v>
      </c>
      <c r="Q107" s="212">
        <v>91.3</v>
      </c>
      <c r="R107" s="212">
        <v>33.852428624397476</v>
      </c>
      <c r="S107" s="212">
        <v>86.308999999999997</v>
      </c>
      <c r="T107" s="212">
        <v>32.05903000902611</v>
      </c>
      <c r="U107" s="212">
        <v>89.8</v>
      </c>
      <c r="V107" s="212">
        <v>33.161004431314623</v>
      </c>
      <c r="W107" s="212">
        <v>92</v>
      </c>
      <c r="X107" s="212">
        <v>33.601168736303869</v>
      </c>
      <c r="Y107" s="212">
        <v>90.5</v>
      </c>
      <c r="Z107" s="212">
        <v>33.272058823529413</v>
      </c>
      <c r="AA107" s="212">
        <v>88.4</v>
      </c>
      <c r="AB107" s="212">
        <v>31.971066907775768</v>
      </c>
      <c r="AC107" s="212">
        <v>87.7</v>
      </c>
      <c r="AD107" s="212">
        <v>31.603603603603602</v>
      </c>
      <c r="AE107" s="212">
        <v>88.6</v>
      </c>
      <c r="AF107" s="212">
        <v>31.153305203938114</v>
      </c>
      <c r="AG107" s="212">
        <v>88.4</v>
      </c>
      <c r="AH107" s="212">
        <v>30.737134909596662</v>
      </c>
      <c r="AI107" s="212">
        <v>89.754000000000005</v>
      </c>
      <c r="AJ107" s="212">
        <v>31.911966009493163</v>
      </c>
      <c r="AK107" s="212">
        <v>85.373999999999995</v>
      </c>
      <c r="AL107" s="212">
        <v>30.91032190558257</v>
      </c>
      <c r="AM107" s="212">
        <v>81.933000000000007</v>
      </c>
      <c r="AN107" s="212">
        <v>29.149041386352074</v>
      </c>
      <c r="AO107" s="212">
        <v>82.534999999999997</v>
      </c>
      <c r="AP107" s="212">
        <v>28.923520094198125</v>
      </c>
      <c r="AQ107" s="212">
        <v>79.375</v>
      </c>
      <c r="AR107" s="212">
        <v>27.730129506255217</v>
      </c>
    </row>
    <row r="108" spans="1:44" x14ac:dyDescent="0.25">
      <c r="A108" s="15"/>
      <c r="B108" s="59" t="s">
        <v>21</v>
      </c>
      <c r="C108" s="2">
        <v>0</v>
      </c>
      <c r="D108" s="33">
        <v>0</v>
      </c>
      <c r="E108" s="33">
        <v>1.0960000000000001</v>
      </c>
      <c r="F108" s="33">
        <v>0.70264517700760343</v>
      </c>
      <c r="G108" s="33">
        <v>4.82</v>
      </c>
      <c r="H108" s="33">
        <v>2.1325640764714473</v>
      </c>
      <c r="I108" s="212">
        <v>21.8</v>
      </c>
      <c r="J108" s="212">
        <v>7.9786260659517625</v>
      </c>
      <c r="K108" s="212">
        <v>27.259</v>
      </c>
      <c r="L108" s="212">
        <v>9.9326985792732021</v>
      </c>
      <c r="M108" s="212">
        <v>26.62</v>
      </c>
      <c r="N108" s="212">
        <v>9.6322938754242617</v>
      </c>
      <c r="O108" s="212">
        <v>26.207000000000001</v>
      </c>
      <c r="P108" s="212">
        <v>9.5515261958997719</v>
      </c>
      <c r="Q108" s="212">
        <v>26.7</v>
      </c>
      <c r="R108" s="212">
        <v>9.8998887652947722</v>
      </c>
      <c r="S108" s="212">
        <v>35.521000000000001</v>
      </c>
      <c r="T108" s="212">
        <v>13.194091055980447</v>
      </c>
      <c r="U108" s="212">
        <v>35.6</v>
      </c>
      <c r="V108" s="212">
        <v>13.146233382570163</v>
      </c>
      <c r="W108" s="212">
        <v>40.299999999999997</v>
      </c>
      <c r="X108" s="212">
        <v>14.718772826880935</v>
      </c>
      <c r="Y108" s="212">
        <v>39.6</v>
      </c>
      <c r="Z108" s="212">
        <v>14.558823529411764</v>
      </c>
      <c r="AA108" s="212">
        <v>46.2</v>
      </c>
      <c r="AB108" s="212">
        <v>16.708860759493671</v>
      </c>
      <c r="AC108" s="212">
        <v>46.2</v>
      </c>
      <c r="AD108" s="212">
        <v>16.648648648648649</v>
      </c>
      <c r="AE108" s="212">
        <v>54.9</v>
      </c>
      <c r="AF108" s="212">
        <v>19.303797468354432</v>
      </c>
      <c r="AG108" s="212">
        <v>61.6</v>
      </c>
      <c r="AH108" s="212">
        <v>21.418636995827537</v>
      </c>
      <c r="AI108" s="212">
        <v>58.957999999999998</v>
      </c>
      <c r="AJ108" s="212">
        <v>20.962471778279497</v>
      </c>
      <c r="AK108" s="212">
        <v>62.13</v>
      </c>
      <c r="AL108" s="212">
        <v>22.494650596128153</v>
      </c>
      <c r="AM108" s="212">
        <v>68.668000000000006</v>
      </c>
      <c r="AN108" s="212">
        <v>24.429794758131941</v>
      </c>
      <c r="AO108" s="212">
        <v>67.676000000000002</v>
      </c>
      <c r="AP108" s="212">
        <v>23.716340290724567</v>
      </c>
      <c r="AQ108" s="212">
        <v>68.921000000000006</v>
      </c>
      <c r="AR108" s="212">
        <v>24.077962276543193</v>
      </c>
    </row>
    <row r="109" spans="1:44" x14ac:dyDescent="0.25">
      <c r="A109" s="15"/>
      <c r="B109" s="59" t="s">
        <v>309</v>
      </c>
      <c r="C109" s="2">
        <v>0</v>
      </c>
      <c r="D109" s="33">
        <v>0</v>
      </c>
      <c r="E109" s="33">
        <v>0.25</v>
      </c>
      <c r="F109" s="33">
        <v>0.1602749035145081</v>
      </c>
      <c r="G109" s="33">
        <v>1.524</v>
      </c>
      <c r="H109" s="33">
        <v>0.67427959596317122</v>
      </c>
      <c r="I109" s="212">
        <v>4.7789999999999999</v>
      </c>
      <c r="J109" s="212">
        <v>1.7490758701460307</v>
      </c>
      <c r="K109" s="212">
        <v>5.1950000000000003</v>
      </c>
      <c r="L109" s="212">
        <v>1.8929663274266955</v>
      </c>
      <c r="M109" s="212">
        <v>7.4340000000000002</v>
      </c>
      <c r="N109" s="212">
        <v>2.6899501378626582</v>
      </c>
      <c r="O109" s="212">
        <v>9.5660000000000007</v>
      </c>
      <c r="P109" s="212">
        <v>3.4864692482915718</v>
      </c>
      <c r="Q109" s="212">
        <v>9.5</v>
      </c>
      <c r="R109" s="212">
        <v>3.5224323322209861</v>
      </c>
      <c r="S109" s="212">
        <v>9.4740000000000002</v>
      </c>
      <c r="T109" s="212">
        <v>3.5190681192634994</v>
      </c>
      <c r="U109" s="212">
        <v>12.9</v>
      </c>
      <c r="V109" s="212">
        <v>4.7636632200886266</v>
      </c>
      <c r="W109" s="212">
        <v>12.9</v>
      </c>
      <c r="X109" s="212">
        <v>4.7114682249817381</v>
      </c>
      <c r="Y109" s="212">
        <v>16</v>
      </c>
      <c r="Z109" s="212">
        <v>5.882352941176471</v>
      </c>
      <c r="AA109" s="212">
        <v>20.5</v>
      </c>
      <c r="AB109" s="212">
        <v>7.4141048824593128</v>
      </c>
      <c r="AC109" s="212">
        <v>26.9</v>
      </c>
      <c r="AD109" s="212">
        <v>9.6936936936936942</v>
      </c>
      <c r="AE109" s="212">
        <v>28.9</v>
      </c>
      <c r="AF109" s="212">
        <v>10.161744022503516</v>
      </c>
      <c r="AG109" s="212">
        <v>32.299999999999997</v>
      </c>
      <c r="AH109" s="212">
        <v>11.230876216968012</v>
      </c>
      <c r="AI109" s="212">
        <v>31.492999999999999</v>
      </c>
      <c r="AJ109" s="212">
        <v>11.197312047785816</v>
      </c>
      <c r="AK109" s="212">
        <v>32.408999999999999</v>
      </c>
      <c r="AL109" s="212">
        <v>11.733930970061442</v>
      </c>
      <c r="AM109" s="212">
        <v>36.728000000000002</v>
      </c>
      <c r="AN109" s="212">
        <v>13.066603102998046</v>
      </c>
      <c r="AO109" s="212">
        <v>44.023000000000003</v>
      </c>
      <c r="AP109" s="212">
        <v>15.427395954526977</v>
      </c>
      <c r="AQ109" s="212">
        <v>48.277000000000001</v>
      </c>
      <c r="AR109" s="212">
        <v>16.865857791161993</v>
      </c>
    </row>
    <row r="110" spans="1:44" x14ac:dyDescent="0.25">
      <c r="A110" s="15"/>
      <c r="B110" s="60" t="s">
        <v>22</v>
      </c>
      <c r="C110" s="51">
        <v>111.04</v>
      </c>
      <c r="D110" s="37"/>
      <c r="E110" s="51">
        <v>155.982</v>
      </c>
      <c r="F110" s="37"/>
      <c r="G110" s="51">
        <v>226.01900000000001</v>
      </c>
      <c r="H110" s="37"/>
      <c r="I110" s="246">
        <v>273.23</v>
      </c>
      <c r="J110" s="246"/>
      <c r="K110" s="246">
        <v>274.43700000000001</v>
      </c>
      <c r="L110" s="246"/>
      <c r="M110" s="246">
        <v>276.36200000000002</v>
      </c>
      <c r="N110" s="246"/>
      <c r="O110" s="246">
        <v>274.375</v>
      </c>
      <c r="P110" s="246"/>
      <c r="Q110" s="246">
        <v>269.7</v>
      </c>
      <c r="R110" s="246"/>
      <c r="S110" s="246">
        <v>269.21899999999999</v>
      </c>
      <c r="T110" s="246"/>
      <c r="U110" s="246">
        <v>270.8</v>
      </c>
      <c r="V110" s="246"/>
      <c r="W110" s="246">
        <v>273.8</v>
      </c>
      <c r="X110" s="246"/>
      <c r="Y110" s="246">
        <v>272</v>
      </c>
      <c r="Z110" s="246"/>
      <c r="AA110" s="246">
        <v>276.5</v>
      </c>
      <c r="AB110" s="246"/>
      <c r="AC110" s="246">
        <v>277.5</v>
      </c>
      <c r="AD110" s="246"/>
      <c r="AE110" s="246">
        <v>284.39999999999998</v>
      </c>
      <c r="AF110" s="246"/>
      <c r="AG110" s="246">
        <v>287.60000000000002</v>
      </c>
      <c r="AH110" s="246"/>
      <c r="AI110" s="246">
        <v>281.255</v>
      </c>
      <c r="AJ110" s="246"/>
      <c r="AK110" s="246">
        <v>276.19900000000001</v>
      </c>
      <c r="AL110" s="246"/>
      <c r="AM110" s="246">
        <v>281.08300000000003</v>
      </c>
      <c r="AN110" s="246"/>
      <c r="AO110" s="246">
        <v>285.35599999999999</v>
      </c>
      <c r="AP110" s="246"/>
      <c r="AQ110" s="246">
        <v>286.24099999999999</v>
      </c>
      <c r="AR110" s="246"/>
    </row>
    <row r="111" spans="1:44" x14ac:dyDescent="0.25">
      <c r="A111" s="15"/>
      <c r="B111" s="137" t="s">
        <v>23</v>
      </c>
      <c r="C111" s="2">
        <v>566.00699999999995</v>
      </c>
      <c r="D111" s="33"/>
      <c r="E111" s="2">
        <v>592.51400000000001</v>
      </c>
      <c r="F111" s="33"/>
      <c r="G111" s="2">
        <v>615.79999999999995</v>
      </c>
      <c r="H111" s="33"/>
      <c r="I111" s="212">
        <v>599.31100000000004</v>
      </c>
      <c r="J111" s="212"/>
      <c r="K111" s="212">
        <v>592.71</v>
      </c>
      <c r="L111" s="212"/>
      <c r="M111" s="212">
        <v>586.33199999999999</v>
      </c>
      <c r="N111" s="212"/>
      <c r="O111" s="212">
        <v>570.21500000000003</v>
      </c>
      <c r="P111" s="212"/>
      <c r="Q111" s="212">
        <v>568.98099999999999</v>
      </c>
      <c r="R111" s="212"/>
      <c r="S111" s="212">
        <v>555.26199999999994</v>
      </c>
      <c r="T111" s="212"/>
      <c r="U111" s="212">
        <v>550.26599999999996</v>
      </c>
      <c r="V111" s="212"/>
      <c r="W111" s="212">
        <v>544.01400000000001</v>
      </c>
      <c r="X111" s="212"/>
      <c r="Y111" s="212">
        <v>540</v>
      </c>
      <c r="Z111" s="212"/>
      <c r="AA111" s="212">
        <v>536.70000000000005</v>
      </c>
      <c r="AB111" s="212"/>
      <c r="AC111" s="212">
        <v>536.6</v>
      </c>
      <c r="AD111" s="212"/>
      <c r="AE111" s="212">
        <v>539.1</v>
      </c>
      <c r="AF111" s="212"/>
      <c r="AG111" s="212">
        <v>540</v>
      </c>
      <c r="AH111" s="212"/>
      <c r="AI111" s="212">
        <v>515.82500000000005</v>
      </c>
      <c r="AJ111" s="212"/>
      <c r="AK111" s="212">
        <v>509.40899999999999</v>
      </c>
      <c r="AL111" s="212"/>
      <c r="AM111" s="212">
        <v>507.14800000000002</v>
      </c>
      <c r="AN111" s="212"/>
      <c r="AO111" s="212">
        <v>506.49099999999999</v>
      </c>
      <c r="AP111" s="212"/>
      <c r="AQ111" s="212">
        <v>505.79</v>
      </c>
      <c r="AR111" s="212"/>
    </row>
    <row r="112" spans="1:44" x14ac:dyDescent="0.25">
      <c r="A112" s="41"/>
      <c r="B112" s="138" t="s">
        <v>24</v>
      </c>
      <c r="C112" s="34">
        <v>19.618131931230533</v>
      </c>
      <c r="D112" s="35"/>
      <c r="E112" s="34">
        <v>26.325453913325251</v>
      </c>
      <c r="F112" s="35"/>
      <c r="G112" s="34">
        <v>36.703312763884384</v>
      </c>
      <c r="H112" s="35"/>
      <c r="I112" s="213">
        <v>45.590686638489863</v>
      </c>
      <c r="J112" s="213"/>
      <c r="K112" s="213">
        <v>46.302070152351064</v>
      </c>
      <c r="L112" s="213"/>
      <c r="M112" s="213">
        <v>47.134046922221543</v>
      </c>
      <c r="N112" s="213"/>
      <c r="O112" s="213">
        <v>48.117815210052349</v>
      </c>
      <c r="P112" s="213"/>
      <c r="Q112" s="213">
        <v>47.400528312896213</v>
      </c>
      <c r="R112" s="213"/>
      <c r="S112" s="213">
        <v>48.485039494869085</v>
      </c>
      <c r="T112" s="213"/>
      <c r="U112" s="213">
        <v>49.212562651517629</v>
      </c>
      <c r="V112" s="213"/>
      <c r="W112" s="213">
        <v>50.329587106214177</v>
      </c>
      <c r="X112" s="213"/>
      <c r="Y112" s="213">
        <v>50.370370370370367</v>
      </c>
      <c r="Z112" s="213"/>
      <c r="AA112" s="213">
        <v>51.518539221166378</v>
      </c>
      <c r="AB112" s="213"/>
      <c r="AC112" s="213">
        <v>51.714498695490121</v>
      </c>
      <c r="AD112" s="213"/>
      <c r="AE112" s="213">
        <v>52.754590984974961</v>
      </c>
      <c r="AF112" s="213"/>
      <c r="AG112" s="213">
        <v>53.25925925925926</v>
      </c>
      <c r="AH112" s="213"/>
      <c r="AI112" s="213">
        <v>54.525275044831098</v>
      </c>
      <c r="AJ112" s="213"/>
      <c r="AK112" s="213">
        <v>54.219497496118052</v>
      </c>
      <c r="AL112" s="213"/>
      <c r="AM112" s="213">
        <v>55.424254852626845</v>
      </c>
      <c r="AN112" s="213"/>
      <c r="AO112" s="213">
        <v>56.339796758481398</v>
      </c>
      <c r="AP112" s="213"/>
      <c r="AQ112" s="213">
        <v>56.592854742086644</v>
      </c>
      <c r="AR112" s="213"/>
    </row>
    <row r="113" spans="1:44" x14ac:dyDescent="0.25">
      <c r="A113" s="15" t="s">
        <v>576</v>
      </c>
      <c r="B113" s="59" t="s">
        <v>17</v>
      </c>
      <c r="C113" s="2">
        <v>54.225999999999999</v>
      </c>
      <c r="D113" s="33">
        <v>23.49734589968584</v>
      </c>
      <c r="E113" s="33">
        <v>39.116</v>
      </c>
      <c r="F113" s="33">
        <v>13.126703088714981</v>
      </c>
      <c r="G113" s="33">
        <v>26.777999999999999</v>
      </c>
      <c r="H113" s="33">
        <v>6.13043836594903</v>
      </c>
      <c r="I113" s="212">
        <v>13.619</v>
      </c>
      <c r="J113" s="212">
        <v>5.3054148811842614</v>
      </c>
      <c r="K113" s="212">
        <v>12.673999999999999</v>
      </c>
      <c r="L113" s="212">
        <v>4.8777483999338038</v>
      </c>
      <c r="M113" s="212">
        <v>12.936</v>
      </c>
      <c r="N113" s="212">
        <v>4.7474869807436111</v>
      </c>
      <c r="O113" s="212">
        <v>12.948</v>
      </c>
      <c r="P113" s="212">
        <v>4.7169914425294266</v>
      </c>
      <c r="Q113" s="212">
        <v>16</v>
      </c>
      <c r="R113" s="212">
        <v>5.7327122895019702</v>
      </c>
      <c r="S113" s="212">
        <v>16.422999999999998</v>
      </c>
      <c r="T113" s="212">
        <v>5.6418976948710018</v>
      </c>
      <c r="U113" s="212">
        <v>16</v>
      </c>
      <c r="V113" s="212">
        <v>5.392652510953825</v>
      </c>
      <c r="W113" s="212">
        <v>15.2</v>
      </c>
      <c r="X113" s="212">
        <v>5.0414593698175789</v>
      </c>
      <c r="Y113" s="212">
        <v>14.2</v>
      </c>
      <c r="Z113" s="212">
        <v>4.7683008730691743</v>
      </c>
      <c r="AA113" s="212">
        <v>14</v>
      </c>
      <c r="AB113" s="212">
        <v>4.6434494195688227</v>
      </c>
      <c r="AC113" s="212">
        <v>13.1</v>
      </c>
      <c r="AD113" s="212">
        <v>4.2629352424341036</v>
      </c>
      <c r="AE113" s="212">
        <v>12.9</v>
      </c>
      <c r="AF113" s="212">
        <v>4.1774611398963728</v>
      </c>
      <c r="AG113" s="212">
        <v>12.7</v>
      </c>
      <c r="AH113" s="212">
        <v>1.9327347435702329</v>
      </c>
      <c r="AI113" s="212">
        <v>11.686999999999999</v>
      </c>
      <c r="AJ113" s="212">
        <v>1.7298851085119169</v>
      </c>
      <c r="AK113" s="212">
        <v>11.048</v>
      </c>
      <c r="AL113" s="212">
        <v>1.5946421870038394</v>
      </c>
      <c r="AM113" s="212">
        <v>11.035</v>
      </c>
      <c r="AN113" s="212">
        <v>1.4924061075722534</v>
      </c>
      <c r="AO113" s="212">
        <v>12.621</v>
      </c>
      <c r="AP113" s="212">
        <v>1.6909005408577358</v>
      </c>
      <c r="AQ113" s="212">
        <v>11.802</v>
      </c>
      <c r="AR113" s="212">
        <v>1.5662262070173623</v>
      </c>
    </row>
    <row r="114" spans="1:44" x14ac:dyDescent="0.25">
      <c r="A114" s="28"/>
      <c r="B114" s="59" t="s">
        <v>18</v>
      </c>
      <c r="C114" s="2">
        <v>94.433999999999997</v>
      </c>
      <c r="D114" s="33">
        <v>40.920376990575235</v>
      </c>
      <c r="E114" s="33">
        <v>129.613</v>
      </c>
      <c r="F114" s="33">
        <v>43.496046820677343</v>
      </c>
      <c r="G114" s="33">
        <v>127.154</v>
      </c>
      <c r="H114" s="33">
        <v>29.110081409510901</v>
      </c>
      <c r="I114" s="212">
        <v>83.004000000000005</v>
      </c>
      <c r="J114" s="212">
        <v>32.33502142578886</v>
      </c>
      <c r="K114" s="212">
        <v>77.125</v>
      </c>
      <c r="L114" s="212">
        <v>29.682526853786854</v>
      </c>
      <c r="M114" s="212">
        <v>74.281000000000006</v>
      </c>
      <c r="N114" s="212">
        <v>27.260983334617826</v>
      </c>
      <c r="O114" s="212">
        <v>68.498000000000005</v>
      </c>
      <c r="P114" s="212">
        <v>24.954006783316395</v>
      </c>
      <c r="Q114" s="212">
        <v>68.7</v>
      </c>
      <c r="R114" s="212">
        <v>24.614833393049086</v>
      </c>
      <c r="S114" s="212">
        <v>65.875</v>
      </c>
      <c r="T114" s="212">
        <v>22.630457933972313</v>
      </c>
      <c r="U114" s="212">
        <v>65.7</v>
      </c>
      <c r="V114" s="212">
        <v>22.143579373104146</v>
      </c>
      <c r="W114" s="212">
        <v>62.9</v>
      </c>
      <c r="X114" s="212">
        <v>20.862354892205637</v>
      </c>
      <c r="Y114" s="212">
        <v>58</v>
      </c>
      <c r="Z114" s="212">
        <v>19.476158495634653</v>
      </c>
      <c r="AA114" s="212">
        <v>56.9</v>
      </c>
      <c r="AB114" s="212">
        <v>18.872305140961856</v>
      </c>
      <c r="AC114" s="212">
        <v>57.1</v>
      </c>
      <c r="AD114" s="212">
        <v>18.581191018548651</v>
      </c>
      <c r="AE114" s="212">
        <v>50.8</v>
      </c>
      <c r="AF114" s="212">
        <v>16.45077720207254</v>
      </c>
      <c r="AG114" s="212">
        <v>49.4</v>
      </c>
      <c r="AH114" s="212">
        <v>7.5178816009739764</v>
      </c>
      <c r="AI114" s="212">
        <v>49.09</v>
      </c>
      <c r="AJ114" s="212">
        <v>7.2661983380551041</v>
      </c>
      <c r="AK114" s="212">
        <v>47.624000000000002</v>
      </c>
      <c r="AL114" s="212">
        <v>6.8739355099448627</v>
      </c>
      <c r="AM114" s="212">
        <v>43.325000000000003</v>
      </c>
      <c r="AN114" s="212">
        <v>5.8594014146414031</v>
      </c>
      <c r="AO114" s="212">
        <v>41.889000000000003</v>
      </c>
      <c r="AP114" s="212">
        <v>5.6120856315656207</v>
      </c>
      <c r="AQ114" s="212">
        <v>37.781999999999996</v>
      </c>
      <c r="AR114" s="212">
        <v>5.0139941157032686</v>
      </c>
    </row>
    <row r="115" spans="1:44" x14ac:dyDescent="0.25">
      <c r="A115" s="28"/>
      <c r="B115" s="59" t="s">
        <v>19</v>
      </c>
      <c r="C115" s="2">
        <v>47.503</v>
      </c>
      <c r="D115" s="33">
        <v>20.584118730365073</v>
      </c>
      <c r="E115" s="33">
        <v>78.850999999999999</v>
      </c>
      <c r="F115" s="33">
        <v>26.461132663060255</v>
      </c>
      <c r="G115" s="33">
        <v>149.941</v>
      </c>
      <c r="H115" s="33">
        <v>34.326837666321744</v>
      </c>
      <c r="I115" s="212">
        <v>135.40700000000001</v>
      </c>
      <c r="J115" s="212">
        <v>52.749123490455787</v>
      </c>
      <c r="K115" s="212">
        <v>128.09200000000001</v>
      </c>
      <c r="L115" s="212">
        <v>49.297818214006689</v>
      </c>
      <c r="M115" s="212">
        <v>125.485</v>
      </c>
      <c r="N115" s="212">
        <v>46.052752301995369</v>
      </c>
      <c r="O115" s="212">
        <v>121.71</v>
      </c>
      <c r="P115" s="212">
        <v>44.339282396528922</v>
      </c>
      <c r="Q115" s="212">
        <v>116.3</v>
      </c>
      <c r="R115" s="212">
        <v>41.66965245431745</v>
      </c>
      <c r="S115" s="212">
        <v>113.289</v>
      </c>
      <c r="T115" s="212">
        <v>38.918891064619189</v>
      </c>
      <c r="U115" s="212">
        <v>105.7</v>
      </c>
      <c r="V115" s="212">
        <v>35.625210650488711</v>
      </c>
      <c r="W115" s="212">
        <v>104.2</v>
      </c>
      <c r="X115" s="212">
        <v>34.560530679933663</v>
      </c>
      <c r="Y115" s="212">
        <v>96.7</v>
      </c>
      <c r="Z115" s="212">
        <v>32.471457353928812</v>
      </c>
      <c r="AA115" s="212">
        <v>93.5</v>
      </c>
      <c r="AB115" s="212">
        <v>31.011608623548923</v>
      </c>
      <c r="AC115" s="212">
        <v>87.6</v>
      </c>
      <c r="AD115" s="212">
        <v>28.506345590628051</v>
      </c>
      <c r="AE115" s="212">
        <v>87.5</v>
      </c>
      <c r="AF115" s="212">
        <v>28.335492227979273</v>
      </c>
      <c r="AG115" s="212">
        <v>86.7</v>
      </c>
      <c r="AH115" s="212">
        <v>13.194338761223557</v>
      </c>
      <c r="AI115" s="212">
        <v>81.888000000000005</v>
      </c>
      <c r="AJ115" s="212">
        <v>12.120889173083242</v>
      </c>
      <c r="AK115" s="212">
        <v>84.24</v>
      </c>
      <c r="AL115" s="212">
        <v>12.15900233826968</v>
      </c>
      <c r="AM115" s="212">
        <v>82.721999999999994</v>
      </c>
      <c r="AN115" s="212">
        <v>11.187568466750518</v>
      </c>
      <c r="AO115" s="212">
        <v>76.960999999999999</v>
      </c>
      <c r="AP115" s="212">
        <v>10.310862572296347</v>
      </c>
      <c r="AQ115" s="212">
        <v>73.22</v>
      </c>
      <c r="AR115" s="212">
        <v>9.7169194100839906</v>
      </c>
    </row>
    <row r="116" spans="1:44" x14ac:dyDescent="0.25">
      <c r="A116" s="15"/>
      <c r="B116" s="59" t="s">
        <v>20</v>
      </c>
      <c r="C116" s="2">
        <v>24.399000000000001</v>
      </c>
      <c r="D116" s="33">
        <v>10.572635684107897</v>
      </c>
      <c r="E116" s="33">
        <v>36.927999999999997</v>
      </c>
      <c r="F116" s="33">
        <v>12.392445333369128</v>
      </c>
      <c r="G116" s="33">
        <v>104.78100000000001</v>
      </c>
      <c r="H116" s="33">
        <v>23.988104504537507</v>
      </c>
      <c r="I116" s="212">
        <v>188.161</v>
      </c>
      <c r="J116" s="212">
        <v>73.29996104402025</v>
      </c>
      <c r="K116" s="212">
        <v>198.07400000000001</v>
      </c>
      <c r="L116" s="212">
        <v>76.231271624466487</v>
      </c>
      <c r="M116" s="212">
        <v>197.03100000000001</v>
      </c>
      <c r="N116" s="212">
        <v>72.309995926321463</v>
      </c>
      <c r="O116" s="212">
        <v>195.73</v>
      </c>
      <c r="P116" s="212">
        <v>71.30496872461265</v>
      </c>
      <c r="Q116" s="212">
        <v>198.4</v>
      </c>
      <c r="R116" s="212">
        <v>71.08563238982444</v>
      </c>
      <c r="S116" s="212">
        <v>197.46799999999999</v>
      </c>
      <c r="T116" s="212">
        <v>67.83743859287506</v>
      </c>
      <c r="U116" s="212">
        <v>200.6</v>
      </c>
      <c r="V116" s="212">
        <v>67.61038085608358</v>
      </c>
      <c r="W116" s="212">
        <v>196.7</v>
      </c>
      <c r="X116" s="212">
        <v>65.240464344941955</v>
      </c>
      <c r="Y116" s="212">
        <v>193</v>
      </c>
      <c r="Z116" s="212">
        <v>64.808596373404967</v>
      </c>
      <c r="AA116" s="212">
        <v>191.3</v>
      </c>
      <c r="AB116" s="212">
        <v>63.449419568822556</v>
      </c>
      <c r="AC116" s="212">
        <v>192</v>
      </c>
      <c r="AD116" s="212">
        <v>62.479661568499836</v>
      </c>
      <c r="AE116" s="212">
        <v>190.5</v>
      </c>
      <c r="AF116" s="212">
        <v>61.690414507772019</v>
      </c>
      <c r="AG116" s="212">
        <v>180.9</v>
      </c>
      <c r="AH116" s="212">
        <v>27.53005630802009</v>
      </c>
      <c r="AI116" s="212">
        <v>185.03700000000001</v>
      </c>
      <c r="AJ116" s="212">
        <v>27.38878675654313</v>
      </c>
      <c r="AK116" s="212">
        <v>180.36500000000001</v>
      </c>
      <c r="AL116" s="212">
        <v>26.033457463699087</v>
      </c>
      <c r="AM116" s="212">
        <v>179.30600000000001</v>
      </c>
      <c r="AN116" s="212">
        <v>24.249874900258312</v>
      </c>
      <c r="AO116" s="212">
        <v>172.364</v>
      </c>
      <c r="AP116" s="212">
        <v>23.092495113255904</v>
      </c>
      <c r="AQ116" s="212">
        <v>172.30199999999999</v>
      </c>
      <c r="AR116" s="212">
        <v>22.865947120954544</v>
      </c>
    </row>
    <row r="117" spans="1:44" x14ac:dyDescent="0.25">
      <c r="A117" s="15"/>
      <c r="B117" s="59" t="s">
        <v>21</v>
      </c>
      <c r="C117" s="2">
        <v>3.2690000000000001</v>
      </c>
      <c r="D117" s="33">
        <v>1.416531253385332</v>
      </c>
      <c r="E117" s="33">
        <v>8.0579999999999998</v>
      </c>
      <c r="F117" s="33">
        <v>2.704135737009544</v>
      </c>
      <c r="G117" s="33">
        <v>21.503</v>
      </c>
      <c r="H117" s="33">
        <v>4.9228029047353052</v>
      </c>
      <c r="I117" s="212">
        <v>86.302999999999997</v>
      </c>
      <c r="J117" s="212">
        <v>33.620179197506815</v>
      </c>
      <c r="K117" s="212">
        <v>90.131</v>
      </c>
      <c r="L117" s="212">
        <v>34.68804963187894</v>
      </c>
      <c r="M117" s="212">
        <v>103.861</v>
      </c>
      <c r="N117" s="212">
        <v>38.116786124537121</v>
      </c>
      <c r="O117" s="212">
        <v>112.574</v>
      </c>
      <c r="P117" s="212">
        <v>41.011012870814618</v>
      </c>
      <c r="Q117" s="212">
        <v>110</v>
      </c>
      <c r="R117" s="212">
        <v>39.412396990326044</v>
      </c>
      <c r="S117" s="212">
        <v>124.401</v>
      </c>
      <c r="T117" s="212">
        <v>42.736267133876119</v>
      </c>
      <c r="U117" s="212">
        <v>129.5</v>
      </c>
      <c r="V117" s="212">
        <v>43.646781260532528</v>
      </c>
      <c r="W117" s="212">
        <v>140.30000000000001</v>
      </c>
      <c r="X117" s="212">
        <v>46.533996683250415</v>
      </c>
      <c r="Y117" s="212">
        <v>143</v>
      </c>
      <c r="Z117" s="212">
        <v>48.01880456682337</v>
      </c>
      <c r="AA117" s="212">
        <v>140.80000000000001</v>
      </c>
      <c r="AB117" s="212">
        <v>46.69983416252073</v>
      </c>
      <c r="AC117" s="212">
        <v>147.30000000000001</v>
      </c>
      <c r="AD117" s="212">
        <v>47.93361535958347</v>
      </c>
      <c r="AE117" s="212">
        <v>151.5</v>
      </c>
      <c r="AF117" s="212">
        <v>49.060880829015545</v>
      </c>
      <c r="AG117" s="212">
        <v>164.7</v>
      </c>
      <c r="AH117" s="212">
        <v>25.064678131182468</v>
      </c>
      <c r="AI117" s="212">
        <v>178.125</v>
      </c>
      <c r="AJ117" s="212">
        <v>26.365687084254745</v>
      </c>
      <c r="AK117" s="212">
        <v>192.73</v>
      </c>
      <c r="AL117" s="212">
        <v>27.818192315464334</v>
      </c>
      <c r="AM117" s="212">
        <v>209.18799999999999</v>
      </c>
      <c r="AN117" s="212">
        <v>28.291205150052068</v>
      </c>
      <c r="AO117" s="212">
        <v>218.583</v>
      </c>
      <c r="AP117" s="212">
        <v>29.284693203573923</v>
      </c>
      <c r="AQ117" s="212">
        <v>211.46100000000001</v>
      </c>
      <c r="AR117" s="212">
        <v>28.062680898330658</v>
      </c>
    </row>
    <row r="118" spans="1:44" x14ac:dyDescent="0.25">
      <c r="A118" s="15"/>
      <c r="B118" s="59" t="s">
        <v>309</v>
      </c>
      <c r="C118" s="2">
        <v>6.944</v>
      </c>
      <c r="D118" s="33">
        <v>3.0089914418806196</v>
      </c>
      <c r="E118" s="33">
        <v>5.4219999999999997</v>
      </c>
      <c r="F118" s="33">
        <v>1.8195363571687451</v>
      </c>
      <c r="G118" s="33">
        <v>6.6470000000000002</v>
      </c>
      <c r="H118" s="33">
        <v>1.5217351489455226</v>
      </c>
      <c r="I118" s="212">
        <v>42.780999999999999</v>
      </c>
      <c r="J118" s="212">
        <v>16.665757693806</v>
      </c>
      <c r="K118" s="212">
        <v>48.960999999999999</v>
      </c>
      <c r="L118" s="212">
        <v>18.843257015082763</v>
      </c>
      <c r="M118" s="212">
        <v>59.241</v>
      </c>
      <c r="N118" s="212">
        <v>21.741332423178129</v>
      </c>
      <c r="O118" s="212">
        <v>66.605000000000004</v>
      </c>
      <c r="P118" s="212">
        <v>24.264381760092096</v>
      </c>
      <c r="Q118" s="212">
        <v>74.099999999999994</v>
      </c>
      <c r="R118" s="212">
        <v>26.549623790756002</v>
      </c>
      <c r="S118" s="212">
        <v>84.501000000000005</v>
      </c>
      <c r="T118" s="212">
        <v>29.029166237246212</v>
      </c>
      <c r="U118" s="212">
        <v>96.5</v>
      </c>
      <c r="V118" s="212">
        <v>32.524435456690263</v>
      </c>
      <c r="W118" s="212">
        <v>103.8</v>
      </c>
      <c r="X118" s="212">
        <v>34.427860696517413</v>
      </c>
      <c r="Y118" s="212">
        <v>116.7</v>
      </c>
      <c r="Z118" s="212">
        <v>39.187374076561447</v>
      </c>
      <c r="AA118" s="212">
        <v>128.19999999999999</v>
      </c>
      <c r="AB118" s="212">
        <v>42.520729684908787</v>
      </c>
      <c r="AC118" s="212">
        <v>136.19999999999999</v>
      </c>
      <c r="AD118" s="212">
        <v>44.321509925154572</v>
      </c>
      <c r="AE118" s="212">
        <v>148.6</v>
      </c>
      <c r="AF118" s="212">
        <v>48.12176165803109</v>
      </c>
      <c r="AG118" s="212">
        <v>162.69999999999999</v>
      </c>
      <c r="AH118" s="212">
        <v>24.760310455029675</v>
      </c>
      <c r="AI118" s="212">
        <v>169.767</v>
      </c>
      <c r="AJ118" s="212">
        <v>25.128553539551859</v>
      </c>
      <c r="AK118" s="212">
        <v>176.81299999999999</v>
      </c>
      <c r="AL118" s="212">
        <v>25.520770185618197</v>
      </c>
      <c r="AM118" s="212">
        <v>213.834</v>
      </c>
      <c r="AN118" s="212">
        <v>28.919543960725445</v>
      </c>
      <c r="AO118" s="212">
        <v>223.989</v>
      </c>
      <c r="AP118" s="212">
        <v>30.00896293845047</v>
      </c>
      <c r="AQ118" s="212">
        <v>246.964</v>
      </c>
      <c r="AR118" s="212">
        <v>32.77423224791017</v>
      </c>
    </row>
    <row r="119" spans="1:44" x14ac:dyDescent="0.25">
      <c r="A119" s="15"/>
      <c r="B119" s="60" t="s">
        <v>22</v>
      </c>
      <c r="C119" s="51">
        <v>230.77500000000001</v>
      </c>
      <c r="D119" s="37"/>
      <c r="E119" s="51">
        <v>297.988</v>
      </c>
      <c r="F119" s="37"/>
      <c r="G119" s="51">
        <v>436.80399999999997</v>
      </c>
      <c r="H119" s="37"/>
      <c r="I119" s="246">
        <v>549.27499999999998</v>
      </c>
      <c r="J119" s="246"/>
      <c r="K119" s="246">
        <v>555.05700000000002</v>
      </c>
      <c r="L119" s="246"/>
      <c r="M119" s="246">
        <v>572.83500000000004</v>
      </c>
      <c r="N119" s="246">
        <v>0.21022933709139352</v>
      </c>
      <c r="O119" s="246">
        <v>578.06500000000005</v>
      </c>
      <c r="P119" s="246">
        <v>0</v>
      </c>
      <c r="Q119" s="246">
        <v>583.5</v>
      </c>
      <c r="R119" s="246">
        <v>0</v>
      </c>
      <c r="S119" s="246">
        <v>601.95699999999999</v>
      </c>
      <c r="T119" s="246">
        <v>0</v>
      </c>
      <c r="U119" s="246">
        <v>614</v>
      </c>
      <c r="V119" s="246">
        <v>0</v>
      </c>
      <c r="W119" s="246">
        <v>623.1</v>
      </c>
      <c r="X119" s="246">
        <v>0</v>
      </c>
      <c r="Y119" s="246">
        <v>621.6</v>
      </c>
      <c r="Z119" s="246"/>
      <c r="AA119" s="246">
        <v>624.70000000000005</v>
      </c>
      <c r="AB119" s="246"/>
      <c r="AC119" s="246">
        <v>633.29999999999995</v>
      </c>
      <c r="AD119" s="246"/>
      <c r="AE119" s="246">
        <v>641.79999999999995</v>
      </c>
      <c r="AF119" s="246"/>
      <c r="AG119" s="246">
        <v>657.1</v>
      </c>
      <c r="AH119" s="246"/>
      <c r="AI119" s="246">
        <v>675.59400000000005</v>
      </c>
      <c r="AJ119" s="246"/>
      <c r="AK119" s="246">
        <v>692.82</v>
      </c>
      <c r="AL119" s="246"/>
      <c r="AM119" s="246">
        <v>739.41</v>
      </c>
      <c r="AN119" s="246"/>
      <c r="AO119" s="246">
        <v>746.40700000000004</v>
      </c>
      <c r="AP119" s="246"/>
      <c r="AQ119" s="246">
        <v>753.53099999999995</v>
      </c>
      <c r="AR119" s="246"/>
    </row>
    <row r="120" spans="1:44" x14ac:dyDescent="0.25">
      <c r="A120" s="15"/>
      <c r="B120" s="137" t="s">
        <v>23</v>
      </c>
      <c r="C120" s="2">
        <v>1471.021</v>
      </c>
      <c r="D120" s="33">
        <v>0</v>
      </c>
      <c r="E120" s="2">
        <v>1561.0360000000001</v>
      </c>
      <c r="F120" s="33">
        <v>0</v>
      </c>
      <c r="G120" s="2">
        <v>1649.712</v>
      </c>
      <c r="H120" s="33">
        <v>0</v>
      </c>
      <c r="I120" s="212">
        <v>1675.3040000000001</v>
      </c>
      <c r="J120" s="212">
        <v>0</v>
      </c>
      <c r="K120" s="212">
        <v>1659.1469999999999</v>
      </c>
      <c r="L120" s="212">
        <v>0</v>
      </c>
      <c r="M120" s="212">
        <v>1648.498</v>
      </c>
      <c r="N120" s="212">
        <v>0</v>
      </c>
      <c r="O120" s="212">
        <v>1630.4829999999999</v>
      </c>
      <c r="P120" s="212">
        <v>0</v>
      </c>
      <c r="Q120" s="212">
        <v>1619.5840000000001</v>
      </c>
      <c r="R120" s="212">
        <v>0</v>
      </c>
      <c r="S120" s="212">
        <v>1610.845</v>
      </c>
      <c r="T120" s="212">
        <v>0</v>
      </c>
      <c r="U120" s="212">
        <v>1610.9290000000001</v>
      </c>
      <c r="V120" s="212">
        <v>0</v>
      </c>
      <c r="W120" s="212">
        <v>1605.616</v>
      </c>
      <c r="X120" s="212">
        <v>0</v>
      </c>
      <c r="Y120" s="212">
        <v>1605.2</v>
      </c>
      <c r="Z120" s="212"/>
      <c r="AA120" s="212">
        <v>1603.1</v>
      </c>
      <c r="AB120" s="212"/>
      <c r="AC120" s="212">
        <v>1602.6</v>
      </c>
      <c r="AD120" s="212"/>
      <c r="AE120" s="212">
        <v>1605.2</v>
      </c>
      <c r="AF120" s="212"/>
      <c r="AG120" s="212">
        <v>1605.6</v>
      </c>
      <c r="AH120" s="212"/>
      <c r="AI120" s="212">
        <v>1630.2429999999999</v>
      </c>
      <c r="AJ120" s="212"/>
      <c r="AK120" s="212">
        <v>1645.009</v>
      </c>
      <c r="AL120" s="212"/>
      <c r="AM120" s="212">
        <v>1643.461</v>
      </c>
      <c r="AN120" s="212"/>
      <c r="AO120" s="212">
        <v>1639.722</v>
      </c>
      <c r="AP120" s="212"/>
      <c r="AQ120" s="212">
        <v>1632.4069999999999</v>
      </c>
      <c r="AR120" s="212"/>
    </row>
    <row r="121" spans="1:44" x14ac:dyDescent="0.25">
      <c r="A121" s="41"/>
      <c r="B121" s="138" t="s">
        <v>24</v>
      </c>
      <c r="C121" s="34">
        <v>15.688083310843288</v>
      </c>
      <c r="D121" s="35"/>
      <c r="E121" s="34">
        <v>19.089117739757441</v>
      </c>
      <c r="F121" s="35"/>
      <c r="G121" s="34">
        <v>26.477591240167982</v>
      </c>
      <c r="H121" s="35"/>
      <c r="I121" s="213">
        <v>32.786586792606002</v>
      </c>
      <c r="J121" s="213"/>
      <c r="K121" s="213">
        <v>33.454359378644568</v>
      </c>
      <c r="L121" s="213"/>
      <c r="M121" s="213">
        <v>34.748904760575996</v>
      </c>
      <c r="N121" s="213"/>
      <c r="O121" s="213">
        <v>35.453604852059172</v>
      </c>
      <c r="P121" s="213"/>
      <c r="Q121" s="213">
        <v>36.027770094048847</v>
      </c>
      <c r="R121" s="213"/>
      <c r="S121" s="213">
        <v>37.369020607196845</v>
      </c>
      <c r="T121" s="213">
        <v>0</v>
      </c>
      <c r="U121" s="213">
        <v>38.114653097684624</v>
      </c>
      <c r="V121" s="213">
        <v>0</v>
      </c>
      <c r="W121" s="213">
        <v>38.807535550218731</v>
      </c>
      <c r="X121" s="213">
        <v>0</v>
      </c>
      <c r="Y121" s="213">
        <v>38.724146523797657</v>
      </c>
      <c r="Z121" s="213"/>
      <c r="AA121" s="213">
        <v>38.968249017528542</v>
      </c>
      <c r="AB121" s="213"/>
      <c r="AC121" s="213">
        <v>39.517034818420065</v>
      </c>
      <c r="AD121" s="213"/>
      <c r="AE121" s="213">
        <v>39.982556690755047</v>
      </c>
      <c r="AF121" s="213"/>
      <c r="AG121" s="213">
        <v>40.925510712506231</v>
      </c>
      <c r="AH121" s="213"/>
      <c r="AI121" s="213">
        <v>41.44130660275799</v>
      </c>
      <c r="AJ121" s="213"/>
      <c r="AK121" s="213">
        <v>42.116486900679575</v>
      </c>
      <c r="AL121" s="213"/>
      <c r="AM121" s="213">
        <v>44.991028080374285</v>
      </c>
      <c r="AN121" s="213"/>
      <c r="AO121" s="213">
        <v>45.520338203671109</v>
      </c>
      <c r="AP121" s="213"/>
      <c r="AQ121" s="213">
        <v>46.16073074913303</v>
      </c>
      <c r="AR121" s="213"/>
    </row>
    <row r="122" spans="1:44" x14ac:dyDescent="0.25">
      <c r="A122" s="28" t="s">
        <v>14</v>
      </c>
      <c r="B122" s="59" t="s">
        <v>17</v>
      </c>
      <c r="C122" s="2">
        <v>45.557000000000002</v>
      </c>
      <c r="D122" s="33">
        <v>35.055171670847507</v>
      </c>
      <c r="E122" s="33">
        <v>33.613999999999997</v>
      </c>
      <c r="F122" s="33">
        <v>19.534618826783824</v>
      </c>
      <c r="G122" s="33">
        <v>25.795000000000002</v>
      </c>
      <c r="H122" s="33">
        <v>11.424433539426365</v>
      </c>
      <c r="I122" s="212">
        <v>10.5</v>
      </c>
      <c r="J122" s="212">
        <v>3.948600503164521</v>
      </c>
      <c r="K122" s="212">
        <v>9.4510000000000005</v>
      </c>
      <c r="L122" s="212">
        <v>3.4883291748483014</v>
      </c>
      <c r="M122" s="212">
        <v>9.6760000000000002</v>
      </c>
      <c r="N122" s="212">
        <v>3.5702952614994059</v>
      </c>
      <c r="O122" s="212">
        <v>9.4629999999999992</v>
      </c>
      <c r="P122" s="212">
        <v>3.4397900430382693</v>
      </c>
      <c r="Q122" s="212">
        <v>11.4</v>
      </c>
      <c r="R122" s="212">
        <v>4.166666666666667</v>
      </c>
      <c r="S122" s="212">
        <v>11.077</v>
      </c>
      <c r="T122" s="212">
        <v>4.0245169635006794</v>
      </c>
      <c r="U122" s="212">
        <v>11</v>
      </c>
      <c r="V122" s="212">
        <v>3.9725532683279163</v>
      </c>
      <c r="W122" s="212">
        <v>10.9</v>
      </c>
      <c r="X122" s="212">
        <v>3.9096126255380201</v>
      </c>
      <c r="Y122" s="212">
        <v>10.199999999999999</v>
      </c>
      <c r="Z122" s="212">
        <v>3.6029671494171671</v>
      </c>
      <c r="AA122" s="212">
        <v>9.8000000000000007</v>
      </c>
      <c r="AB122" s="212">
        <v>3.4313725490196076</v>
      </c>
      <c r="AC122" s="212">
        <v>9.8000000000000007</v>
      </c>
      <c r="AD122" s="212">
        <v>3.424178895877009</v>
      </c>
      <c r="AE122" s="212">
        <v>8.9</v>
      </c>
      <c r="AF122" s="212">
        <v>3.0344357313331058</v>
      </c>
      <c r="AG122" s="212">
        <v>8.3000000000000007</v>
      </c>
      <c r="AH122" s="212">
        <v>2.848318462594372</v>
      </c>
      <c r="AI122" s="212">
        <v>7.6669999999999998</v>
      </c>
      <c r="AJ122" s="212">
        <v>2.6494757721734201</v>
      </c>
      <c r="AK122" s="212">
        <v>7.34</v>
      </c>
      <c r="AL122" s="212">
        <v>2.528497266535993</v>
      </c>
      <c r="AM122" s="212">
        <v>6.226</v>
      </c>
      <c r="AN122" s="212">
        <v>2.1196264609455588</v>
      </c>
      <c r="AO122" s="212">
        <v>6.4630000000000001</v>
      </c>
      <c r="AP122" s="212">
        <v>2.1785148481477736</v>
      </c>
      <c r="AQ122" s="212">
        <v>6.1289999999999996</v>
      </c>
      <c r="AR122" s="212">
        <v>2.0528674495407926</v>
      </c>
    </row>
    <row r="123" spans="1:44" x14ac:dyDescent="0.25">
      <c r="A123" s="28"/>
      <c r="B123" s="59" t="s">
        <v>18</v>
      </c>
      <c r="C123" s="2">
        <v>56.499000000000002</v>
      </c>
      <c r="D123" s="33">
        <v>43.474814940211452</v>
      </c>
      <c r="E123" s="33">
        <v>75.373000000000005</v>
      </c>
      <c r="F123" s="33">
        <v>43.802666294733662</v>
      </c>
      <c r="G123" s="33">
        <v>65.835999999999999</v>
      </c>
      <c r="H123" s="33">
        <v>29.158325508884435</v>
      </c>
      <c r="I123" s="212">
        <v>43.610999999999997</v>
      </c>
      <c r="J123" s="212">
        <v>16.400230147000755</v>
      </c>
      <c r="K123" s="212">
        <v>40.359000000000002</v>
      </c>
      <c r="L123" s="212">
        <v>14.896357757666131</v>
      </c>
      <c r="M123" s="212">
        <v>41.348999999999997</v>
      </c>
      <c r="N123" s="212">
        <v>15.257145387323163</v>
      </c>
      <c r="O123" s="212">
        <v>42.107999999999997</v>
      </c>
      <c r="P123" s="212">
        <v>15.306211469117134</v>
      </c>
      <c r="Q123" s="212">
        <v>43.6</v>
      </c>
      <c r="R123" s="212">
        <v>15.935672514619883</v>
      </c>
      <c r="S123" s="212">
        <v>41.924999999999997</v>
      </c>
      <c r="T123" s="212">
        <v>15.23227170666841</v>
      </c>
      <c r="U123" s="212">
        <v>39.299999999999997</v>
      </c>
      <c r="V123" s="212">
        <v>14.192849404117009</v>
      </c>
      <c r="W123" s="212">
        <v>36.4</v>
      </c>
      <c r="X123" s="212">
        <v>13.055954088952655</v>
      </c>
      <c r="Y123" s="212">
        <v>35.700000000000003</v>
      </c>
      <c r="Z123" s="212">
        <v>12.610385022960084</v>
      </c>
      <c r="AA123" s="212">
        <v>35.5</v>
      </c>
      <c r="AB123" s="212">
        <v>12.429971988795518</v>
      </c>
      <c r="AC123" s="212">
        <v>33.700000000000003</v>
      </c>
      <c r="AD123" s="212">
        <v>11.774982529699511</v>
      </c>
      <c r="AE123" s="212">
        <v>32.9</v>
      </c>
      <c r="AF123" s="212">
        <v>11.217183770883056</v>
      </c>
      <c r="AG123" s="212">
        <v>31</v>
      </c>
      <c r="AH123" s="212">
        <v>10.638297872340425</v>
      </c>
      <c r="AI123" s="212">
        <v>28.83</v>
      </c>
      <c r="AJ123" s="212">
        <v>9.9627476864170745</v>
      </c>
      <c r="AK123" s="212">
        <v>27.599</v>
      </c>
      <c r="AL123" s="212">
        <v>9.5073564113251869</v>
      </c>
      <c r="AM123" s="212">
        <v>27.420999999999999</v>
      </c>
      <c r="AN123" s="212">
        <v>9.3354123330530321</v>
      </c>
      <c r="AO123" s="212">
        <v>26.507999999999999</v>
      </c>
      <c r="AP123" s="212">
        <v>8.9351805035898479</v>
      </c>
      <c r="AQ123" s="212">
        <v>26.347000000000001</v>
      </c>
      <c r="AR123" s="212">
        <v>8.8247509696608368</v>
      </c>
    </row>
    <row r="124" spans="1:44" x14ac:dyDescent="0.25">
      <c r="A124" s="15"/>
      <c r="B124" s="59" t="s">
        <v>19</v>
      </c>
      <c r="C124" s="2">
        <v>22.439</v>
      </c>
      <c r="D124" s="33">
        <v>17.266347589221134</v>
      </c>
      <c r="E124" s="33">
        <v>47.749000000000002</v>
      </c>
      <c r="F124" s="33">
        <v>27.74910794193196</v>
      </c>
      <c r="G124" s="33">
        <v>74.981999999999999</v>
      </c>
      <c r="H124" s="33">
        <v>33.209027937711475</v>
      </c>
      <c r="I124" s="212">
        <v>72.094999999999999</v>
      </c>
      <c r="J124" s="212">
        <v>27.111843169109157</v>
      </c>
      <c r="K124" s="212">
        <v>71.376000000000005</v>
      </c>
      <c r="L124" s="212">
        <v>26.344617837686208</v>
      </c>
      <c r="M124" s="212">
        <v>67.096000000000004</v>
      </c>
      <c r="N124" s="212">
        <v>24.757392607023991</v>
      </c>
      <c r="O124" s="212">
        <v>61</v>
      </c>
      <c r="P124" s="212">
        <v>22.173432592764918</v>
      </c>
      <c r="Q124" s="212">
        <v>60.6</v>
      </c>
      <c r="R124" s="212">
        <v>22.149122807017545</v>
      </c>
      <c r="S124" s="212">
        <v>60.845999999999997</v>
      </c>
      <c r="T124" s="212">
        <v>22.106685850064309</v>
      </c>
      <c r="U124" s="212">
        <v>59</v>
      </c>
      <c r="V124" s="212">
        <v>21.307331166486097</v>
      </c>
      <c r="W124" s="212">
        <v>56.7</v>
      </c>
      <c r="X124" s="212">
        <v>20.33715925394548</v>
      </c>
      <c r="Y124" s="212">
        <v>54.4</v>
      </c>
      <c r="Z124" s="212">
        <v>19.215824796891557</v>
      </c>
      <c r="AA124" s="212">
        <v>50.3</v>
      </c>
      <c r="AB124" s="212">
        <v>17.61204481792717</v>
      </c>
      <c r="AC124" s="212">
        <v>47</v>
      </c>
      <c r="AD124" s="212">
        <v>16.422082459818309</v>
      </c>
      <c r="AE124" s="212">
        <v>46.4</v>
      </c>
      <c r="AF124" s="212">
        <v>15.819979543129902</v>
      </c>
      <c r="AG124" s="212">
        <v>42</v>
      </c>
      <c r="AH124" s="212">
        <v>14.413177762525738</v>
      </c>
      <c r="AI124" s="212">
        <v>39.622</v>
      </c>
      <c r="AJ124" s="212">
        <v>13.692125869969383</v>
      </c>
      <c r="AK124" s="212">
        <v>37.494</v>
      </c>
      <c r="AL124" s="212">
        <v>12.916004974318874</v>
      </c>
      <c r="AM124" s="212">
        <v>37.228999999999999</v>
      </c>
      <c r="AN124" s="212">
        <v>12.674521926524609</v>
      </c>
      <c r="AO124" s="212">
        <v>32.64</v>
      </c>
      <c r="AP124" s="212">
        <v>11.002123571645262</v>
      </c>
      <c r="AQ124" s="212">
        <v>28.463999999999999</v>
      </c>
      <c r="AR124" s="212">
        <v>9.5338259232711895</v>
      </c>
    </row>
    <row r="125" spans="1:44" x14ac:dyDescent="0.25">
      <c r="A125" s="15"/>
      <c r="B125" s="59" t="s">
        <v>20</v>
      </c>
      <c r="C125" s="2">
        <v>4.5730000000000004</v>
      </c>
      <c r="D125" s="33">
        <v>3.5188291601902155</v>
      </c>
      <c r="E125" s="33">
        <v>12.475</v>
      </c>
      <c r="F125" s="33">
        <v>7.2497878819577615</v>
      </c>
      <c r="G125" s="33">
        <v>51.561</v>
      </c>
      <c r="H125" s="33">
        <v>22.836023172179214</v>
      </c>
      <c r="I125" s="212">
        <v>90.257999999999996</v>
      </c>
      <c r="J125" s="212">
        <v>33.942169925202222</v>
      </c>
      <c r="K125" s="212">
        <v>91.942999999999998</v>
      </c>
      <c r="L125" s="212">
        <v>33.935821534554798</v>
      </c>
      <c r="M125" s="212">
        <v>93.706000000000003</v>
      </c>
      <c r="N125" s="212">
        <v>34.576073560775455</v>
      </c>
      <c r="O125" s="212">
        <v>97.947000000000003</v>
      </c>
      <c r="P125" s="212">
        <v>35.603626264976157</v>
      </c>
      <c r="Q125" s="212">
        <v>95.7</v>
      </c>
      <c r="R125" s="212">
        <v>34.978070175438596</v>
      </c>
      <c r="S125" s="212">
        <v>94.977999999999994</v>
      </c>
      <c r="T125" s="212">
        <v>34.507589795013772</v>
      </c>
      <c r="U125" s="212">
        <v>95.2</v>
      </c>
      <c r="V125" s="212">
        <v>34.380642831347053</v>
      </c>
      <c r="W125" s="212">
        <v>97.9</v>
      </c>
      <c r="X125" s="212">
        <v>35.114777618364421</v>
      </c>
      <c r="Y125" s="212">
        <v>95</v>
      </c>
      <c r="Z125" s="212">
        <v>33.557046979865774</v>
      </c>
      <c r="AA125" s="212">
        <v>90.8</v>
      </c>
      <c r="AB125" s="212">
        <v>31.792717086834735</v>
      </c>
      <c r="AC125" s="212">
        <v>89.4</v>
      </c>
      <c r="AD125" s="212">
        <v>31.236897274633122</v>
      </c>
      <c r="AE125" s="212">
        <v>85.6</v>
      </c>
      <c r="AF125" s="212">
        <v>29.185134674394817</v>
      </c>
      <c r="AG125" s="212">
        <v>84.9</v>
      </c>
      <c r="AH125" s="212">
        <v>29.135209334248454</v>
      </c>
      <c r="AI125" s="212">
        <v>83.692999999999998</v>
      </c>
      <c r="AJ125" s="212">
        <v>28.921687204970659</v>
      </c>
      <c r="AK125" s="212">
        <v>78.712000000000003</v>
      </c>
      <c r="AL125" s="212">
        <v>27.114860605392519</v>
      </c>
      <c r="AM125" s="212">
        <v>76.831999999999994</v>
      </c>
      <c r="AN125" s="212">
        <v>26.157266342333632</v>
      </c>
      <c r="AO125" s="212">
        <v>76.653999999999996</v>
      </c>
      <c r="AP125" s="212">
        <v>25.838136650149998</v>
      </c>
      <c r="AQ125" s="212">
        <v>72.801000000000002</v>
      </c>
      <c r="AR125" s="212">
        <v>24.384206753796583</v>
      </c>
    </row>
    <row r="126" spans="1:44" x14ac:dyDescent="0.25">
      <c r="A126" s="15"/>
      <c r="B126" s="59" t="s">
        <v>21</v>
      </c>
      <c r="C126" s="2">
        <v>0.85</v>
      </c>
      <c r="D126" s="33">
        <v>0.65405746471937087</v>
      </c>
      <c r="E126" s="33">
        <v>2.7530000000000001</v>
      </c>
      <c r="F126" s="33">
        <v>1.5998930692608992</v>
      </c>
      <c r="G126" s="33">
        <v>6.5090000000000003</v>
      </c>
      <c r="H126" s="33">
        <v>2.882792708204156</v>
      </c>
      <c r="I126" s="212">
        <v>33.749000000000002</v>
      </c>
      <c r="J126" s="212">
        <v>12.691554131552326</v>
      </c>
      <c r="K126" s="212">
        <v>39.213000000000001</v>
      </c>
      <c r="L126" s="212">
        <v>14.473373392585593</v>
      </c>
      <c r="M126" s="212">
        <v>40.451999999999998</v>
      </c>
      <c r="N126" s="212">
        <v>14.92616617591711</v>
      </c>
      <c r="O126" s="212">
        <v>46.231000000000002</v>
      </c>
      <c r="P126" s="212">
        <v>16.804917413051065</v>
      </c>
      <c r="Q126" s="212">
        <v>44.5</v>
      </c>
      <c r="R126" s="212">
        <v>16.264619883040936</v>
      </c>
      <c r="S126" s="212">
        <v>47.715000000000003</v>
      </c>
      <c r="T126" s="212">
        <v>17.335905652562509</v>
      </c>
      <c r="U126" s="212">
        <v>51.5</v>
      </c>
      <c r="V126" s="212">
        <v>18.598772119898882</v>
      </c>
      <c r="W126" s="212">
        <v>52.9</v>
      </c>
      <c r="X126" s="212">
        <v>18.974175035868004</v>
      </c>
      <c r="Y126" s="212">
        <v>61.4</v>
      </c>
      <c r="Z126" s="212">
        <v>21.688449311197456</v>
      </c>
      <c r="AA126" s="212">
        <v>68.2</v>
      </c>
      <c r="AB126" s="212">
        <v>23.879551820728292</v>
      </c>
      <c r="AC126" s="212">
        <v>71.599999999999994</v>
      </c>
      <c r="AD126" s="212">
        <v>25.017470300489169</v>
      </c>
      <c r="AE126" s="212">
        <v>77.7</v>
      </c>
      <c r="AF126" s="212">
        <v>26.491646778042959</v>
      </c>
      <c r="AG126" s="212">
        <v>78.7</v>
      </c>
      <c r="AH126" s="212">
        <v>27.007549759780371</v>
      </c>
      <c r="AI126" s="212">
        <v>81.207999999999998</v>
      </c>
      <c r="AJ126" s="212">
        <v>28.062948807442169</v>
      </c>
      <c r="AK126" s="212">
        <v>80.019000000000005</v>
      </c>
      <c r="AL126" s="212">
        <v>27.56509847015581</v>
      </c>
      <c r="AM126" s="212">
        <v>80.447000000000003</v>
      </c>
      <c r="AN126" s="212">
        <v>27.387984244087278</v>
      </c>
      <c r="AO126" s="212">
        <v>81.141999999999996</v>
      </c>
      <c r="AP126" s="212">
        <v>27.350928641251222</v>
      </c>
      <c r="AQ126" s="212">
        <v>84.218000000000004</v>
      </c>
      <c r="AR126" s="212">
        <v>28.208254342539806</v>
      </c>
    </row>
    <row r="127" spans="1:44" x14ac:dyDescent="0.25">
      <c r="A127" s="15"/>
      <c r="B127" s="59" t="s">
        <v>309</v>
      </c>
      <c r="C127" s="2">
        <v>0.04</v>
      </c>
      <c r="D127" s="33">
        <v>3.0779174810323336E-2</v>
      </c>
      <c r="E127" s="33">
        <v>0.11</v>
      </c>
      <c r="F127" s="33">
        <v>6.3925985331892088E-2</v>
      </c>
      <c r="G127" s="33">
        <v>1.105</v>
      </c>
      <c r="H127" s="33">
        <v>0.48939713359434517</v>
      </c>
      <c r="I127" s="212">
        <v>15.704000000000001</v>
      </c>
      <c r="J127" s="212">
        <v>5.9056021239710139</v>
      </c>
      <c r="K127" s="212">
        <v>18.59</v>
      </c>
      <c r="L127" s="212">
        <v>6.8615003026589694</v>
      </c>
      <c r="M127" s="212">
        <v>18.734999999999999</v>
      </c>
      <c r="N127" s="212">
        <v>6.9129270074608691</v>
      </c>
      <c r="O127" s="212">
        <v>18.355</v>
      </c>
      <c r="P127" s="212">
        <v>6.6720222170524606</v>
      </c>
      <c r="Q127" s="212">
        <v>17.8</v>
      </c>
      <c r="R127" s="212">
        <v>6.5058479532163744</v>
      </c>
      <c r="S127" s="212">
        <v>18.696999999999999</v>
      </c>
      <c r="T127" s="212">
        <v>6.7930300321903223</v>
      </c>
      <c r="U127" s="212">
        <v>20.9</v>
      </c>
      <c r="V127" s="212">
        <v>7.5478512098230413</v>
      </c>
      <c r="W127" s="212">
        <v>24</v>
      </c>
      <c r="X127" s="212">
        <v>8.6083213773314196</v>
      </c>
      <c r="Y127" s="212">
        <v>26.4</v>
      </c>
      <c r="Z127" s="212">
        <v>9.3253267396679611</v>
      </c>
      <c r="AA127" s="212">
        <v>31</v>
      </c>
      <c r="AB127" s="212">
        <v>10.854341736694678</v>
      </c>
      <c r="AC127" s="212">
        <v>34.700000000000003</v>
      </c>
      <c r="AD127" s="212">
        <v>12.124388539482879</v>
      </c>
      <c r="AE127" s="212">
        <v>41.8</v>
      </c>
      <c r="AF127" s="212">
        <v>14.251619502216162</v>
      </c>
      <c r="AG127" s="212">
        <v>46.5</v>
      </c>
      <c r="AH127" s="212">
        <v>15.957446808510639</v>
      </c>
      <c r="AI127" s="212">
        <v>48.357999999999997</v>
      </c>
      <c r="AJ127" s="212">
        <v>16.711014659027292</v>
      </c>
      <c r="AK127" s="212">
        <v>59.127000000000002</v>
      </c>
      <c r="AL127" s="212">
        <v>20.368182272271618</v>
      </c>
      <c r="AM127" s="212">
        <v>65.575999999999993</v>
      </c>
      <c r="AN127" s="212">
        <v>22.325188693055892</v>
      </c>
      <c r="AO127" s="212">
        <v>73.263000000000005</v>
      </c>
      <c r="AP127" s="212">
        <v>24.695115785215897</v>
      </c>
      <c r="AQ127" s="212">
        <v>80.599000000000004</v>
      </c>
      <c r="AR127" s="212">
        <v>26.996094561190791</v>
      </c>
    </row>
    <row r="128" spans="1:44" x14ac:dyDescent="0.25">
      <c r="A128" s="15"/>
      <c r="B128" s="60" t="s">
        <v>22</v>
      </c>
      <c r="C128" s="51">
        <v>129.958</v>
      </c>
      <c r="D128" s="37"/>
      <c r="E128" s="51">
        <v>172.07400000000001</v>
      </c>
      <c r="F128" s="37"/>
      <c r="G128" s="51">
        <v>225.78800000000001</v>
      </c>
      <c r="H128" s="37"/>
      <c r="I128" s="246">
        <v>265.91699999999997</v>
      </c>
      <c r="J128" s="246"/>
      <c r="K128" s="246">
        <v>270.93200000000002</v>
      </c>
      <c r="L128" s="246"/>
      <c r="M128" s="246">
        <v>271.01400000000001</v>
      </c>
      <c r="N128" s="246"/>
      <c r="O128" s="246">
        <v>275.10399999999998</v>
      </c>
      <c r="P128" s="246"/>
      <c r="Q128" s="246">
        <v>273.60000000000002</v>
      </c>
      <c r="R128" s="246"/>
      <c r="S128" s="246">
        <v>275.238</v>
      </c>
      <c r="T128" s="246"/>
      <c r="U128" s="246">
        <v>276.89999999999998</v>
      </c>
      <c r="V128" s="246"/>
      <c r="W128" s="246">
        <v>278.8</v>
      </c>
      <c r="X128" s="246"/>
      <c r="Y128" s="246">
        <v>283.10000000000002</v>
      </c>
      <c r="Z128" s="246"/>
      <c r="AA128" s="246">
        <v>285.60000000000002</v>
      </c>
      <c r="AB128" s="246"/>
      <c r="AC128" s="246">
        <v>286.2</v>
      </c>
      <c r="AD128" s="246"/>
      <c r="AE128" s="246">
        <v>293.3</v>
      </c>
      <c r="AF128" s="246"/>
      <c r="AG128" s="246">
        <v>291.39999999999998</v>
      </c>
      <c r="AH128" s="246"/>
      <c r="AI128" s="246">
        <v>289.37799999999999</v>
      </c>
      <c r="AJ128" s="246"/>
      <c r="AK128" s="246">
        <v>290.291</v>
      </c>
      <c r="AL128" s="246"/>
      <c r="AM128" s="246">
        <v>293.73099999999999</v>
      </c>
      <c r="AN128" s="246"/>
      <c r="AO128" s="246">
        <v>296.67</v>
      </c>
      <c r="AP128" s="246"/>
      <c r="AQ128" s="246">
        <v>298.55799999999999</v>
      </c>
      <c r="AR128" s="246"/>
    </row>
    <row r="129" spans="1:44" x14ac:dyDescent="0.25">
      <c r="A129" s="15"/>
      <c r="B129" s="137" t="s">
        <v>23</v>
      </c>
      <c r="C129" s="2">
        <v>514.06200000000001</v>
      </c>
      <c r="D129" s="33"/>
      <c r="E129" s="2">
        <v>522.10900000000004</v>
      </c>
      <c r="F129" s="33"/>
      <c r="G129" s="2">
        <v>579.53099999999995</v>
      </c>
      <c r="H129" s="33"/>
      <c r="I129" s="212">
        <v>604.80899999999997</v>
      </c>
      <c r="J129" s="212"/>
      <c r="K129" s="212">
        <v>609.58600000000001</v>
      </c>
      <c r="L129" s="212"/>
      <c r="M129" s="212">
        <v>592.23</v>
      </c>
      <c r="N129" s="212"/>
      <c r="O129" s="212">
        <v>585.923</v>
      </c>
      <c r="P129" s="212"/>
      <c r="Q129" s="212">
        <v>570.88599999999997</v>
      </c>
      <c r="R129" s="212"/>
      <c r="S129" s="212">
        <v>565.745</v>
      </c>
      <c r="T129" s="212"/>
      <c r="U129" s="212">
        <v>562.33799999999997</v>
      </c>
      <c r="V129" s="212"/>
      <c r="W129" s="212">
        <v>557.49300000000005</v>
      </c>
      <c r="X129" s="212"/>
      <c r="Y129" s="212">
        <v>557.70000000000005</v>
      </c>
      <c r="Z129" s="212"/>
      <c r="AA129" s="212">
        <v>556.5</v>
      </c>
      <c r="AB129" s="212"/>
      <c r="AC129" s="212">
        <v>555.4</v>
      </c>
      <c r="AD129" s="212"/>
      <c r="AE129" s="212">
        <v>558.5</v>
      </c>
      <c r="AF129" s="212"/>
      <c r="AG129" s="212">
        <v>553.70000000000005</v>
      </c>
      <c r="AH129" s="212"/>
      <c r="AI129" s="212">
        <v>550.59199999999998</v>
      </c>
      <c r="AJ129" s="212"/>
      <c r="AK129" s="212">
        <v>547.86099999999999</v>
      </c>
      <c r="AL129" s="212"/>
      <c r="AM129" s="212">
        <v>546.07899999999995</v>
      </c>
      <c r="AN129" s="212"/>
      <c r="AO129" s="212">
        <v>543.87300000000005</v>
      </c>
      <c r="AP129" s="212"/>
      <c r="AQ129" s="212">
        <v>542.32399999999996</v>
      </c>
      <c r="AR129" s="212"/>
    </row>
    <row r="130" spans="1:44" x14ac:dyDescent="0.25">
      <c r="A130" s="41"/>
      <c r="B130" s="138" t="s">
        <v>24</v>
      </c>
      <c r="C130" s="34">
        <v>25.280608175667524</v>
      </c>
      <c r="D130" s="35"/>
      <c r="E130" s="34">
        <v>32.957485888961884</v>
      </c>
      <c r="F130" s="35"/>
      <c r="G130" s="34">
        <v>38.960469759167324</v>
      </c>
      <c r="H130" s="35"/>
      <c r="I130" s="213">
        <v>43.967103664131983</v>
      </c>
      <c r="J130" s="213"/>
      <c r="K130" s="213">
        <v>44.445246445948563</v>
      </c>
      <c r="L130" s="213"/>
      <c r="M130" s="213">
        <v>45.76161288688516</v>
      </c>
      <c r="N130" s="213"/>
      <c r="O130" s="213">
        <v>46.952244578212493</v>
      </c>
      <c r="P130" s="213"/>
      <c r="Q130" s="213">
        <v>47.925505267251253</v>
      </c>
      <c r="R130" s="213"/>
      <c r="S130" s="213">
        <v>48.650540437829761</v>
      </c>
      <c r="T130" s="213"/>
      <c r="U130" s="213">
        <v>49.240848030899564</v>
      </c>
      <c r="V130" s="213"/>
      <c r="W130" s="213">
        <v>50.00959653305064</v>
      </c>
      <c r="X130" s="213"/>
      <c r="Y130" s="213">
        <v>50.762058454366141</v>
      </c>
      <c r="Z130" s="213"/>
      <c r="AA130" s="213">
        <v>51.320754716981135</v>
      </c>
      <c r="AB130" s="213"/>
      <c r="AC130" s="213">
        <v>51.530428519985591</v>
      </c>
      <c r="AD130" s="213"/>
      <c r="AE130" s="213">
        <v>52.515666965085053</v>
      </c>
      <c r="AF130" s="213"/>
      <c r="AG130" s="213">
        <v>52.627776774426579</v>
      </c>
      <c r="AH130" s="213"/>
      <c r="AI130" s="213">
        <v>52.557610717191686</v>
      </c>
      <c r="AJ130" s="213"/>
      <c r="AK130" s="213">
        <v>52.986250161993645</v>
      </c>
      <c r="AL130" s="213"/>
      <c r="AM130" s="213">
        <v>53.78910377436231</v>
      </c>
      <c r="AN130" s="213"/>
      <c r="AO130" s="213">
        <v>54.547660942903953</v>
      </c>
      <c r="AP130" s="213"/>
      <c r="AQ130" s="213">
        <v>55.051592774798827</v>
      </c>
      <c r="AR130" s="213"/>
    </row>
    <row r="131" spans="1:44" x14ac:dyDescent="0.25">
      <c r="A131" s="15" t="s">
        <v>678</v>
      </c>
      <c r="B131" s="59" t="s">
        <v>17</v>
      </c>
      <c r="C131" s="2">
        <v>27.093</v>
      </c>
      <c r="D131" s="33">
        <v>43.822078447230083</v>
      </c>
      <c r="E131" s="33">
        <v>21.457000000000001</v>
      </c>
      <c r="F131" s="33">
        <v>25.40823455576739</v>
      </c>
      <c r="G131" s="33">
        <v>17.518000000000001</v>
      </c>
      <c r="H131" s="33">
        <v>14.38424777889084</v>
      </c>
      <c r="I131" s="212">
        <v>7.141</v>
      </c>
      <c r="J131" s="212">
        <v>5.1606142728093944</v>
      </c>
      <c r="K131" s="212">
        <v>6.0309999999999997</v>
      </c>
      <c r="L131" s="212">
        <v>4.2914881807961063</v>
      </c>
      <c r="M131" s="212">
        <v>5.58</v>
      </c>
      <c r="N131" s="212">
        <v>3.9460285132382893</v>
      </c>
      <c r="O131" s="212">
        <v>6.4740000000000002</v>
      </c>
      <c r="P131" s="212">
        <v>4.5421379058737683</v>
      </c>
      <c r="Q131" s="212">
        <v>6.3</v>
      </c>
      <c r="R131" s="212">
        <v>4.3032786885245899</v>
      </c>
      <c r="S131" s="212">
        <v>5.681</v>
      </c>
      <c r="T131" s="212">
        <v>3.8666512390844185</v>
      </c>
      <c r="U131" s="212">
        <v>5.2</v>
      </c>
      <c r="V131" s="212">
        <v>3.6879432624113475</v>
      </c>
      <c r="W131" s="212">
        <v>4.7</v>
      </c>
      <c r="X131" s="212">
        <v>3.239145416953825</v>
      </c>
      <c r="Y131" s="212">
        <v>4.5999999999999996</v>
      </c>
      <c r="Z131" s="212">
        <v>3.1636863823933976</v>
      </c>
      <c r="AA131" s="212">
        <v>4.4000000000000004</v>
      </c>
      <c r="AB131" s="212">
        <v>2.9669588671611598</v>
      </c>
      <c r="AC131" s="212">
        <v>4.5</v>
      </c>
      <c r="AD131" s="212">
        <v>3.0323450134770891</v>
      </c>
      <c r="AE131" s="212">
        <v>4.7</v>
      </c>
      <c r="AF131" s="212">
        <v>3.1043593130779392</v>
      </c>
      <c r="AG131" s="212">
        <v>4.3</v>
      </c>
      <c r="AH131" s="212">
        <v>2.8159790438768826</v>
      </c>
      <c r="AI131" s="212">
        <v>4.18</v>
      </c>
      <c r="AJ131" s="212">
        <v>2.6989681934992316</v>
      </c>
      <c r="AK131" s="212"/>
      <c r="AL131" s="212"/>
      <c r="AM131" s="212"/>
      <c r="AN131" s="212"/>
      <c r="AO131" s="212"/>
      <c r="AP131" s="212"/>
      <c r="AQ131" s="212"/>
      <c r="AR131" s="212"/>
    </row>
    <row r="132" spans="1:44" x14ac:dyDescent="0.25">
      <c r="A132" s="28"/>
      <c r="B132" s="59" t="s">
        <v>18</v>
      </c>
      <c r="C132" s="2">
        <v>24.123000000000001</v>
      </c>
      <c r="D132" s="33">
        <v>39.018196522442381</v>
      </c>
      <c r="E132" s="33">
        <v>36.530999999999999</v>
      </c>
      <c r="F132" s="33">
        <v>43.25806107828393</v>
      </c>
      <c r="G132" s="33">
        <v>40.344999999999999</v>
      </c>
      <c r="H132" s="33">
        <v>33.127781518401129</v>
      </c>
      <c r="I132" s="212">
        <v>28.861999999999998</v>
      </c>
      <c r="J132" s="212">
        <v>20.857813911472448</v>
      </c>
      <c r="K132" s="212">
        <v>27.827999999999999</v>
      </c>
      <c r="L132" s="212">
        <v>19.8016138443366</v>
      </c>
      <c r="M132" s="212">
        <v>26.728999999999999</v>
      </c>
      <c r="N132" s="212">
        <v>18.90204231726635</v>
      </c>
      <c r="O132" s="212">
        <v>25.228000000000002</v>
      </c>
      <c r="P132" s="212">
        <v>17.699884938119158</v>
      </c>
      <c r="Q132" s="212">
        <v>24.8</v>
      </c>
      <c r="R132" s="212">
        <v>16.939890710382514</v>
      </c>
      <c r="S132" s="212">
        <v>24.937999999999999</v>
      </c>
      <c r="T132" s="212">
        <v>16.973516740061122</v>
      </c>
      <c r="U132" s="212">
        <v>24</v>
      </c>
      <c r="V132" s="212">
        <v>17.021276595744681</v>
      </c>
      <c r="W132" s="212">
        <v>22.6</v>
      </c>
      <c r="X132" s="212">
        <v>15.575465196416264</v>
      </c>
      <c r="Y132" s="212">
        <v>19.399999999999999</v>
      </c>
      <c r="Z132" s="212">
        <v>13.342503438789546</v>
      </c>
      <c r="AA132" s="212">
        <v>18.8</v>
      </c>
      <c r="AB132" s="212">
        <v>12.677006068779502</v>
      </c>
      <c r="AC132" s="212">
        <v>19.100000000000001</v>
      </c>
      <c r="AD132" s="212">
        <v>12.870619946091644</v>
      </c>
      <c r="AE132" s="212">
        <v>17.600000000000001</v>
      </c>
      <c r="AF132" s="212">
        <v>11.624834874504623</v>
      </c>
      <c r="AG132" s="212">
        <v>16.5</v>
      </c>
      <c r="AH132" s="212">
        <v>10.805500982318271</v>
      </c>
      <c r="AI132" s="212">
        <v>14.207000000000001</v>
      </c>
      <c r="AJ132" s="212">
        <v>9.1732634270439188</v>
      </c>
      <c r="AK132" s="212"/>
      <c r="AL132" s="212"/>
      <c r="AM132" s="212"/>
      <c r="AN132" s="212"/>
      <c r="AO132" s="212"/>
      <c r="AP132" s="212"/>
      <c r="AQ132" s="212"/>
      <c r="AR132" s="212"/>
    </row>
    <row r="133" spans="1:44" x14ac:dyDescent="0.25">
      <c r="A133" s="28"/>
      <c r="B133" s="59" t="s">
        <v>19</v>
      </c>
      <c r="C133" s="2">
        <v>8.5719999999999992</v>
      </c>
      <c r="D133" s="33">
        <v>13.864941366761016</v>
      </c>
      <c r="E133" s="33">
        <v>19.725999999999999</v>
      </c>
      <c r="F133" s="33">
        <v>23.358476713756232</v>
      </c>
      <c r="G133" s="33">
        <v>37.167000000000002</v>
      </c>
      <c r="H133" s="33">
        <v>30.518286174108685</v>
      </c>
      <c r="I133" s="212">
        <v>39.816000000000003</v>
      </c>
      <c r="J133" s="212">
        <v>28.773983739837398</v>
      </c>
      <c r="K133" s="212">
        <v>37.884</v>
      </c>
      <c r="L133" s="212">
        <v>26.957177622497046</v>
      </c>
      <c r="M133" s="212">
        <v>38.133000000000003</v>
      </c>
      <c r="N133" s="212">
        <v>26.966649694501019</v>
      </c>
      <c r="O133" s="212">
        <v>35.936</v>
      </c>
      <c r="P133" s="212">
        <v>25.212583840821711</v>
      </c>
      <c r="Q133" s="212">
        <v>35.9</v>
      </c>
      <c r="R133" s="212">
        <v>24.521857923497269</v>
      </c>
      <c r="S133" s="212">
        <v>34.978999999999999</v>
      </c>
      <c r="T133" s="212">
        <v>23.807708799847539</v>
      </c>
      <c r="U133" s="212">
        <v>31.1</v>
      </c>
      <c r="V133" s="212">
        <v>22.056737588652481</v>
      </c>
      <c r="W133" s="212">
        <v>32.4</v>
      </c>
      <c r="X133" s="212">
        <v>22.329427980702963</v>
      </c>
      <c r="Y133" s="212">
        <v>30.4</v>
      </c>
      <c r="Z133" s="212">
        <v>20.90784044016506</v>
      </c>
      <c r="AA133" s="212">
        <v>27.9</v>
      </c>
      <c r="AB133" s="212">
        <v>18.813216453135535</v>
      </c>
      <c r="AC133" s="212">
        <v>24.7</v>
      </c>
      <c r="AD133" s="212">
        <v>16.644204851752022</v>
      </c>
      <c r="AE133" s="212">
        <v>22.3</v>
      </c>
      <c r="AF133" s="212">
        <v>14.729194187582562</v>
      </c>
      <c r="AG133" s="212">
        <v>23.5</v>
      </c>
      <c r="AH133" s="212">
        <v>15.38965291421087</v>
      </c>
      <c r="AI133" s="212">
        <v>22.373999999999999</v>
      </c>
      <c r="AJ133" s="212">
        <v>14.446582383098519</v>
      </c>
      <c r="AK133" s="212"/>
      <c r="AL133" s="212"/>
      <c r="AM133" s="212"/>
      <c r="AN133" s="212"/>
      <c r="AO133" s="212"/>
      <c r="AP133" s="212"/>
      <c r="AQ133" s="212"/>
      <c r="AR133" s="212"/>
    </row>
    <row r="134" spans="1:44" x14ac:dyDescent="0.25">
      <c r="A134" s="15"/>
      <c r="B134" s="59" t="s">
        <v>20</v>
      </c>
      <c r="C134" s="2">
        <v>1.597</v>
      </c>
      <c r="D134" s="33">
        <v>2.5830974524868577</v>
      </c>
      <c r="E134" s="33">
        <v>5.6779999999999999</v>
      </c>
      <c r="F134" s="33">
        <v>6.7235846487228983</v>
      </c>
      <c r="G134" s="33">
        <v>23.16</v>
      </c>
      <c r="H134" s="33">
        <v>19.016964183075231</v>
      </c>
      <c r="I134" s="212">
        <v>44.107999999999997</v>
      </c>
      <c r="J134" s="212">
        <v>31.875700090334238</v>
      </c>
      <c r="K134" s="212">
        <v>44.874000000000002</v>
      </c>
      <c r="L134" s="212">
        <v>31.931062945621701</v>
      </c>
      <c r="M134" s="212">
        <v>44.86</v>
      </c>
      <c r="N134" s="212">
        <v>31.723806291016068</v>
      </c>
      <c r="O134" s="212">
        <v>43.935000000000002</v>
      </c>
      <c r="P134" s="212">
        <v>30.82465691914798</v>
      </c>
      <c r="Q134" s="212">
        <v>44.1</v>
      </c>
      <c r="R134" s="212">
        <v>30.122950819672131</v>
      </c>
      <c r="S134" s="212">
        <v>43.293999999999997</v>
      </c>
      <c r="T134" s="212">
        <v>29.467135846667983</v>
      </c>
      <c r="U134" s="212">
        <v>47.1</v>
      </c>
      <c r="V134" s="212">
        <v>33.404255319148938</v>
      </c>
      <c r="W134" s="212">
        <v>46.2</v>
      </c>
      <c r="X134" s="212">
        <v>31.840110268780151</v>
      </c>
      <c r="Y134" s="212">
        <v>47.7</v>
      </c>
      <c r="Z134" s="212">
        <v>32.806052269601103</v>
      </c>
      <c r="AA134" s="212">
        <v>47.8</v>
      </c>
      <c r="AB134" s="212">
        <v>32.231962238705329</v>
      </c>
      <c r="AC134" s="212">
        <v>47.2</v>
      </c>
      <c r="AD134" s="212">
        <v>31.805929919137466</v>
      </c>
      <c r="AE134" s="212">
        <v>48.6</v>
      </c>
      <c r="AF134" s="212">
        <v>32.100396301188901</v>
      </c>
      <c r="AG134" s="212">
        <v>45.3</v>
      </c>
      <c r="AH134" s="212">
        <v>29.666011787819254</v>
      </c>
      <c r="AI134" s="212">
        <v>46.521000000000001</v>
      </c>
      <c r="AJ134" s="212">
        <v>30.037966346836782</v>
      </c>
      <c r="AK134" s="212"/>
      <c r="AL134" s="212"/>
      <c r="AM134" s="212"/>
      <c r="AN134" s="212"/>
      <c r="AO134" s="212"/>
      <c r="AP134" s="212"/>
      <c r="AQ134" s="212"/>
      <c r="AR134" s="212"/>
    </row>
    <row r="135" spans="1:44" x14ac:dyDescent="0.25">
      <c r="A135" s="15"/>
      <c r="B135" s="59" t="s">
        <v>21</v>
      </c>
      <c r="C135" s="2">
        <v>0.44</v>
      </c>
      <c r="D135" s="33">
        <v>0.71168621107966024</v>
      </c>
      <c r="E135" s="33">
        <v>1.0569999999999999</v>
      </c>
      <c r="F135" s="33">
        <v>1.2516430034695496</v>
      </c>
      <c r="G135" s="33">
        <v>3.5960000000000001</v>
      </c>
      <c r="H135" s="33">
        <v>2.9527203455241162</v>
      </c>
      <c r="I135" s="212">
        <v>15.606</v>
      </c>
      <c r="J135" s="212">
        <v>11.278048780487804</v>
      </c>
      <c r="K135" s="212">
        <v>20</v>
      </c>
      <c r="L135" s="212">
        <v>14.231431539698578</v>
      </c>
      <c r="M135" s="212">
        <v>21.033000000000001</v>
      </c>
      <c r="N135" s="212">
        <v>14.873981670061101</v>
      </c>
      <c r="O135" s="212">
        <v>25.151</v>
      </c>
      <c r="P135" s="212">
        <v>17.645861981870738</v>
      </c>
      <c r="Q135" s="212">
        <v>28</v>
      </c>
      <c r="R135" s="212">
        <v>19.125683060109289</v>
      </c>
      <c r="S135" s="212">
        <v>27.449000000000002</v>
      </c>
      <c r="T135" s="212">
        <v>18.682575226479177</v>
      </c>
      <c r="U135" s="212">
        <v>25</v>
      </c>
      <c r="V135" s="212">
        <v>17.730496453900709</v>
      </c>
      <c r="W135" s="212">
        <v>29.1</v>
      </c>
      <c r="X135" s="212">
        <v>20.055134390075811</v>
      </c>
      <c r="Y135" s="212">
        <v>29.4</v>
      </c>
      <c r="Z135" s="212">
        <v>20.220082530949107</v>
      </c>
      <c r="AA135" s="212">
        <v>33.200000000000003</v>
      </c>
      <c r="AB135" s="212">
        <v>22.387053270397843</v>
      </c>
      <c r="AC135" s="212">
        <v>34</v>
      </c>
      <c r="AD135" s="212">
        <v>22.911051212938006</v>
      </c>
      <c r="AE135" s="212">
        <v>37.1</v>
      </c>
      <c r="AF135" s="212">
        <v>24.504623513870541</v>
      </c>
      <c r="AG135" s="212">
        <v>37.9</v>
      </c>
      <c r="AH135" s="212">
        <v>24.819908316961364</v>
      </c>
      <c r="AI135" s="212">
        <v>39.646000000000001</v>
      </c>
      <c r="AJ135" s="212">
        <v>25.598873923318312</v>
      </c>
      <c r="AK135" s="212"/>
      <c r="AL135" s="212"/>
      <c r="AM135" s="212"/>
      <c r="AN135" s="212"/>
      <c r="AO135" s="212"/>
      <c r="AP135" s="212"/>
      <c r="AQ135" s="212"/>
      <c r="AR135" s="212"/>
    </row>
    <row r="136" spans="1:44" x14ac:dyDescent="0.25">
      <c r="A136" s="15"/>
      <c r="B136" s="59" t="s">
        <v>309</v>
      </c>
      <c r="C136" s="2">
        <v>0</v>
      </c>
      <c r="D136" s="33">
        <v>0</v>
      </c>
      <c r="E136" s="33">
        <v>0</v>
      </c>
      <c r="F136" s="33">
        <v>0</v>
      </c>
      <c r="G136" s="33">
        <v>0</v>
      </c>
      <c r="H136" s="33">
        <v>0</v>
      </c>
      <c r="I136" s="212">
        <v>2.8420000000000001</v>
      </c>
      <c r="J136" s="212">
        <v>2.0538392050587171</v>
      </c>
      <c r="K136" s="212">
        <v>3.9169999999999998</v>
      </c>
      <c r="L136" s="212">
        <v>2.7872258670499668</v>
      </c>
      <c r="M136" s="212">
        <v>5.0730000000000004</v>
      </c>
      <c r="N136" s="212">
        <v>3.5874915139171759</v>
      </c>
      <c r="O136" s="212">
        <v>5.8079999999999998</v>
      </c>
      <c r="P136" s="212">
        <v>4.0748744141666435</v>
      </c>
      <c r="Q136" s="212">
        <v>7.3</v>
      </c>
      <c r="R136" s="212">
        <v>4.9863387978142075</v>
      </c>
      <c r="S136" s="212">
        <v>10.582000000000001</v>
      </c>
      <c r="T136" s="212">
        <v>7.2024121478597634</v>
      </c>
      <c r="U136" s="212">
        <v>8.6</v>
      </c>
      <c r="V136" s="212">
        <v>6.0992907801418443</v>
      </c>
      <c r="W136" s="212">
        <v>10.1</v>
      </c>
      <c r="X136" s="212">
        <v>6.9607167470709852</v>
      </c>
      <c r="Y136" s="212">
        <v>13.9</v>
      </c>
      <c r="Z136" s="212">
        <v>9.5598349381017886</v>
      </c>
      <c r="AA136" s="212">
        <v>16.2</v>
      </c>
      <c r="AB136" s="212">
        <v>10.923803101820633</v>
      </c>
      <c r="AC136" s="212">
        <v>18.899999999999999</v>
      </c>
      <c r="AD136" s="212">
        <v>12.735849056603774</v>
      </c>
      <c r="AE136" s="212">
        <v>21.1</v>
      </c>
      <c r="AF136" s="212">
        <v>13.936591809775429</v>
      </c>
      <c r="AG136" s="212">
        <v>25.2</v>
      </c>
      <c r="AH136" s="212">
        <v>16.50294695481336</v>
      </c>
      <c r="AI136" s="212">
        <v>27.946000000000002</v>
      </c>
      <c r="AJ136" s="212">
        <v>18.044345726203236</v>
      </c>
      <c r="AK136" s="212"/>
      <c r="AL136" s="212"/>
      <c r="AM136" s="212"/>
      <c r="AN136" s="212"/>
      <c r="AO136" s="212"/>
      <c r="AP136" s="212"/>
      <c r="AQ136" s="212"/>
      <c r="AR136" s="212"/>
    </row>
    <row r="137" spans="1:44" x14ac:dyDescent="0.25">
      <c r="A137" s="15"/>
      <c r="B137" s="60" t="s">
        <v>22</v>
      </c>
      <c r="C137" s="51">
        <v>61.825000000000003</v>
      </c>
      <c r="D137" s="37"/>
      <c r="E137" s="51">
        <v>84.448999999999998</v>
      </c>
      <c r="F137" s="37"/>
      <c r="G137" s="51">
        <v>121.786</v>
      </c>
      <c r="H137" s="37"/>
      <c r="I137" s="246">
        <v>138.375</v>
      </c>
      <c r="J137" s="246"/>
      <c r="K137" s="246">
        <v>140.53399999999999</v>
      </c>
      <c r="L137" s="246"/>
      <c r="M137" s="246">
        <v>141.40799999999999</v>
      </c>
      <c r="N137" s="246"/>
      <c r="O137" s="246">
        <v>142.53200000000001</v>
      </c>
      <c r="P137" s="246"/>
      <c r="Q137" s="246">
        <v>146.4</v>
      </c>
      <c r="R137" s="246"/>
      <c r="S137" s="246">
        <v>146.923</v>
      </c>
      <c r="T137" s="246"/>
      <c r="U137" s="246">
        <v>141</v>
      </c>
      <c r="V137" s="246"/>
      <c r="W137" s="246">
        <v>145.1</v>
      </c>
      <c r="X137" s="246"/>
      <c r="Y137" s="246">
        <v>145.4</v>
      </c>
      <c r="Z137" s="246"/>
      <c r="AA137" s="246">
        <v>148.30000000000001</v>
      </c>
      <c r="AB137" s="246"/>
      <c r="AC137" s="246">
        <v>148.4</v>
      </c>
      <c r="AD137" s="246"/>
      <c r="AE137" s="246">
        <v>151.4</v>
      </c>
      <c r="AF137" s="246"/>
      <c r="AG137" s="246">
        <v>152.69999999999999</v>
      </c>
      <c r="AH137" s="246"/>
      <c r="AI137" s="246">
        <v>154.874</v>
      </c>
      <c r="AJ137" s="246"/>
      <c r="AK137" s="246"/>
      <c r="AL137" s="246"/>
      <c r="AM137" s="246"/>
      <c r="AN137" s="246"/>
      <c r="AO137" s="246"/>
      <c r="AP137" s="246"/>
      <c r="AQ137" s="246"/>
      <c r="AR137" s="246"/>
    </row>
    <row r="138" spans="1:44" x14ac:dyDescent="0.25">
      <c r="A138" s="15"/>
      <c r="B138" s="137" t="s">
        <v>23</v>
      </c>
      <c r="C138" s="2">
        <v>263.41800000000001</v>
      </c>
      <c r="D138" s="33">
        <v>0</v>
      </c>
      <c r="E138" s="2">
        <v>242.38900000000001</v>
      </c>
      <c r="F138" s="33">
        <v>0</v>
      </c>
      <c r="G138" s="2">
        <v>273.18900000000002</v>
      </c>
      <c r="H138" s="33">
        <v>0</v>
      </c>
      <c r="I138" s="212">
        <v>263.44799999999998</v>
      </c>
      <c r="J138" s="212"/>
      <c r="K138" s="212"/>
      <c r="L138" s="212"/>
      <c r="M138" s="212">
        <v>258.964</v>
      </c>
      <c r="N138" s="212"/>
      <c r="O138" s="212">
        <v>254.91900000000001</v>
      </c>
      <c r="P138" s="212"/>
      <c r="Q138" s="212">
        <v>253.89699999999999</v>
      </c>
      <c r="R138" s="212"/>
      <c r="S138" s="212">
        <v>248.363</v>
      </c>
      <c r="T138" s="212"/>
      <c r="U138" s="212">
        <v>239.69399999999999</v>
      </c>
      <c r="V138" s="212"/>
      <c r="W138" s="212">
        <v>241.06899999999999</v>
      </c>
      <c r="X138" s="212"/>
      <c r="Y138" s="212">
        <v>237.4</v>
      </c>
      <c r="Z138" s="212"/>
      <c r="AA138" s="212">
        <v>239.7</v>
      </c>
      <c r="AB138" s="212"/>
      <c r="AC138" s="212">
        <v>236.9</v>
      </c>
      <c r="AD138" s="212"/>
      <c r="AE138" s="212">
        <v>239.7</v>
      </c>
      <c r="AF138" s="212"/>
      <c r="AG138" s="212">
        <v>240.1</v>
      </c>
      <c r="AH138" s="212"/>
      <c r="AI138" s="212">
        <v>240.476</v>
      </c>
      <c r="AJ138" s="212"/>
      <c r="AK138" s="212"/>
      <c r="AL138" s="212"/>
      <c r="AM138" s="212"/>
      <c r="AN138" s="212"/>
      <c r="AO138" s="212"/>
      <c r="AP138" s="212"/>
      <c r="AQ138" s="212"/>
      <c r="AR138" s="212"/>
    </row>
    <row r="139" spans="1:44" x14ac:dyDescent="0.25">
      <c r="A139" s="41"/>
      <c r="B139" s="138" t="s">
        <v>24</v>
      </c>
      <c r="C139" s="34">
        <v>23.470301953549114</v>
      </c>
      <c r="D139" s="35"/>
      <c r="E139" s="34">
        <v>34.840277405327797</v>
      </c>
      <c r="F139" s="35"/>
      <c r="G139" s="34">
        <v>44.579393753042766</v>
      </c>
      <c r="H139" s="35"/>
      <c r="I139" s="213">
        <v>52.524596884394647</v>
      </c>
      <c r="J139" s="213"/>
      <c r="K139" s="213"/>
      <c r="L139" s="213"/>
      <c r="M139" s="213">
        <v>54.605273319843683</v>
      </c>
      <c r="N139" s="213"/>
      <c r="O139" s="213">
        <v>55.912662453563676</v>
      </c>
      <c r="P139" s="213"/>
      <c r="Q139" s="213">
        <v>57.661177564130341</v>
      </c>
      <c r="R139" s="213"/>
      <c r="S139" s="213">
        <v>59.156557136127361</v>
      </c>
      <c r="T139" s="213"/>
      <c r="U139" s="213">
        <v>58.825001877393682</v>
      </c>
      <c r="V139" s="213"/>
      <c r="W139" s="213">
        <v>60.19023599052553</v>
      </c>
      <c r="X139" s="213"/>
      <c r="Y139" s="213">
        <v>61.246840775063184</v>
      </c>
      <c r="Z139" s="213"/>
      <c r="AA139" s="213">
        <v>61.869002920317065</v>
      </c>
      <c r="AB139" s="213"/>
      <c r="AC139" s="213">
        <v>62.642465175179396</v>
      </c>
      <c r="AD139" s="213"/>
      <c r="AE139" s="213">
        <v>63.16228619107217</v>
      </c>
      <c r="AF139" s="213"/>
      <c r="AG139" s="213">
        <v>63.598500624739692</v>
      </c>
      <c r="AH139" s="213"/>
      <c r="AI139" s="213">
        <v>64.403100517307337</v>
      </c>
      <c r="AJ139" s="213"/>
      <c r="AK139" s="213"/>
      <c r="AL139" s="213"/>
      <c r="AM139" s="213"/>
      <c r="AN139" s="213"/>
      <c r="AO139" s="213"/>
      <c r="AP139" s="213"/>
      <c r="AQ139" s="213"/>
      <c r="AR139" s="213"/>
    </row>
    <row r="140" spans="1:44" x14ac:dyDescent="0.25">
      <c r="A140" s="28" t="s">
        <v>16</v>
      </c>
      <c r="B140" s="59" t="s">
        <v>17</v>
      </c>
      <c r="C140" s="2">
        <v>6.4850000000000003</v>
      </c>
      <c r="D140" s="33">
        <v>31.325475799439666</v>
      </c>
      <c r="E140" s="33">
        <v>4.633</v>
      </c>
      <c r="F140" s="33">
        <v>16.249868471817898</v>
      </c>
      <c r="G140" s="33">
        <v>4.0439999999999996</v>
      </c>
      <c r="H140" s="33">
        <v>9.7865543778132693</v>
      </c>
      <c r="I140" s="212">
        <v>1.097</v>
      </c>
      <c r="J140" s="212">
        <v>2.4582082194236543</v>
      </c>
      <c r="K140" s="212">
        <v>0.81399999999999995</v>
      </c>
      <c r="L140" s="212">
        <v>1.8111024585604627</v>
      </c>
      <c r="M140" s="212">
        <v>0.97499999999999998</v>
      </c>
      <c r="N140" s="212">
        <v>2.1730893529765751</v>
      </c>
      <c r="O140" s="212">
        <v>0.64900000000000002</v>
      </c>
      <c r="P140" s="212">
        <v>1.418548228454023</v>
      </c>
      <c r="Q140" s="212">
        <v>1.2</v>
      </c>
      <c r="R140" s="212">
        <v>2.42914979757085</v>
      </c>
      <c r="S140" s="212">
        <v>1.306</v>
      </c>
      <c r="T140" s="212">
        <v>2.5690455582657958</v>
      </c>
      <c r="U140" s="212">
        <v>1.2</v>
      </c>
      <c r="V140" s="212">
        <v>2.4896265560165975</v>
      </c>
      <c r="W140" s="212">
        <v>1.2</v>
      </c>
      <c r="X140" s="212">
        <v>2.4539877300613497</v>
      </c>
      <c r="Y140" s="212">
        <v>1.5</v>
      </c>
      <c r="Z140" s="212">
        <v>3.0737704918032787</v>
      </c>
      <c r="AA140" s="212">
        <v>1.7</v>
      </c>
      <c r="AB140" s="212">
        <v>3.6093418259023355</v>
      </c>
      <c r="AC140" s="212">
        <v>1.5</v>
      </c>
      <c r="AD140" s="212">
        <v>3.1914893617021276</v>
      </c>
      <c r="AE140" s="212">
        <v>1.3</v>
      </c>
      <c r="AF140" s="212">
        <v>2.78372591006424</v>
      </c>
      <c r="AG140" s="212">
        <v>1.4</v>
      </c>
      <c r="AH140" s="212">
        <v>2.9106029106029108</v>
      </c>
      <c r="AI140" s="212">
        <v>1.3</v>
      </c>
      <c r="AJ140" s="212">
        <v>2.6832892998678997</v>
      </c>
      <c r="AK140" s="212"/>
      <c r="AL140" s="212"/>
      <c r="AM140" s="212"/>
      <c r="AN140" s="212"/>
      <c r="AO140" s="212"/>
      <c r="AP140" s="212"/>
      <c r="AQ140" s="212"/>
      <c r="AR140" s="212"/>
    </row>
    <row r="141" spans="1:44" x14ac:dyDescent="0.25">
      <c r="A141" s="28"/>
      <c r="B141" s="59" t="s">
        <v>18</v>
      </c>
      <c r="C141" s="2">
        <v>8.859</v>
      </c>
      <c r="D141" s="33">
        <v>42.792966863105008</v>
      </c>
      <c r="E141" s="33">
        <v>9.1890000000000001</v>
      </c>
      <c r="F141" s="33">
        <v>32.229665743046546</v>
      </c>
      <c r="G141" s="33">
        <v>8.3000000000000007</v>
      </c>
      <c r="H141" s="33">
        <v>20.086152654760177</v>
      </c>
      <c r="I141" s="212">
        <v>5.4240000000000004</v>
      </c>
      <c r="J141" s="212">
        <v>12.154349482364541</v>
      </c>
      <c r="K141" s="212">
        <v>4.3890000000000002</v>
      </c>
      <c r="L141" s="212">
        <v>9.7652686616976307</v>
      </c>
      <c r="M141" s="212">
        <v>4.5019999999999998</v>
      </c>
      <c r="N141" s="212">
        <v>10.034100786769786</v>
      </c>
      <c r="O141" s="212">
        <v>4.4029999999999996</v>
      </c>
      <c r="P141" s="212">
        <v>9.6238333588336875</v>
      </c>
      <c r="Q141" s="212">
        <v>4.8</v>
      </c>
      <c r="R141" s="212">
        <v>9.7165991902834001</v>
      </c>
      <c r="S141" s="212">
        <v>4.3929999999999998</v>
      </c>
      <c r="T141" s="212">
        <v>8.6415138877960498</v>
      </c>
      <c r="U141" s="212">
        <v>4.0999999999999996</v>
      </c>
      <c r="V141" s="212">
        <v>8.5062240663900415</v>
      </c>
      <c r="W141" s="212">
        <v>4.3</v>
      </c>
      <c r="X141" s="212">
        <v>8.7934560327198366</v>
      </c>
      <c r="Y141" s="212">
        <v>4.5</v>
      </c>
      <c r="Z141" s="212">
        <v>9.221311475409836</v>
      </c>
      <c r="AA141" s="212">
        <v>3.4</v>
      </c>
      <c r="AB141" s="212">
        <v>7.2186836518046711</v>
      </c>
      <c r="AC141" s="212">
        <v>3.9</v>
      </c>
      <c r="AD141" s="212">
        <v>8.2978723404255312</v>
      </c>
      <c r="AE141" s="212">
        <v>3.9</v>
      </c>
      <c r="AF141" s="212">
        <v>8.3511777301927204</v>
      </c>
      <c r="AG141" s="212">
        <v>3</v>
      </c>
      <c r="AH141" s="212">
        <v>6.2370062370062369</v>
      </c>
      <c r="AI141" s="212">
        <v>3.028</v>
      </c>
      <c r="AJ141" s="212">
        <v>6.25</v>
      </c>
      <c r="AK141" s="212"/>
      <c r="AL141" s="212"/>
      <c r="AM141" s="212"/>
      <c r="AN141" s="212"/>
      <c r="AO141" s="212"/>
      <c r="AP141" s="212"/>
      <c r="AQ141" s="212"/>
      <c r="AR141" s="212"/>
    </row>
    <row r="142" spans="1:44" x14ac:dyDescent="0.25">
      <c r="A142" s="15"/>
      <c r="B142" s="59" t="s">
        <v>19</v>
      </c>
      <c r="C142" s="2">
        <v>4.056</v>
      </c>
      <c r="D142" s="33">
        <v>19.59230992174669</v>
      </c>
      <c r="E142" s="33">
        <v>9.9489999999999998</v>
      </c>
      <c r="F142" s="33">
        <v>34.895303567044301</v>
      </c>
      <c r="G142" s="33">
        <v>12.250999999999999</v>
      </c>
      <c r="H142" s="33">
        <v>29.647645322104445</v>
      </c>
      <c r="I142" s="212">
        <v>9.69</v>
      </c>
      <c r="J142" s="212">
        <v>21.713799130551696</v>
      </c>
      <c r="K142" s="212">
        <v>9.5790000000000006</v>
      </c>
      <c r="L142" s="212">
        <v>21.312715541217042</v>
      </c>
      <c r="M142" s="212">
        <v>8.3219999999999992</v>
      </c>
      <c r="N142" s="212">
        <v>18.548153431252366</v>
      </c>
      <c r="O142" s="212">
        <v>8.0449999999999999</v>
      </c>
      <c r="P142" s="212">
        <v>17.584315096937772</v>
      </c>
      <c r="Q142" s="212">
        <v>9.8000000000000007</v>
      </c>
      <c r="R142" s="212">
        <v>19.838056680161944</v>
      </c>
      <c r="S142" s="212">
        <v>10.534000000000001</v>
      </c>
      <c r="T142" s="212">
        <v>20.721535919427179</v>
      </c>
      <c r="U142" s="212">
        <v>9.4</v>
      </c>
      <c r="V142" s="212">
        <v>19.502074688796682</v>
      </c>
      <c r="W142" s="212">
        <v>8.1999999999999993</v>
      </c>
      <c r="X142" s="212">
        <v>16.768916155419223</v>
      </c>
      <c r="Y142" s="212">
        <v>5.9</v>
      </c>
      <c r="Z142" s="212">
        <v>12.090163934426229</v>
      </c>
      <c r="AA142" s="212">
        <v>5.7</v>
      </c>
      <c r="AB142" s="212">
        <v>12.101910828025478</v>
      </c>
      <c r="AC142" s="212">
        <v>6.3</v>
      </c>
      <c r="AD142" s="212">
        <v>13.404255319148936</v>
      </c>
      <c r="AE142" s="212">
        <v>5.6</v>
      </c>
      <c r="AF142" s="212">
        <v>11.991434689507495</v>
      </c>
      <c r="AG142" s="212">
        <v>5.6</v>
      </c>
      <c r="AH142" s="212">
        <v>11.642411642411643</v>
      </c>
      <c r="AI142" s="212">
        <v>5.1150000000000002</v>
      </c>
      <c r="AJ142" s="212">
        <v>10.557711360634082</v>
      </c>
      <c r="AK142" s="212"/>
      <c r="AL142" s="212"/>
      <c r="AM142" s="212"/>
      <c r="AN142" s="212"/>
      <c r="AO142" s="212"/>
      <c r="AP142" s="212"/>
      <c r="AQ142" s="212"/>
      <c r="AR142" s="212"/>
    </row>
    <row r="143" spans="1:44" x14ac:dyDescent="0.25">
      <c r="A143" s="15"/>
      <c r="B143" s="59" t="s">
        <v>20</v>
      </c>
      <c r="C143" s="2">
        <v>0.73599999999999999</v>
      </c>
      <c r="D143" s="33">
        <v>3.5552120568061056</v>
      </c>
      <c r="E143" s="33">
        <v>3.9910000000000001</v>
      </c>
      <c r="F143" s="33">
        <v>13.998105994177687</v>
      </c>
      <c r="G143" s="33">
        <v>10.221</v>
      </c>
      <c r="H143" s="33">
        <v>24.73500798606069</v>
      </c>
      <c r="I143" s="212">
        <v>18.466000000000001</v>
      </c>
      <c r="J143" s="212">
        <v>41.379464885940934</v>
      </c>
      <c r="K143" s="212">
        <v>18.457999999999998</v>
      </c>
      <c r="L143" s="212">
        <v>41.0679719657359</v>
      </c>
      <c r="M143" s="212">
        <v>18.739999999999998</v>
      </c>
      <c r="N143" s="212">
        <v>41.767891769006177</v>
      </c>
      <c r="O143" s="212">
        <v>17.443000000000001</v>
      </c>
      <c r="P143" s="212">
        <v>38.125942602347493</v>
      </c>
      <c r="Q143" s="212">
        <v>16</v>
      </c>
      <c r="R143" s="212">
        <v>32.388663967611336</v>
      </c>
      <c r="S143" s="212">
        <v>13.474</v>
      </c>
      <c r="T143" s="212">
        <v>26.504839090408371</v>
      </c>
      <c r="U143" s="212">
        <v>11.3</v>
      </c>
      <c r="V143" s="212">
        <v>23.443983402489625</v>
      </c>
      <c r="W143" s="212">
        <v>12.1</v>
      </c>
      <c r="X143" s="212">
        <v>24.744376278118608</v>
      </c>
      <c r="Y143" s="212">
        <v>12.4</v>
      </c>
      <c r="Z143" s="212">
        <v>25.409836065573771</v>
      </c>
      <c r="AA143" s="212">
        <v>12</v>
      </c>
      <c r="AB143" s="212">
        <v>25.477707006369428</v>
      </c>
      <c r="AC143" s="212">
        <v>12.1</v>
      </c>
      <c r="AD143" s="212">
        <v>25.74468085106383</v>
      </c>
      <c r="AE143" s="212">
        <v>10.7</v>
      </c>
      <c r="AF143" s="212">
        <v>22.912205567451821</v>
      </c>
      <c r="AG143" s="212">
        <v>11.9</v>
      </c>
      <c r="AH143" s="212">
        <v>24.740124740124742</v>
      </c>
      <c r="AI143" s="212">
        <v>11.025</v>
      </c>
      <c r="AJ143" s="212">
        <v>22.756357331571994</v>
      </c>
      <c r="AK143" s="212"/>
      <c r="AL143" s="212"/>
      <c r="AM143" s="212"/>
      <c r="AN143" s="212"/>
      <c r="AO143" s="212"/>
      <c r="AP143" s="212"/>
      <c r="AQ143" s="212"/>
      <c r="AR143" s="212"/>
    </row>
    <row r="144" spans="1:44" x14ac:dyDescent="0.25">
      <c r="A144" s="15"/>
      <c r="B144" s="59" t="s">
        <v>21</v>
      </c>
      <c r="C144" s="2">
        <v>0.56599999999999995</v>
      </c>
      <c r="D144" s="33">
        <v>2.734035358902521</v>
      </c>
      <c r="E144" s="33">
        <v>0.749</v>
      </c>
      <c r="F144" s="33">
        <v>2.6270562239135775</v>
      </c>
      <c r="G144" s="33">
        <v>6.5060000000000002</v>
      </c>
      <c r="H144" s="33">
        <v>15.744639659261409</v>
      </c>
      <c r="I144" s="212">
        <v>8.4760000000000009</v>
      </c>
      <c r="J144" s="212">
        <v>18.9934119123381</v>
      </c>
      <c r="K144" s="212">
        <v>9.8089999999999993</v>
      </c>
      <c r="L144" s="212">
        <v>21.82445210813216</v>
      </c>
      <c r="M144" s="212">
        <v>10.55</v>
      </c>
      <c r="N144" s="212">
        <v>23.513941204002943</v>
      </c>
      <c r="O144" s="212">
        <v>12.682</v>
      </c>
      <c r="P144" s="212">
        <v>27.719612686061506</v>
      </c>
      <c r="Q144" s="212">
        <v>13.5</v>
      </c>
      <c r="R144" s="212">
        <v>27.327935222672064</v>
      </c>
      <c r="S144" s="212">
        <v>15.439</v>
      </c>
      <c r="T144" s="212">
        <v>30.370210087339682</v>
      </c>
      <c r="U144" s="212">
        <v>14.2</v>
      </c>
      <c r="V144" s="212">
        <v>29.460580912863069</v>
      </c>
      <c r="W144" s="212">
        <v>15.1</v>
      </c>
      <c r="X144" s="212">
        <v>30.879345603271982</v>
      </c>
      <c r="Y144" s="212">
        <v>15.8</v>
      </c>
      <c r="Z144" s="212">
        <v>32.377049180327866</v>
      </c>
      <c r="AA144" s="212">
        <v>16</v>
      </c>
      <c r="AB144" s="212">
        <v>33.970276008492569</v>
      </c>
      <c r="AC144" s="212">
        <v>14.5</v>
      </c>
      <c r="AD144" s="212">
        <v>30.851063829787233</v>
      </c>
      <c r="AE144" s="212">
        <v>15.9</v>
      </c>
      <c r="AF144" s="212">
        <v>34.047109207708779</v>
      </c>
      <c r="AG144" s="212">
        <v>15.4</v>
      </c>
      <c r="AH144" s="212">
        <v>32.016632016632016</v>
      </c>
      <c r="AI144" s="212">
        <v>13.961</v>
      </c>
      <c r="AJ144" s="212">
        <v>28.816463011889034</v>
      </c>
      <c r="AK144" s="212"/>
      <c r="AL144" s="212"/>
      <c r="AM144" s="212"/>
      <c r="AN144" s="212"/>
      <c r="AO144" s="212"/>
      <c r="AP144" s="212"/>
      <c r="AQ144" s="212"/>
      <c r="AR144" s="212"/>
    </row>
    <row r="145" spans="1:50" x14ac:dyDescent="0.25">
      <c r="A145" s="15"/>
      <c r="B145" s="59" t="s">
        <v>309</v>
      </c>
      <c r="C145" s="2">
        <v>0</v>
      </c>
      <c r="D145" s="33">
        <v>0</v>
      </c>
      <c r="E145" s="33">
        <v>0</v>
      </c>
      <c r="F145" s="33">
        <v>0</v>
      </c>
      <c r="G145" s="33">
        <v>0</v>
      </c>
      <c r="H145" s="33">
        <v>0</v>
      </c>
      <c r="I145" s="212">
        <v>1.4730000000000001</v>
      </c>
      <c r="J145" s="212">
        <v>3.3007663693810785</v>
      </c>
      <c r="K145" s="212">
        <v>1.8959999999999999</v>
      </c>
      <c r="L145" s="212">
        <v>4.2184892646568031</v>
      </c>
      <c r="M145" s="212">
        <v>1.778</v>
      </c>
      <c r="N145" s="212">
        <v>3.9628234559921545</v>
      </c>
      <c r="O145" s="212">
        <v>2.5289999999999999</v>
      </c>
      <c r="P145" s="212">
        <v>5.5277480273655222</v>
      </c>
      <c r="Q145" s="212">
        <v>4.0999999999999996</v>
      </c>
      <c r="R145" s="212">
        <v>8.2995951417004044</v>
      </c>
      <c r="S145" s="212">
        <v>5.69</v>
      </c>
      <c r="T145" s="212">
        <v>11.192855456762924</v>
      </c>
      <c r="U145" s="212">
        <v>8</v>
      </c>
      <c r="V145" s="212">
        <v>16.597510373443985</v>
      </c>
      <c r="W145" s="212">
        <v>8</v>
      </c>
      <c r="X145" s="212">
        <v>16.359918200408998</v>
      </c>
      <c r="Y145" s="212">
        <v>8.6999999999999993</v>
      </c>
      <c r="Z145" s="212">
        <v>17.827868852459016</v>
      </c>
      <c r="AA145" s="212">
        <v>8.3000000000000007</v>
      </c>
      <c r="AB145" s="212">
        <v>17.622080679405521</v>
      </c>
      <c r="AC145" s="212">
        <v>8.6999999999999993</v>
      </c>
      <c r="AD145" s="212">
        <v>18.51063829787234</v>
      </c>
      <c r="AE145" s="212">
        <v>9.3000000000000007</v>
      </c>
      <c r="AF145" s="212">
        <v>19.914346895074946</v>
      </c>
      <c r="AG145" s="212">
        <v>10.8</v>
      </c>
      <c r="AH145" s="212">
        <v>22.453222453222452</v>
      </c>
      <c r="AI145" s="212">
        <v>14.019</v>
      </c>
      <c r="AJ145" s="212">
        <v>28.93617899603699</v>
      </c>
      <c r="AK145" s="212"/>
      <c r="AL145" s="212"/>
      <c r="AM145" s="212"/>
      <c r="AN145" s="212"/>
      <c r="AO145" s="212"/>
      <c r="AP145" s="212"/>
      <c r="AQ145" s="212"/>
      <c r="AR145" s="212"/>
    </row>
    <row r="146" spans="1:50" x14ac:dyDescent="0.25">
      <c r="A146" s="15"/>
      <c r="B146" s="60" t="s">
        <v>22</v>
      </c>
      <c r="C146" s="51">
        <v>20.702000000000002</v>
      </c>
      <c r="D146" s="37"/>
      <c r="E146" s="51">
        <v>28.510999999999999</v>
      </c>
      <c r="F146" s="37"/>
      <c r="G146" s="51">
        <v>41.322000000000003</v>
      </c>
      <c r="H146" s="37"/>
      <c r="I146" s="246">
        <v>44.625999999999998</v>
      </c>
      <c r="J146" s="246"/>
      <c r="K146" s="246">
        <v>44.945</v>
      </c>
      <c r="L146" s="246"/>
      <c r="M146" s="246">
        <v>44.866999999999997</v>
      </c>
      <c r="N146" s="246"/>
      <c r="O146" s="246">
        <v>45.750999999999998</v>
      </c>
      <c r="P146" s="246"/>
      <c r="Q146" s="246">
        <v>49.4</v>
      </c>
      <c r="R146" s="246"/>
      <c r="S146" s="246">
        <v>50.835999999999999</v>
      </c>
      <c r="T146" s="246"/>
      <c r="U146" s="246">
        <v>48.2</v>
      </c>
      <c r="V146" s="246"/>
      <c r="W146" s="246">
        <v>48.9</v>
      </c>
      <c r="X146" s="246"/>
      <c r="Y146" s="246">
        <v>48.8</v>
      </c>
      <c r="Z146" s="246"/>
      <c r="AA146" s="246">
        <v>47.1</v>
      </c>
      <c r="AB146" s="246"/>
      <c r="AC146" s="246">
        <v>47</v>
      </c>
      <c r="AD146" s="246"/>
      <c r="AE146" s="246">
        <v>46.7</v>
      </c>
      <c r="AF146" s="246"/>
      <c r="AG146" s="246">
        <v>48.1</v>
      </c>
      <c r="AH146" s="246"/>
      <c r="AI146" s="246">
        <v>48.448</v>
      </c>
      <c r="AJ146" s="246"/>
      <c r="AK146" s="246"/>
      <c r="AL146" s="246"/>
      <c r="AM146" s="246"/>
      <c r="AN146" s="246"/>
      <c r="AO146" s="246"/>
      <c r="AP146" s="246"/>
      <c r="AQ146" s="246"/>
      <c r="AR146" s="246"/>
    </row>
    <row r="147" spans="1:50" x14ac:dyDescent="0.25">
      <c r="A147" s="15"/>
      <c r="B147" s="137" t="s">
        <v>23</v>
      </c>
      <c r="C147" s="2">
        <v>94.221999999999994</v>
      </c>
      <c r="D147" s="33">
        <v>0</v>
      </c>
      <c r="E147" s="2">
        <v>95.411000000000001</v>
      </c>
      <c r="F147" s="33">
        <v>0</v>
      </c>
      <c r="G147" s="2">
        <v>105.508</v>
      </c>
      <c r="H147" s="33">
        <v>0</v>
      </c>
      <c r="I147" s="212">
        <v>100.17100000000001</v>
      </c>
      <c r="J147" s="212"/>
      <c r="K147" s="212"/>
      <c r="L147" s="212"/>
      <c r="M147" s="212">
        <v>97.661000000000001</v>
      </c>
      <c r="N147" s="212"/>
      <c r="O147" s="212">
        <v>97.17</v>
      </c>
      <c r="P147" s="212"/>
      <c r="Q147" s="212">
        <v>94.320999999999998</v>
      </c>
      <c r="R147" s="212"/>
      <c r="S147" s="212">
        <v>94.712999999999994</v>
      </c>
      <c r="T147" s="212"/>
      <c r="U147" s="212">
        <v>95.534999999999997</v>
      </c>
      <c r="V147" s="212"/>
      <c r="W147" s="212">
        <v>93.521000000000001</v>
      </c>
      <c r="X147" s="212"/>
      <c r="Y147" s="212">
        <v>94.6</v>
      </c>
      <c r="Z147" s="212"/>
      <c r="AA147" s="212">
        <v>92.3</v>
      </c>
      <c r="AB147" s="212"/>
      <c r="AC147" s="212">
        <v>92.6</v>
      </c>
      <c r="AD147" s="212"/>
      <c r="AE147" s="212">
        <v>91.6</v>
      </c>
      <c r="AF147" s="212"/>
      <c r="AG147" s="212">
        <v>91.5</v>
      </c>
      <c r="AH147" s="212"/>
      <c r="AI147" s="212">
        <v>91.195999999999998</v>
      </c>
      <c r="AJ147" s="212"/>
      <c r="AK147" s="212"/>
      <c r="AL147" s="212"/>
      <c r="AM147" s="212"/>
      <c r="AN147" s="212"/>
      <c r="AO147" s="212"/>
      <c r="AP147" s="212"/>
      <c r="AQ147" s="212"/>
      <c r="AR147" s="212"/>
    </row>
    <row r="148" spans="1:50" x14ac:dyDescent="0.25">
      <c r="A148" s="41"/>
      <c r="B148" s="138" t="s">
        <v>24</v>
      </c>
      <c r="C148" s="34">
        <v>21.971514083759637</v>
      </c>
      <c r="D148" s="35"/>
      <c r="E148" s="34">
        <v>29.882298686734231</v>
      </c>
      <c r="F148" s="35"/>
      <c r="G148" s="34">
        <v>39.164802668991925</v>
      </c>
      <c r="H148" s="35"/>
      <c r="I148" s="213">
        <v>44.549819808128099</v>
      </c>
      <c r="J148" s="213"/>
      <c r="K148" s="213"/>
      <c r="L148" s="213"/>
      <c r="M148" s="213">
        <v>45.941573401869732</v>
      </c>
      <c r="N148" s="213"/>
      <c r="O148" s="213">
        <v>47.083461973860246</v>
      </c>
      <c r="P148" s="213"/>
      <c r="Q148" s="213">
        <v>52.374338694458288</v>
      </c>
      <c r="R148" s="213"/>
      <c r="S148" s="213">
        <v>53.673730110966808</v>
      </c>
      <c r="T148" s="213"/>
      <c r="U148" s="213">
        <v>50.452713665148899</v>
      </c>
      <c r="V148" s="213"/>
      <c r="W148" s="213">
        <v>52.28772147432128</v>
      </c>
      <c r="X148" s="213"/>
      <c r="Y148" s="213">
        <v>51.585623678646932</v>
      </c>
      <c r="Z148" s="213"/>
      <c r="AA148" s="213">
        <v>51.029252437703143</v>
      </c>
      <c r="AB148" s="213"/>
      <c r="AC148" s="213">
        <v>50.755939524838013</v>
      </c>
      <c r="AD148" s="213"/>
      <c r="AE148" s="213">
        <v>50.982532751091703</v>
      </c>
      <c r="AF148" s="213"/>
      <c r="AG148" s="213">
        <v>52.568306010928964</v>
      </c>
      <c r="AH148" s="213"/>
      <c r="AI148" s="213">
        <v>53.125137067415238</v>
      </c>
      <c r="AJ148" s="213"/>
      <c r="AK148" s="213"/>
      <c r="AL148" s="213"/>
      <c r="AM148" s="213"/>
      <c r="AN148" s="213"/>
      <c r="AO148" s="213"/>
      <c r="AP148" s="213"/>
      <c r="AQ148" s="213"/>
      <c r="AR148" s="213"/>
    </row>
    <row r="149" spans="1:50" x14ac:dyDescent="0.25">
      <c r="A149" s="15" t="s">
        <v>555</v>
      </c>
      <c r="B149" s="59" t="s">
        <v>17</v>
      </c>
      <c r="C149" s="2">
        <v>33.578000000000003</v>
      </c>
      <c r="D149" s="33">
        <v>40.687290220170368</v>
      </c>
      <c r="E149" s="33">
        <v>26.09</v>
      </c>
      <c r="F149" s="33">
        <v>23.096671388101981</v>
      </c>
      <c r="G149" s="33">
        <v>21.562000000000001</v>
      </c>
      <c r="H149" s="33">
        <v>13.219461951590358</v>
      </c>
      <c r="I149" s="212">
        <v>8.2379999999999995</v>
      </c>
      <c r="J149" s="212">
        <v>4.5016147452746162</v>
      </c>
      <c r="K149" s="212">
        <v>6.8449999999999998</v>
      </c>
      <c r="L149" s="212">
        <v>3.6904447403749217</v>
      </c>
      <c r="M149" s="212">
        <v>6.5549999999999997</v>
      </c>
      <c r="N149" s="212">
        <v>3.518990739498054</v>
      </c>
      <c r="O149" s="212">
        <v>7.1230000000000002</v>
      </c>
      <c r="P149" s="212">
        <v>3.7831349617331358</v>
      </c>
      <c r="Q149" s="212">
        <v>7.5</v>
      </c>
      <c r="R149" s="212">
        <v>3.8304392236976508</v>
      </c>
      <c r="S149" s="212">
        <v>6.9870000000000001</v>
      </c>
      <c r="T149" s="212">
        <v>3.5330882538847788</v>
      </c>
      <c r="U149" s="212">
        <v>6.4</v>
      </c>
      <c r="V149" s="212">
        <v>3.382663847780127</v>
      </c>
      <c r="W149" s="212">
        <v>5.9</v>
      </c>
      <c r="X149" s="212">
        <v>3.0412371134020617</v>
      </c>
      <c r="Y149" s="212">
        <v>6.1</v>
      </c>
      <c r="Z149" s="212">
        <v>3.1410916580844486</v>
      </c>
      <c r="AA149" s="212">
        <v>6.1</v>
      </c>
      <c r="AB149" s="212">
        <v>3.1218014329580348</v>
      </c>
      <c r="AC149" s="212">
        <v>6</v>
      </c>
      <c r="AD149" s="212">
        <v>3.0706243602865912</v>
      </c>
      <c r="AE149" s="212">
        <v>6</v>
      </c>
      <c r="AF149" s="212">
        <v>3.0287733467945483</v>
      </c>
      <c r="AG149" s="212">
        <v>5.7</v>
      </c>
      <c r="AH149" s="212">
        <v>2.8386454183266929</v>
      </c>
      <c r="AI149" s="212">
        <v>5.48</v>
      </c>
      <c r="AJ149" s="212">
        <v>2.6952321932697889</v>
      </c>
      <c r="AK149" s="212">
        <v>5.53</v>
      </c>
      <c r="AL149" s="212">
        <v>2.6526471307759829</v>
      </c>
      <c r="AM149" s="212">
        <v>4.41</v>
      </c>
      <c r="AN149" s="212">
        <v>2.0954100541670626</v>
      </c>
      <c r="AO149" s="212">
        <v>4.7149999999999999</v>
      </c>
      <c r="AP149" s="212">
        <v>2.2065292675165198</v>
      </c>
      <c r="AQ149" s="212">
        <v>4.3440000000000003</v>
      </c>
      <c r="AR149" s="212">
        <v>2.0501203454622683</v>
      </c>
    </row>
    <row r="150" spans="1:50" x14ac:dyDescent="0.25">
      <c r="A150" s="15" t="s">
        <v>16</v>
      </c>
      <c r="B150" s="59" t="s">
        <v>18</v>
      </c>
      <c r="C150" s="2">
        <v>32.981999999999999</v>
      </c>
      <c r="D150" s="33">
        <v>39.965102330146493</v>
      </c>
      <c r="E150" s="33">
        <v>45.72</v>
      </c>
      <c r="F150" s="33">
        <v>40.47450424929179</v>
      </c>
      <c r="G150" s="33">
        <v>48.645000000000003</v>
      </c>
      <c r="H150" s="33">
        <v>29.823797729112002</v>
      </c>
      <c r="I150" s="212">
        <v>34.286000000000001</v>
      </c>
      <c r="J150" s="212">
        <v>18.735416746356577</v>
      </c>
      <c r="K150" s="212">
        <v>32.216999999999999</v>
      </c>
      <c r="L150" s="212">
        <v>17.369621358752205</v>
      </c>
      <c r="M150" s="212">
        <v>31.231000000000002</v>
      </c>
      <c r="N150" s="212">
        <v>16.766071668232453</v>
      </c>
      <c r="O150" s="212">
        <v>29.631</v>
      </c>
      <c r="P150" s="212">
        <v>15.737480282340943</v>
      </c>
      <c r="Q150" s="212">
        <v>29.6</v>
      </c>
      <c r="R150" s="212">
        <v>15.117466802860061</v>
      </c>
      <c r="S150" s="212">
        <v>29.331</v>
      </c>
      <c r="T150" s="212">
        <v>14.831689076097673</v>
      </c>
      <c r="U150" s="212">
        <v>28.1</v>
      </c>
      <c r="V150" s="212">
        <v>14.852008456659618</v>
      </c>
      <c r="W150" s="212">
        <v>26.9</v>
      </c>
      <c r="X150" s="212">
        <v>13.865979381443299</v>
      </c>
      <c r="Y150" s="212">
        <v>23.9</v>
      </c>
      <c r="Z150" s="212">
        <v>12.306900102986612</v>
      </c>
      <c r="AA150" s="212">
        <v>22.2</v>
      </c>
      <c r="AB150" s="212">
        <v>11.361310133060389</v>
      </c>
      <c r="AC150" s="212">
        <v>23</v>
      </c>
      <c r="AD150" s="212">
        <v>11.770726714431934</v>
      </c>
      <c r="AE150" s="212">
        <v>21.5</v>
      </c>
      <c r="AF150" s="212">
        <v>10.853104492680464</v>
      </c>
      <c r="AG150" s="212">
        <v>19.5</v>
      </c>
      <c r="AH150" s="212">
        <v>9.7111553784860547</v>
      </c>
      <c r="AI150" s="212">
        <v>17.234999999999999</v>
      </c>
      <c r="AJ150" s="212">
        <v>8.4767019801103665</v>
      </c>
      <c r="AK150" s="212">
        <v>17.337</v>
      </c>
      <c r="AL150" s="212">
        <v>8.3162646123441633</v>
      </c>
      <c r="AM150" s="212">
        <v>16.669</v>
      </c>
      <c r="AN150" s="212">
        <v>7.9202698850137798</v>
      </c>
      <c r="AO150" s="212">
        <v>15.657999999999999</v>
      </c>
      <c r="AP150" s="212">
        <v>7.3276426873326974</v>
      </c>
      <c r="AQ150" s="212">
        <v>14.77</v>
      </c>
      <c r="AR150" s="212">
        <v>6.9705979517674264</v>
      </c>
    </row>
    <row r="151" spans="1:50" x14ac:dyDescent="0.25">
      <c r="A151" s="15"/>
      <c r="B151" s="59" t="s">
        <v>19</v>
      </c>
      <c r="C151" s="2">
        <v>12.628</v>
      </c>
      <c r="D151" s="33">
        <v>15.30165885104269</v>
      </c>
      <c r="E151" s="33">
        <v>29.675000000000001</v>
      </c>
      <c r="F151" s="33">
        <v>26.270361189801701</v>
      </c>
      <c r="G151" s="33">
        <v>49.417999999999999</v>
      </c>
      <c r="H151" s="33">
        <v>30.297716850185154</v>
      </c>
      <c r="I151" s="212">
        <v>49.506</v>
      </c>
      <c r="J151" s="212">
        <v>27.052311189556345</v>
      </c>
      <c r="K151" s="212">
        <v>47.463000000000001</v>
      </c>
      <c r="L151" s="212">
        <v>25.589419826503267</v>
      </c>
      <c r="M151" s="212">
        <v>46.454999999999998</v>
      </c>
      <c r="N151" s="212">
        <v>24.938934371225336</v>
      </c>
      <c r="O151" s="212">
        <v>43.981000000000002</v>
      </c>
      <c r="P151" s="212">
        <v>23.358986206933182</v>
      </c>
      <c r="Q151" s="212">
        <v>45.7</v>
      </c>
      <c r="R151" s="212">
        <v>23.340143003064352</v>
      </c>
      <c r="S151" s="212">
        <v>45.512999999999998</v>
      </c>
      <c r="T151" s="212">
        <v>23.01437608402146</v>
      </c>
      <c r="U151" s="212">
        <v>40.5</v>
      </c>
      <c r="V151" s="212">
        <v>21.405919661733616</v>
      </c>
      <c r="W151" s="212">
        <v>40.6</v>
      </c>
      <c r="X151" s="212">
        <v>20.927835051546392</v>
      </c>
      <c r="Y151" s="212">
        <v>36.299999999999997</v>
      </c>
      <c r="Z151" s="212">
        <v>18.692070030895984</v>
      </c>
      <c r="AA151" s="212">
        <v>33.6</v>
      </c>
      <c r="AB151" s="212">
        <v>17.195496417604915</v>
      </c>
      <c r="AC151" s="212">
        <v>31</v>
      </c>
      <c r="AD151" s="212">
        <v>15.86489252814739</v>
      </c>
      <c r="AE151" s="212">
        <v>27.9</v>
      </c>
      <c r="AF151" s="212">
        <v>14.083796062594651</v>
      </c>
      <c r="AG151" s="212">
        <v>29.1</v>
      </c>
      <c r="AH151" s="212">
        <v>14.492031872509962</v>
      </c>
      <c r="AI151" s="212">
        <v>27.489000000000001</v>
      </c>
      <c r="AJ151" s="212">
        <v>13.519933897954969</v>
      </c>
      <c r="AK151" s="212">
        <v>28.274000000000001</v>
      </c>
      <c r="AL151" s="212">
        <v>13.562557861764946</v>
      </c>
      <c r="AM151" s="212">
        <v>27.908000000000001</v>
      </c>
      <c r="AN151" s="212">
        <v>13.260477050270836</v>
      </c>
      <c r="AO151" s="212">
        <v>26.010999999999999</v>
      </c>
      <c r="AP151" s="212">
        <v>12.172647460736414</v>
      </c>
      <c r="AQ151" s="212">
        <v>25.687999999999999</v>
      </c>
      <c r="AR151" s="212">
        <v>12.123271508801736</v>
      </c>
    </row>
    <row r="152" spans="1:50" x14ac:dyDescent="0.25">
      <c r="A152" s="15"/>
      <c r="B152" s="59" t="s">
        <v>20</v>
      </c>
      <c r="C152" s="2">
        <v>2.3330000000000002</v>
      </c>
      <c r="D152" s="33">
        <v>2.8269536030632403</v>
      </c>
      <c r="E152" s="33">
        <v>9.6690000000000005</v>
      </c>
      <c r="F152" s="33">
        <v>8.5596671388101981</v>
      </c>
      <c r="G152" s="33">
        <v>33.381</v>
      </c>
      <c r="H152" s="33">
        <v>20.465581087377689</v>
      </c>
      <c r="I152" s="212">
        <v>62.573999999999998</v>
      </c>
      <c r="J152" s="212">
        <v>34.193255774558608</v>
      </c>
      <c r="K152" s="212">
        <v>63.332000000000001</v>
      </c>
      <c r="L152" s="212">
        <v>34.145105375810743</v>
      </c>
      <c r="M152" s="212">
        <v>63.6</v>
      </c>
      <c r="N152" s="212">
        <v>34.143068044557779</v>
      </c>
      <c r="O152" s="212">
        <v>61.378</v>
      </c>
      <c r="P152" s="212">
        <v>32.598800741437088</v>
      </c>
      <c r="Q152" s="212">
        <v>60.1</v>
      </c>
      <c r="R152" s="212">
        <v>30.694586312563843</v>
      </c>
      <c r="S152" s="212">
        <v>56.768000000000001</v>
      </c>
      <c r="T152" s="212">
        <v>28.705646772081167</v>
      </c>
      <c r="U152" s="212">
        <v>58.4</v>
      </c>
      <c r="V152" s="212">
        <v>30.866807610993657</v>
      </c>
      <c r="W152" s="212">
        <v>58.3</v>
      </c>
      <c r="X152" s="212">
        <v>30.051546391752577</v>
      </c>
      <c r="Y152" s="212">
        <v>60.1</v>
      </c>
      <c r="Z152" s="212">
        <v>30.947476828012359</v>
      </c>
      <c r="AA152" s="212">
        <v>59.8</v>
      </c>
      <c r="AB152" s="212">
        <v>30.603889457523032</v>
      </c>
      <c r="AC152" s="212">
        <v>59.3</v>
      </c>
      <c r="AD152" s="212">
        <v>30.348004094165816</v>
      </c>
      <c r="AE152" s="212">
        <v>59.3</v>
      </c>
      <c r="AF152" s="212">
        <v>29.934376577486116</v>
      </c>
      <c r="AG152" s="212">
        <v>57.2</v>
      </c>
      <c r="AH152" s="212">
        <v>28.486055776892432</v>
      </c>
      <c r="AI152" s="212">
        <v>57.545999999999999</v>
      </c>
      <c r="AJ152" s="212">
        <v>28.302889013485999</v>
      </c>
      <c r="AK152" s="212">
        <v>56.572000000000003</v>
      </c>
      <c r="AL152" s="212">
        <v>27.136628116140855</v>
      </c>
      <c r="AM152" s="212">
        <v>54.32</v>
      </c>
      <c r="AN152" s="212">
        <v>25.810130191010167</v>
      </c>
      <c r="AO152" s="212">
        <v>51.655999999999999</v>
      </c>
      <c r="AP152" s="212">
        <v>24.174013964545779</v>
      </c>
      <c r="AQ152" s="212">
        <v>48.704000000000001</v>
      </c>
      <c r="AR152" s="212">
        <v>22.985511350228894</v>
      </c>
    </row>
    <row r="153" spans="1:50" x14ac:dyDescent="0.25">
      <c r="A153" s="15"/>
      <c r="B153" s="59" t="s">
        <v>21</v>
      </c>
      <c r="C153" s="2">
        <v>1.006</v>
      </c>
      <c r="D153" s="33">
        <v>1.218994995577205</v>
      </c>
      <c r="E153" s="33">
        <v>1.806</v>
      </c>
      <c r="F153" s="33">
        <v>1.5987960339943343</v>
      </c>
      <c r="G153" s="33">
        <v>10.102</v>
      </c>
      <c r="H153" s="33">
        <v>6.1934423817348021</v>
      </c>
      <c r="I153" s="212">
        <v>24.082000000000001</v>
      </c>
      <c r="J153" s="212">
        <v>13.159490931743543</v>
      </c>
      <c r="K153" s="212">
        <v>29.809000000000001</v>
      </c>
      <c r="L153" s="212">
        <v>16.071361178354422</v>
      </c>
      <c r="M153" s="212">
        <v>31.582999999999998</v>
      </c>
      <c r="N153" s="212">
        <v>16.955039592001071</v>
      </c>
      <c r="O153" s="212">
        <v>37.832999999999998</v>
      </c>
      <c r="P153" s="212">
        <v>20.093688755755963</v>
      </c>
      <c r="Q153" s="212">
        <v>41.5</v>
      </c>
      <c r="R153" s="212">
        <v>21.195097037793666</v>
      </c>
      <c r="S153" s="212">
        <v>42.887999999999998</v>
      </c>
      <c r="T153" s="212">
        <v>21.687002867126147</v>
      </c>
      <c r="U153" s="212">
        <v>39.200000000000003</v>
      </c>
      <c r="V153" s="212">
        <v>20.718816067653275</v>
      </c>
      <c r="W153" s="212">
        <v>44.2</v>
      </c>
      <c r="X153" s="212">
        <v>22.783505154639176</v>
      </c>
      <c r="Y153" s="212">
        <v>45.2</v>
      </c>
      <c r="Z153" s="212">
        <v>23.274974253347064</v>
      </c>
      <c r="AA153" s="212">
        <v>49.2</v>
      </c>
      <c r="AB153" s="212">
        <v>25.179119754350047</v>
      </c>
      <c r="AC153" s="212">
        <v>48.5</v>
      </c>
      <c r="AD153" s="212">
        <v>24.820880245649949</v>
      </c>
      <c r="AE153" s="212">
        <v>53</v>
      </c>
      <c r="AF153" s="212">
        <v>26.754164563351839</v>
      </c>
      <c r="AG153" s="212">
        <v>53.3</v>
      </c>
      <c r="AH153" s="212">
        <v>26.543824701195216</v>
      </c>
      <c r="AI153" s="212">
        <v>53.606999999999999</v>
      </c>
      <c r="AJ153" s="212">
        <v>26.365567916900286</v>
      </c>
      <c r="AK153" s="212">
        <v>55.615000000000002</v>
      </c>
      <c r="AL153" s="212">
        <v>26.677571460778715</v>
      </c>
      <c r="AM153" s="212">
        <v>55.576000000000001</v>
      </c>
      <c r="AN153" s="212">
        <v>26.406918179226459</v>
      </c>
      <c r="AO153" s="212">
        <v>58.805999999999997</v>
      </c>
      <c r="AP153" s="212">
        <v>27.520076374459485</v>
      </c>
      <c r="AQ153" s="212">
        <v>57.164999999999999</v>
      </c>
      <c r="AR153" s="212">
        <v>26.978620982585305</v>
      </c>
    </row>
    <row r="154" spans="1:50" x14ac:dyDescent="0.25">
      <c r="A154" s="15"/>
      <c r="B154" s="59" t="s">
        <v>309</v>
      </c>
      <c r="C154" s="2">
        <v>0</v>
      </c>
      <c r="D154" s="33">
        <v>0</v>
      </c>
      <c r="E154" s="33">
        <v>0</v>
      </c>
      <c r="F154" s="33">
        <v>0</v>
      </c>
      <c r="G154" s="33">
        <v>0</v>
      </c>
      <c r="H154" s="33">
        <v>0</v>
      </c>
      <c r="I154" s="212">
        <v>4.3150000000000004</v>
      </c>
      <c r="J154" s="212">
        <v>2.3579106125103144</v>
      </c>
      <c r="K154" s="212">
        <v>5.8129999999999997</v>
      </c>
      <c r="L154" s="212">
        <v>3.1340475202044438</v>
      </c>
      <c r="M154" s="212">
        <v>6.851</v>
      </c>
      <c r="N154" s="212">
        <v>3.6778955844853036</v>
      </c>
      <c r="O154" s="212">
        <v>8.3369999999999997</v>
      </c>
      <c r="P154" s="212">
        <v>4.4279090517996851</v>
      </c>
      <c r="Q154" s="212">
        <v>11.4</v>
      </c>
      <c r="R154" s="212">
        <v>5.8222676200204289</v>
      </c>
      <c r="S154" s="212">
        <v>16.271999999999998</v>
      </c>
      <c r="T154" s="212">
        <v>8.2281969467887688</v>
      </c>
      <c r="U154" s="212">
        <v>16.600000000000001</v>
      </c>
      <c r="V154" s="212">
        <v>8.7737843551797035</v>
      </c>
      <c r="W154" s="212">
        <v>18.100000000000001</v>
      </c>
      <c r="X154" s="212">
        <v>9.3298969072164954</v>
      </c>
      <c r="Y154" s="212">
        <v>22.6</v>
      </c>
      <c r="Z154" s="212">
        <v>11.637487126673532</v>
      </c>
      <c r="AA154" s="212">
        <v>24.5</v>
      </c>
      <c r="AB154" s="212">
        <v>12.538382804503581</v>
      </c>
      <c r="AC154" s="212">
        <v>27.6</v>
      </c>
      <c r="AD154" s="212">
        <v>14.124872057318322</v>
      </c>
      <c r="AE154" s="212">
        <v>30.4</v>
      </c>
      <c r="AF154" s="212">
        <v>15.345784957092379</v>
      </c>
      <c r="AG154" s="212">
        <v>36</v>
      </c>
      <c r="AH154" s="212">
        <v>17.928286852589643</v>
      </c>
      <c r="AI154" s="212">
        <v>41.965000000000003</v>
      </c>
      <c r="AJ154" s="212">
        <v>20.639674998278593</v>
      </c>
      <c r="AK154" s="212">
        <v>45.143000000000001</v>
      </c>
      <c r="AL154" s="212">
        <v>21.654330818195337</v>
      </c>
      <c r="AM154" s="212">
        <v>51.576999999999998</v>
      </c>
      <c r="AN154" s="212">
        <v>24.5067946403117</v>
      </c>
      <c r="AO154" s="212">
        <v>56.838000000000001</v>
      </c>
      <c r="AP154" s="212">
        <v>26.599090245409108</v>
      </c>
      <c r="AQ154" s="212">
        <v>61.219000000000001</v>
      </c>
      <c r="AR154" s="212">
        <v>28.891877861154374</v>
      </c>
    </row>
    <row r="155" spans="1:50" x14ac:dyDescent="0.25">
      <c r="A155" s="15"/>
      <c r="B155" s="60" t="s">
        <v>22</v>
      </c>
      <c r="C155" s="51">
        <v>82.527000000000001</v>
      </c>
      <c r="D155" s="37"/>
      <c r="E155" s="51">
        <v>112.96</v>
      </c>
      <c r="F155" s="37"/>
      <c r="G155" s="51">
        <v>163.108</v>
      </c>
      <c r="H155" s="37"/>
      <c r="I155" s="246">
        <v>183.001</v>
      </c>
      <c r="J155" s="246"/>
      <c r="K155" s="246">
        <v>185.47900000000001</v>
      </c>
      <c r="L155" s="246"/>
      <c r="M155" s="246">
        <v>186.27500000000001</v>
      </c>
      <c r="N155" s="246"/>
      <c r="O155" s="246">
        <v>188.28299999999999</v>
      </c>
      <c r="P155" s="246"/>
      <c r="Q155" s="246">
        <v>195.8</v>
      </c>
      <c r="R155" s="246"/>
      <c r="S155" s="246">
        <v>197.75899999999999</v>
      </c>
      <c r="T155" s="246"/>
      <c r="U155" s="246">
        <v>189.2</v>
      </c>
      <c r="V155" s="246"/>
      <c r="W155" s="246">
        <v>194</v>
      </c>
      <c r="X155" s="246"/>
      <c r="Y155" s="246">
        <v>194.2</v>
      </c>
      <c r="Z155" s="246"/>
      <c r="AA155" s="246">
        <v>195.4</v>
      </c>
      <c r="AB155" s="246"/>
      <c r="AC155" s="246">
        <v>195.4</v>
      </c>
      <c r="AD155" s="246"/>
      <c r="AE155" s="246">
        <v>198.1</v>
      </c>
      <c r="AF155" s="246"/>
      <c r="AG155" s="246">
        <v>200.8</v>
      </c>
      <c r="AH155" s="246"/>
      <c r="AI155" s="246">
        <v>203.322</v>
      </c>
      <c r="AJ155" s="246"/>
      <c r="AK155" s="246">
        <v>208.471</v>
      </c>
      <c r="AL155" s="246"/>
      <c r="AM155" s="246">
        <v>210.46</v>
      </c>
      <c r="AN155" s="246"/>
      <c r="AO155" s="246">
        <v>213.684</v>
      </c>
      <c r="AP155" s="246"/>
      <c r="AQ155" s="246">
        <v>211.89</v>
      </c>
      <c r="AR155" s="246"/>
    </row>
    <row r="156" spans="1:50" x14ac:dyDescent="0.25">
      <c r="A156" s="15"/>
      <c r="B156" s="137" t="s">
        <v>23</v>
      </c>
      <c r="C156" s="2">
        <v>357.64</v>
      </c>
      <c r="D156" s="33"/>
      <c r="E156" s="2">
        <v>337.8</v>
      </c>
      <c r="F156" s="33"/>
      <c r="G156" s="2">
        <v>378.697</v>
      </c>
      <c r="H156" s="33"/>
      <c r="I156" s="212">
        <v>363.61900000000003</v>
      </c>
      <c r="J156" s="212"/>
      <c r="K156" s="212">
        <v>373.08199999999999</v>
      </c>
      <c r="L156" s="212"/>
      <c r="M156" s="212">
        <v>356.625</v>
      </c>
      <c r="N156" s="212"/>
      <c r="O156" s="212">
        <v>352.089</v>
      </c>
      <c r="P156" s="212"/>
      <c r="Q156" s="212">
        <v>348.21800000000002</v>
      </c>
      <c r="R156" s="212"/>
      <c r="S156" s="212">
        <v>343.07600000000002</v>
      </c>
      <c r="T156" s="212"/>
      <c r="U156" s="212">
        <v>335.22899999999998</v>
      </c>
      <c r="V156" s="212"/>
      <c r="W156" s="212">
        <v>334.59</v>
      </c>
      <c r="X156" s="212"/>
      <c r="Y156" s="212">
        <v>332</v>
      </c>
      <c r="Z156" s="212"/>
      <c r="AA156" s="212">
        <v>332</v>
      </c>
      <c r="AB156" s="212"/>
      <c r="AC156" s="212">
        <v>329.5</v>
      </c>
      <c r="AD156" s="212"/>
      <c r="AE156" s="212">
        <v>331.3</v>
      </c>
      <c r="AF156" s="212"/>
      <c r="AG156" s="212">
        <v>331.6</v>
      </c>
      <c r="AH156" s="212"/>
      <c r="AI156" s="212">
        <v>331.67200000000003</v>
      </c>
      <c r="AJ156" s="212"/>
      <c r="AK156" s="212">
        <v>337.91399999999999</v>
      </c>
      <c r="AL156" s="212"/>
      <c r="AM156" s="212">
        <v>336.63600000000002</v>
      </c>
      <c r="AN156" s="212"/>
      <c r="AO156" s="212">
        <v>335.60300000000001</v>
      </c>
      <c r="AP156" s="212"/>
      <c r="AQ156" s="212">
        <v>333.28300000000002</v>
      </c>
      <c r="AR156" s="212"/>
    </row>
    <row r="157" spans="1:50" x14ac:dyDescent="0.25">
      <c r="A157" s="41"/>
      <c r="B157" s="138" t="s">
        <v>24</v>
      </c>
      <c r="C157" s="34">
        <v>23.075438988927413</v>
      </c>
      <c r="D157" s="35"/>
      <c r="E157" s="34">
        <v>33.439905269390174</v>
      </c>
      <c r="F157" s="35"/>
      <c r="G157" s="34">
        <v>43.070845557266104</v>
      </c>
      <c r="H157" s="35"/>
      <c r="I157" s="213">
        <v>50.327678146631506</v>
      </c>
      <c r="J157" s="213"/>
      <c r="K157" s="213">
        <v>49.715344079853757</v>
      </c>
      <c r="L157" s="213"/>
      <c r="M157" s="213">
        <v>52.232737469330523</v>
      </c>
      <c r="N157" s="213"/>
      <c r="O157" s="213">
        <v>53.475967724069761</v>
      </c>
      <c r="P157" s="213"/>
      <c r="Q157" s="213">
        <v>56.229143812209593</v>
      </c>
      <c r="R157" s="213"/>
      <c r="S157" s="213">
        <v>57.642912940572934</v>
      </c>
      <c r="T157" s="213"/>
      <c r="U157" s="213">
        <v>56.43903122939841</v>
      </c>
      <c r="V157" s="213"/>
      <c r="W157" s="213">
        <v>57.981410083983384</v>
      </c>
      <c r="X157" s="213"/>
      <c r="Y157" s="213">
        <v>58.493975903614462</v>
      </c>
      <c r="Z157" s="213"/>
      <c r="AA157" s="213">
        <v>58.855421686746986</v>
      </c>
      <c r="AB157" s="213"/>
      <c r="AC157" s="213">
        <v>59.301972685887705</v>
      </c>
      <c r="AD157" s="213"/>
      <c r="AE157" s="213">
        <v>59.794747962571691</v>
      </c>
      <c r="AF157" s="213"/>
      <c r="AG157" s="213">
        <v>60.55488540410132</v>
      </c>
      <c r="AH157" s="213"/>
      <c r="AI157" s="213">
        <v>61.302129814997954</v>
      </c>
      <c r="AJ157" s="213"/>
      <c r="AK157" s="213">
        <v>61.693507815598046</v>
      </c>
      <c r="AL157" s="213"/>
      <c r="AM157" s="213">
        <v>62.518566047600373</v>
      </c>
      <c r="AN157" s="213"/>
      <c r="AO157" s="213">
        <v>63.671659669311651</v>
      </c>
      <c r="AP157" s="213"/>
      <c r="AQ157" s="213">
        <v>63.576600066610055</v>
      </c>
      <c r="AR157" s="213"/>
    </row>
    <row r="158" spans="1:50" x14ac:dyDescent="0.25">
      <c r="A158" s="206" t="s">
        <v>74</v>
      </c>
      <c r="B158" s="59" t="s">
        <v>17</v>
      </c>
      <c r="C158" s="2">
        <v>608861</v>
      </c>
      <c r="D158" s="33">
        <v>31.718547969497397</v>
      </c>
      <c r="E158" s="33">
        <v>458556</v>
      </c>
      <c r="F158" s="33">
        <v>19.780325013382978</v>
      </c>
      <c r="G158" s="33">
        <v>344247</v>
      </c>
      <c r="H158" s="33">
        <v>10.6295397870924</v>
      </c>
      <c r="I158" s="212">
        <v>182060</v>
      </c>
      <c r="J158" s="212">
        <v>4.6181831003314615</v>
      </c>
      <c r="K158" s="212">
        <v>165294</v>
      </c>
      <c r="L158" s="212">
        <v>4.1069413804147192</v>
      </c>
      <c r="M158" s="212">
        <v>164893</v>
      </c>
      <c r="N158" s="212">
        <v>4.0366481521330151</v>
      </c>
      <c r="O158" s="212">
        <v>164034</v>
      </c>
      <c r="P158" s="212">
        <v>3.9616562183540753</v>
      </c>
      <c r="Q158" s="212">
        <v>178600</v>
      </c>
      <c r="R158" s="212">
        <v>4.2680303971705777</v>
      </c>
      <c r="S158" s="212">
        <v>175383</v>
      </c>
      <c r="T158" s="212">
        <v>4.1558219372841325</v>
      </c>
      <c r="U158" s="212">
        <v>177200</v>
      </c>
      <c r="V158" s="212">
        <v>4.1532872377827257</v>
      </c>
      <c r="W158" s="212">
        <v>174800</v>
      </c>
      <c r="X158" s="212">
        <v>4.0278353841190837</v>
      </c>
      <c r="Y158" s="212">
        <v>167700</v>
      </c>
      <c r="Z158" s="212">
        <v>3.8482720638854468</v>
      </c>
      <c r="AA158" s="212">
        <v>167600</v>
      </c>
      <c r="AB158" s="212">
        <v>4</v>
      </c>
      <c r="AC158" s="212">
        <v>162700</v>
      </c>
      <c r="AD158" s="212">
        <v>3.692021421439593</v>
      </c>
      <c r="AE158" s="212">
        <v>158100</v>
      </c>
      <c r="AF158" s="212">
        <v>3.5496980174678372</v>
      </c>
      <c r="AG158" s="212">
        <v>151100</v>
      </c>
      <c r="AH158" s="212">
        <v>3.3344367207326489</v>
      </c>
      <c r="AI158" s="212">
        <v>148646</v>
      </c>
      <c r="AJ158" s="212">
        <v>3.2699843436899925</v>
      </c>
      <c r="AK158" s="212">
        <v>146.738</v>
      </c>
      <c r="AL158" s="212">
        <v>3.2945957475470928</v>
      </c>
      <c r="AM158" s="212">
        <v>139.65100000000001</v>
      </c>
      <c r="AN158" s="212">
        <v>2.9764458571005044</v>
      </c>
      <c r="AO158" s="212">
        <v>144.77199999999999</v>
      </c>
      <c r="AP158" s="212">
        <v>3.0508014538784702</v>
      </c>
      <c r="AQ158" s="212">
        <v>142.99100000000001</v>
      </c>
      <c r="AR158" s="212">
        <v>3.0039375066043519</v>
      </c>
      <c r="AS158" s="212"/>
      <c r="AT158" s="212"/>
      <c r="AU158" s="212"/>
      <c r="AV158" s="212"/>
      <c r="AW158" s="212"/>
      <c r="AX158" s="212"/>
    </row>
    <row r="159" spans="1:50" x14ac:dyDescent="0.25">
      <c r="A159" s="15"/>
      <c r="B159" s="59" t="s">
        <v>18</v>
      </c>
      <c r="C159" s="2">
        <v>652786</v>
      </c>
      <c r="D159" s="33">
        <v>34.006816095654557</v>
      </c>
      <c r="E159" s="33">
        <v>882879</v>
      </c>
      <c r="F159" s="33">
        <v>38.083971352442347</v>
      </c>
      <c r="G159" s="33">
        <v>933671</v>
      </c>
      <c r="H159" s="33">
        <v>28.82957017070402</v>
      </c>
      <c r="I159" s="212">
        <v>690820</v>
      </c>
      <c r="J159" s="212">
        <v>17.523526581187411</v>
      </c>
      <c r="K159" s="212">
        <v>655020</v>
      </c>
      <c r="L159" s="212">
        <v>16.274811808046568</v>
      </c>
      <c r="M159" s="212">
        <v>631767</v>
      </c>
      <c r="N159" s="212">
        <v>15.465914824332256</v>
      </c>
      <c r="O159" s="212">
        <v>610371</v>
      </c>
      <c r="P159" s="212">
        <v>14.741334526092123</v>
      </c>
      <c r="Q159" s="212">
        <v>623500</v>
      </c>
      <c r="R159" s="212">
        <v>14.899870955407923</v>
      </c>
      <c r="S159" s="212">
        <v>603440</v>
      </c>
      <c r="T159" s="212">
        <v>14.298929712884012</v>
      </c>
      <c r="U159" s="212">
        <v>586900</v>
      </c>
      <c r="V159" s="212">
        <v>13.756006093988047</v>
      </c>
      <c r="W159" s="212">
        <v>567000</v>
      </c>
      <c r="X159" s="212">
        <v>13.065118208212359</v>
      </c>
      <c r="Y159" s="212">
        <v>537000</v>
      </c>
      <c r="Z159" s="212">
        <v>12.322731653586672</v>
      </c>
      <c r="AA159" s="212">
        <v>532600</v>
      </c>
      <c r="AB159" s="212">
        <v>12</v>
      </c>
      <c r="AC159" s="212">
        <v>512800</v>
      </c>
      <c r="AD159" s="212">
        <v>11.636561677407643</v>
      </c>
      <c r="AE159" s="212">
        <v>494000</v>
      </c>
      <c r="AF159" s="212">
        <v>11.091403040032331</v>
      </c>
      <c r="AG159" s="212">
        <v>482600</v>
      </c>
      <c r="AH159" s="212">
        <v>10.649895178197065</v>
      </c>
      <c r="AI159" s="212">
        <v>461405</v>
      </c>
      <c r="AJ159" s="212">
        <v>10.150203342843271</v>
      </c>
      <c r="AK159" s="212">
        <v>451.11899999999997</v>
      </c>
      <c r="AL159" s="212">
        <v>10.128628842138347</v>
      </c>
      <c r="AM159" s="212">
        <v>432.75799999999998</v>
      </c>
      <c r="AN159" s="212">
        <v>9.2235698722322077</v>
      </c>
      <c r="AO159" s="212">
        <v>420.65199999999999</v>
      </c>
      <c r="AP159" s="212">
        <v>8.8644608983566311</v>
      </c>
      <c r="AQ159" s="212">
        <v>411.63</v>
      </c>
      <c r="AR159" s="212">
        <v>8.6474728888080321</v>
      </c>
      <c r="AS159" s="212"/>
      <c r="AT159" s="212"/>
      <c r="AU159" s="212"/>
      <c r="AV159" s="212"/>
      <c r="AW159" s="212"/>
      <c r="AX159" s="212"/>
    </row>
    <row r="160" spans="1:50" x14ac:dyDescent="0.25">
      <c r="A160" s="15"/>
      <c r="B160" s="59" t="s">
        <v>19</v>
      </c>
      <c r="C160" s="2">
        <v>311011</v>
      </c>
      <c r="D160" s="33">
        <v>16.202084420814202</v>
      </c>
      <c r="E160" s="33">
        <v>498839</v>
      </c>
      <c r="F160" s="33">
        <v>21.517977192209791</v>
      </c>
      <c r="G160" s="33">
        <v>832147</v>
      </c>
      <c r="H160" s="33">
        <v>25.694747216997037</v>
      </c>
      <c r="I160" s="212">
        <v>868102</v>
      </c>
      <c r="J160" s="212">
        <v>22.020509643875329</v>
      </c>
      <c r="K160" s="212">
        <v>849778</v>
      </c>
      <c r="L160" s="212">
        <v>21.113824049064451</v>
      </c>
      <c r="M160" s="212">
        <v>826622</v>
      </c>
      <c r="N160" s="212">
        <v>20.236045003805479</v>
      </c>
      <c r="O160" s="212">
        <v>800229</v>
      </c>
      <c r="P160" s="212">
        <v>19.326677359311258</v>
      </c>
      <c r="Q160" s="212">
        <v>786600</v>
      </c>
      <c r="R160" s="212">
        <v>18.797495579027863</v>
      </c>
      <c r="S160" s="212">
        <v>773305</v>
      </c>
      <c r="T160" s="212">
        <v>18.323998809528323</v>
      </c>
      <c r="U160" s="212">
        <v>749700</v>
      </c>
      <c r="V160" s="212">
        <v>17.571780147662018</v>
      </c>
      <c r="W160" s="212">
        <v>735200</v>
      </c>
      <c r="X160" s="212">
        <v>16.940872851283469</v>
      </c>
      <c r="Y160" s="212">
        <v>695700</v>
      </c>
      <c r="Z160" s="212">
        <v>15.964477488641057</v>
      </c>
      <c r="AA160" s="212">
        <v>665100</v>
      </c>
      <c r="AB160" s="212">
        <v>15</v>
      </c>
      <c r="AC160" s="212">
        <v>646700</v>
      </c>
      <c r="AD160" s="212">
        <v>14.675047653626214</v>
      </c>
      <c r="AE160" s="212">
        <v>635200</v>
      </c>
      <c r="AF160" s="212">
        <v>14.261658321920114</v>
      </c>
      <c r="AG160" s="212">
        <v>624900</v>
      </c>
      <c r="AH160" s="212">
        <v>13.790135716650115</v>
      </c>
      <c r="AI160" s="212">
        <v>597702</v>
      </c>
      <c r="AJ160" s="212">
        <v>13.148528599438908</v>
      </c>
      <c r="AK160" s="212">
        <v>587.23099999999999</v>
      </c>
      <c r="AL160" s="212">
        <v>13.184647163160374</v>
      </c>
      <c r="AM160" s="212">
        <v>576.38199999999995</v>
      </c>
      <c r="AN160" s="212">
        <v>12.284694101777308</v>
      </c>
      <c r="AO160" s="212">
        <v>554.02099999999996</v>
      </c>
      <c r="AP160" s="212">
        <v>11.674965271455834</v>
      </c>
      <c r="AQ160" s="212">
        <v>538.88900000000001</v>
      </c>
      <c r="AR160" s="212">
        <v>11.320914456130193</v>
      </c>
      <c r="AS160" s="212"/>
      <c r="AT160" s="212"/>
      <c r="AU160" s="212"/>
      <c r="AV160" s="212"/>
      <c r="AW160" s="212"/>
      <c r="AX160" s="212"/>
    </row>
    <row r="161" spans="1:50" x14ac:dyDescent="0.25">
      <c r="A161" s="15"/>
      <c r="B161" s="59" t="s">
        <v>20</v>
      </c>
      <c r="C161" s="2">
        <v>229551</v>
      </c>
      <c r="D161" s="33">
        <v>11.958434527660826</v>
      </c>
      <c r="E161" s="33">
        <v>326293</v>
      </c>
      <c r="F161" s="33">
        <v>14.075012843778671</v>
      </c>
      <c r="G161" s="33">
        <v>678311</v>
      </c>
      <c r="H161" s="33">
        <v>20.944652422598985</v>
      </c>
      <c r="I161" s="212">
        <v>1080568</v>
      </c>
      <c r="J161" s="212">
        <v>27.409979547176572</v>
      </c>
      <c r="K161" s="212">
        <v>1118768</v>
      </c>
      <c r="L161" s="212">
        <v>27.797225515044801</v>
      </c>
      <c r="M161" s="212">
        <v>1133648</v>
      </c>
      <c r="N161" s="212">
        <v>27.75216718944581</v>
      </c>
      <c r="O161" s="212">
        <v>1143901</v>
      </c>
      <c r="P161" s="212">
        <v>27.626848762033752</v>
      </c>
      <c r="Q161" s="212">
        <v>1138200</v>
      </c>
      <c r="R161" s="212">
        <v>27.199732351957174</v>
      </c>
      <c r="S161" s="212">
        <v>1140301</v>
      </c>
      <c r="T161" s="212">
        <v>27.020223801092659</v>
      </c>
      <c r="U161" s="212">
        <v>1134800</v>
      </c>
      <c r="V161" s="212">
        <v>26.59791398101488</v>
      </c>
      <c r="W161" s="212">
        <v>1136500</v>
      </c>
      <c r="X161" s="212">
        <v>26.187842757730774</v>
      </c>
      <c r="Y161" s="212">
        <v>1128100</v>
      </c>
      <c r="Z161" s="212">
        <v>25.886915416035617</v>
      </c>
      <c r="AA161" s="212">
        <v>1116900</v>
      </c>
      <c r="AB161" s="212">
        <v>26</v>
      </c>
      <c r="AC161" s="212">
        <v>1102700</v>
      </c>
      <c r="AD161" s="212">
        <v>25.022692202959064</v>
      </c>
      <c r="AE161" s="212">
        <v>1101500</v>
      </c>
      <c r="AF161" s="212">
        <v>24.731134511327152</v>
      </c>
      <c r="AG161" s="212">
        <v>1085600</v>
      </c>
      <c r="AH161" s="212">
        <v>23.956747213946816</v>
      </c>
      <c r="AI161" s="212">
        <v>1093262</v>
      </c>
      <c r="AJ161" s="212">
        <v>24.050089632759768</v>
      </c>
      <c r="AK161" s="212">
        <v>1066.537</v>
      </c>
      <c r="AL161" s="212">
        <v>23.946137093333927</v>
      </c>
      <c r="AM161" s="212">
        <v>1064.1400000000001</v>
      </c>
      <c r="AN161" s="212">
        <v>22.680504216761289</v>
      </c>
      <c r="AO161" s="212">
        <v>1057.384</v>
      </c>
      <c r="AP161" s="212">
        <v>22.28240712643213</v>
      </c>
      <c r="AQ161" s="212">
        <v>1033.097</v>
      </c>
      <c r="AR161" s="212">
        <v>21.703175907997256</v>
      </c>
      <c r="AS161" s="212"/>
      <c r="AT161" s="212"/>
      <c r="AU161" s="212"/>
      <c r="AV161" s="212"/>
      <c r="AW161" s="212"/>
      <c r="AX161" s="212"/>
    </row>
    <row r="162" spans="1:50" x14ac:dyDescent="0.25">
      <c r="A162" s="15"/>
      <c r="B162" s="59" t="s">
        <v>21</v>
      </c>
      <c r="C162" s="2">
        <v>81114</v>
      </c>
      <c r="D162" s="33">
        <v>4.2256250605603114</v>
      </c>
      <c r="E162" s="33">
        <v>107719</v>
      </c>
      <c r="F162" s="33">
        <v>4.6465793275338267</v>
      </c>
      <c r="G162" s="33">
        <v>314979</v>
      </c>
      <c r="H162" s="33">
        <v>9.7258126072226538</v>
      </c>
      <c r="I162" s="212">
        <v>625088</v>
      </c>
      <c r="J162" s="212">
        <v>15.85615092727668</v>
      </c>
      <c r="K162" s="212">
        <v>663840</v>
      </c>
      <c r="L162" s="212">
        <v>16.493956017608063</v>
      </c>
      <c r="M162" s="212">
        <v>698912</v>
      </c>
      <c r="N162" s="212">
        <v>17.109651915506358</v>
      </c>
      <c r="O162" s="212">
        <v>750085</v>
      </c>
      <c r="P162" s="212">
        <v>18.115627885341553</v>
      </c>
      <c r="Q162" s="212">
        <v>762600</v>
      </c>
      <c r="R162" s="212">
        <v>18.22396405869139</v>
      </c>
      <c r="S162" s="212">
        <v>780882</v>
      </c>
      <c r="T162" s="212">
        <v>18.503541084542448</v>
      </c>
      <c r="U162" s="212">
        <v>792800</v>
      </c>
      <c r="V162" s="212">
        <v>18.581975858431971</v>
      </c>
      <c r="W162" s="212">
        <v>840500</v>
      </c>
      <c r="X162" s="212">
        <v>19.367251947094335</v>
      </c>
      <c r="Y162" s="212">
        <v>890700</v>
      </c>
      <c r="Z162" s="212">
        <v>20.439212446647389</v>
      </c>
      <c r="AA162" s="212">
        <v>919900</v>
      </c>
      <c r="AB162" s="212">
        <v>21</v>
      </c>
      <c r="AC162" s="212">
        <v>948000</v>
      </c>
      <c r="AD162" s="212">
        <v>21.512208405191977</v>
      </c>
      <c r="AE162" s="212">
        <v>978400</v>
      </c>
      <c r="AF162" s="212">
        <v>21.967264644468891</v>
      </c>
      <c r="AG162" s="212">
        <v>1012700</v>
      </c>
      <c r="AH162" s="212">
        <v>22.348008385744233</v>
      </c>
      <c r="AI162" s="212">
        <v>1018683</v>
      </c>
      <c r="AJ162" s="212">
        <v>22.409465852987314</v>
      </c>
      <c r="AK162" s="212">
        <v>1060.2339999999999</v>
      </c>
      <c r="AL162" s="212">
        <v>23.80462066952558</v>
      </c>
      <c r="AM162" s="212">
        <v>1074.0160000000001</v>
      </c>
      <c r="AN162" s="212">
        <v>22.890995937441588</v>
      </c>
      <c r="AO162" s="212">
        <v>1096.0530000000001</v>
      </c>
      <c r="AP162" s="212">
        <v>23.097284598733587</v>
      </c>
      <c r="AQ162" s="212">
        <v>1095.1099999999999</v>
      </c>
      <c r="AR162" s="212">
        <v>23.005937456605601</v>
      </c>
      <c r="AS162" s="212"/>
      <c r="AT162" s="212"/>
      <c r="AU162" s="212"/>
      <c r="AV162" s="212"/>
      <c r="AW162" s="212"/>
      <c r="AX162" s="212"/>
    </row>
    <row r="163" spans="1:50" x14ac:dyDescent="0.25">
      <c r="A163" s="15"/>
      <c r="B163" s="59" t="s">
        <v>309</v>
      </c>
      <c r="C163" s="2">
        <v>36251</v>
      </c>
      <c r="D163" s="33">
        <v>1.8884919258127064</v>
      </c>
      <c r="E163" s="33">
        <v>43957</v>
      </c>
      <c r="F163" s="33">
        <v>1.8961342706523865</v>
      </c>
      <c r="G163" s="33">
        <v>135233</v>
      </c>
      <c r="H163" s="33">
        <v>4.1756777953849014</v>
      </c>
      <c r="I163" s="212">
        <v>495605</v>
      </c>
      <c r="J163" s="212">
        <v>12.571650200152554</v>
      </c>
      <c r="K163" s="212">
        <v>572047</v>
      </c>
      <c r="L163" s="212">
        <v>14.213241229821403</v>
      </c>
      <c r="M163" s="212">
        <v>629057</v>
      </c>
      <c r="N163" s="212">
        <v>15.399572914777085</v>
      </c>
      <c r="O163" s="212">
        <v>671921</v>
      </c>
      <c r="P163" s="212">
        <v>16.227855248867236</v>
      </c>
      <c r="Q163" s="212">
        <v>695100</v>
      </c>
      <c r="R163" s="212">
        <v>16.610906657745065</v>
      </c>
      <c r="S163" s="212">
        <v>746865</v>
      </c>
      <c r="T163" s="212">
        <v>17.697484654668429</v>
      </c>
      <c r="U163" s="212">
        <v>825100</v>
      </c>
      <c r="V163" s="212">
        <v>19.339036681120355</v>
      </c>
      <c r="W163" s="212">
        <v>885800</v>
      </c>
      <c r="X163" s="212">
        <v>20.411078851559981</v>
      </c>
      <c r="Y163" s="212">
        <v>938600</v>
      </c>
      <c r="Z163" s="212">
        <v>21.538390931203818</v>
      </c>
      <c r="AA163" s="212">
        <v>975700</v>
      </c>
      <c r="AB163" s="212">
        <v>22</v>
      </c>
      <c r="AC163" s="212">
        <v>1033900</v>
      </c>
      <c r="AD163" s="212">
        <v>23.461468639375511</v>
      </c>
      <c r="AE163" s="212">
        <v>1086700</v>
      </c>
      <c r="AF163" s="212">
        <v>24.398841464783672</v>
      </c>
      <c r="AG163" s="212">
        <v>1174600</v>
      </c>
      <c r="AH163" s="212">
        <v>25.920776784729117</v>
      </c>
      <c r="AI163" s="212">
        <v>1226073</v>
      </c>
      <c r="AJ163" s="212">
        <v>26.971728228280746</v>
      </c>
      <c r="AK163" s="212">
        <v>1273.2489999999998</v>
      </c>
      <c r="AL163" s="212">
        <v>28.587283055299842</v>
      </c>
      <c r="AM163" s="212">
        <v>1404.924</v>
      </c>
      <c r="AN163" s="212">
        <v>29.943790014687107</v>
      </c>
      <c r="AO163" s="212">
        <v>1472.4939999999999</v>
      </c>
      <c r="AP163" s="212">
        <v>31.030080651143344</v>
      </c>
      <c r="AQ163" s="212">
        <v>1538.402</v>
      </c>
      <c r="AR163" s="212">
        <v>32.318561783854562</v>
      </c>
      <c r="AS163" s="212"/>
      <c r="AT163" s="212"/>
      <c r="AU163" s="212"/>
      <c r="AV163" s="212"/>
      <c r="AW163" s="212"/>
      <c r="AX163" s="212"/>
    </row>
    <row r="164" spans="1:50" x14ac:dyDescent="0.25">
      <c r="A164" s="15"/>
      <c r="B164" s="209" t="s">
        <v>25</v>
      </c>
      <c r="C164" s="51">
        <v>1919.5740000000001</v>
      </c>
      <c r="D164" s="37"/>
      <c r="E164" s="51">
        <v>2318.2429999999999</v>
      </c>
      <c r="F164" s="37"/>
      <c r="G164" s="51">
        <v>3238.5880000000002</v>
      </c>
      <c r="H164" s="37"/>
      <c r="I164" s="246">
        <v>3942.2429999999999</v>
      </c>
      <c r="J164" s="246"/>
      <c r="K164" s="246">
        <v>4024.7469999999998</v>
      </c>
      <c r="L164" s="246"/>
      <c r="M164" s="246">
        <v>4084.8989999999999</v>
      </c>
      <c r="N164" s="246"/>
      <c r="O164" s="246">
        <v>4140.5410000000002</v>
      </c>
      <c r="P164" s="246"/>
      <c r="Q164" s="246">
        <v>4184.6000000000004</v>
      </c>
      <c r="R164" s="246"/>
      <c r="S164" s="246">
        <v>4220.1760000000004</v>
      </c>
      <c r="T164" s="246"/>
      <c r="U164" s="246">
        <v>4266.5</v>
      </c>
      <c r="V164" s="246"/>
      <c r="W164" s="246">
        <v>4339.8</v>
      </c>
      <c r="X164" s="246"/>
      <c r="Y164" s="246">
        <v>4357.8</v>
      </c>
      <c r="Z164" s="246"/>
      <c r="AA164" s="246">
        <v>4377.8</v>
      </c>
      <c r="AB164" s="246"/>
      <c r="AC164" s="246">
        <v>4406.8</v>
      </c>
      <c r="AD164" s="246"/>
      <c r="AE164" s="246">
        <v>4453.8999999999996</v>
      </c>
      <c r="AF164" s="246"/>
      <c r="AG164" s="246">
        <v>4531.5</v>
      </c>
      <c r="AH164" s="246"/>
      <c r="AI164" s="246">
        <v>4545.7709999999997</v>
      </c>
      <c r="AJ164" s="246"/>
      <c r="AK164" s="246">
        <v>4585.1080000000002</v>
      </c>
      <c r="AL164" s="246">
        <v>102.94591257100515</v>
      </c>
      <c r="AM164" s="246">
        <v>4691.8710000000001</v>
      </c>
      <c r="AN164" s="246"/>
      <c r="AO164" s="246">
        <v>4745.3760000000002</v>
      </c>
      <c r="AP164" s="246">
        <v>100</v>
      </c>
      <c r="AQ164" s="246">
        <v>4760.1189999999997</v>
      </c>
      <c r="AR164" s="246">
        <v>100</v>
      </c>
      <c r="AS164" s="246"/>
      <c r="AT164" s="246"/>
      <c r="AU164" s="246"/>
      <c r="AV164" s="246"/>
      <c r="AW164" s="246"/>
      <c r="AX164" s="246"/>
    </row>
    <row r="165" spans="1:50" x14ac:dyDescent="0.25">
      <c r="A165" s="15"/>
      <c r="B165" s="207" t="s">
        <v>26</v>
      </c>
      <c r="C165" s="2">
        <v>9535.4500000000007</v>
      </c>
      <c r="D165" s="33"/>
      <c r="E165" s="2">
        <v>9910.7749999999996</v>
      </c>
      <c r="F165" s="33"/>
      <c r="G165" s="2">
        <v>10382.445</v>
      </c>
      <c r="H165" s="33"/>
      <c r="I165" s="212">
        <v>10344.607</v>
      </c>
      <c r="J165" s="212"/>
      <c r="K165" s="212">
        <v>10330.735000000001</v>
      </c>
      <c r="L165" s="212"/>
      <c r="M165" s="212">
        <v>10244.883</v>
      </c>
      <c r="N165" s="212"/>
      <c r="O165" s="212">
        <v>10142.874</v>
      </c>
      <c r="P165" s="212"/>
      <c r="Q165" s="212">
        <v>10059.857</v>
      </c>
      <c r="R165" s="212"/>
      <c r="S165" s="212">
        <v>9989.1869999999999</v>
      </c>
      <c r="T165" s="212"/>
      <c r="U165" s="212">
        <v>9928.634</v>
      </c>
      <c r="V165" s="212"/>
      <c r="W165" s="212">
        <v>9871.4279999999999</v>
      </c>
      <c r="X165" s="212"/>
      <c r="Y165" s="212">
        <v>9868.2000000000007</v>
      </c>
      <c r="Z165" s="212"/>
      <c r="AA165" s="212">
        <v>9860.4</v>
      </c>
      <c r="AB165" s="212"/>
      <c r="AC165" s="212">
        <v>9837.1</v>
      </c>
      <c r="AD165" s="212"/>
      <c r="AE165" s="212">
        <v>9851.2000000000007</v>
      </c>
      <c r="AF165" s="212"/>
      <c r="AG165" s="212">
        <v>9862.7000000000007</v>
      </c>
      <c r="AH165" s="212"/>
      <c r="AI165" s="212">
        <v>9842.5400000000009</v>
      </c>
      <c r="AJ165" s="212"/>
      <c r="AK165" s="212">
        <v>9859.6180000000004</v>
      </c>
      <c r="AL165" s="212"/>
      <c r="AM165" s="212">
        <v>9845.1669999999995</v>
      </c>
      <c r="AN165" s="212"/>
      <c r="AO165" s="212">
        <v>9842.9609999999993</v>
      </c>
      <c r="AP165" s="212"/>
      <c r="AQ165" s="212">
        <v>9820.107</v>
      </c>
      <c r="AR165" s="212"/>
      <c r="AS165" s="212"/>
      <c r="AT165" s="212"/>
      <c r="AU165" s="212"/>
      <c r="AV165" s="212"/>
      <c r="AW165" s="212"/>
      <c r="AX165" s="212"/>
    </row>
    <row r="166" spans="1:50" ht="15.75" thickBot="1" x14ac:dyDescent="0.3">
      <c r="A166" s="16"/>
      <c r="B166" s="208" t="s">
        <v>24</v>
      </c>
      <c r="C166" s="102">
        <v>20.130921980609198</v>
      </c>
      <c r="D166" s="38"/>
      <c r="E166" s="102">
        <v>23.391137423662631</v>
      </c>
      <c r="F166" s="38"/>
      <c r="G166" s="102">
        <v>31.192922283720264</v>
      </c>
      <c r="H166" s="38"/>
      <c r="I166" s="214">
        <v>38.109161614356154</v>
      </c>
      <c r="J166" s="214"/>
      <c r="K166" s="214">
        <v>38.958960809661654</v>
      </c>
      <c r="L166" s="214"/>
      <c r="M166" s="214">
        <v>39.872578339840487</v>
      </c>
      <c r="N166" s="214"/>
      <c r="O166" s="214">
        <v>40.822167365975368</v>
      </c>
      <c r="P166" s="214"/>
      <c r="Q166" s="214">
        <v>41.597012760718172</v>
      </c>
      <c r="R166" s="214"/>
      <c r="S166" s="214">
        <v>42.247442159206756</v>
      </c>
      <c r="T166" s="214"/>
      <c r="U166" s="214">
        <v>42.971671631767272</v>
      </c>
      <c r="V166" s="214"/>
      <c r="W166" s="214">
        <v>43.963244223632088</v>
      </c>
      <c r="X166" s="214"/>
      <c r="Y166" s="214">
        <v>44.160029184653737</v>
      </c>
      <c r="Z166" s="214"/>
      <c r="AA166" s="214">
        <v>44.4</v>
      </c>
      <c r="AB166" s="214"/>
      <c r="AC166" s="214">
        <v>44.797755436053308</v>
      </c>
      <c r="AD166" s="214"/>
      <c r="AE166" s="214">
        <v>45.211750852687992</v>
      </c>
      <c r="AF166" s="214"/>
      <c r="AG166" s="214">
        <v>45.945836332850028</v>
      </c>
      <c r="AH166" s="214"/>
      <c r="AI166" s="214">
        <v>46.184938034287896</v>
      </c>
      <c r="AJ166" s="214"/>
      <c r="AK166" s="214">
        <v>46.50391120629623</v>
      </c>
      <c r="AL166" s="214"/>
      <c r="AM166" s="214">
        <v>47.656591300076478</v>
      </c>
      <c r="AN166" s="214"/>
      <c r="AO166" s="214">
        <v>48.210858500810886</v>
      </c>
      <c r="AP166" s="214"/>
      <c r="AQ166" s="214">
        <v>48.473188734094236</v>
      </c>
      <c r="AR166" s="214"/>
      <c r="AS166" s="214"/>
      <c r="AT166" s="214"/>
      <c r="AU166" s="214"/>
      <c r="AV166" s="214"/>
      <c r="AW166" s="214"/>
      <c r="AX166" s="214"/>
    </row>
    <row r="167" spans="1:50" x14ac:dyDescent="0.25">
      <c r="C167" s="2"/>
      <c r="I167" s="212"/>
      <c r="J167" s="212"/>
      <c r="K167" s="212"/>
      <c r="L167" s="212"/>
      <c r="M167" s="212"/>
      <c r="N167" s="212"/>
      <c r="O167" s="212"/>
      <c r="P167" s="212"/>
      <c r="Q167" s="212"/>
      <c r="R167" s="212"/>
      <c r="S167" s="212"/>
      <c r="T167" s="212"/>
      <c r="U167" s="212"/>
      <c r="V167" s="212"/>
      <c r="W167" s="212"/>
      <c r="X167" s="212"/>
      <c r="Y167" s="212"/>
      <c r="Z167" s="212"/>
      <c r="AA167" s="212"/>
      <c r="AB167" s="212"/>
      <c r="AC167" s="212"/>
      <c r="AD167" s="212"/>
      <c r="AE167" s="212"/>
      <c r="AF167" s="212"/>
      <c r="AG167" s="212"/>
      <c r="AH167" s="212"/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</row>
  </sheetData>
  <phoneticPr fontId="37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0</xdr:rowOff>
                  </from>
                  <to>
                    <xdr:col>0</xdr:col>
                    <xdr:colOff>638175</xdr:colOff>
                    <xdr:row>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0</xdr:rowOff>
                  </from>
                  <to>
                    <xdr:col>0</xdr:col>
                    <xdr:colOff>638175</xdr:colOff>
                    <xdr:row>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219A1-73BB-49E2-AD8F-9A6723B12B9A}">
  <sheetPr codeName="Ark36"/>
  <dimension ref="A1:H888"/>
  <sheetViews>
    <sheetView workbookViewId="0">
      <pane xSplit="1" topLeftCell="B1" activePane="topRight" state="frozen"/>
      <selection activeCell="C5" sqref="C5:I5"/>
      <selection pane="topRight" activeCell="N21" sqref="N21"/>
    </sheetView>
  </sheetViews>
  <sheetFormatPr baseColWidth="10" defaultRowHeight="15" x14ac:dyDescent="0.25"/>
  <cols>
    <col min="1" max="1" width="21.7109375" customWidth="1"/>
    <col min="3" max="7" width="13.7109375" customWidth="1"/>
  </cols>
  <sheetData>
    <row r="1" spans="1:7" ht="21" x14ac:dyDescent="0.35">
      <c r="A1" s="112" t="s">
        <v>680</v>
      </c>
    </row>
    <row r="2" spans="1:7" ht="21" x14ac:dyDescent="0.35">
      <c r="A2" s="112" t="s">
        <v>526</v>
      </c>
    </row>
    <row r="3" spans="1:7" ht="15.75" thickBot="1" x14ac:dyDescent="0.3">
      <c r="A3" s="1"/>
      <c r="B3" s="1"/>
      <c r="C3" s="1"/>
      <c r="D3" s="1"/>
      <c r="E3" s="1"/>
      <c r="F3" s="1"/>
      <c r="G3" s="1"/>
    </row>
    <row r="4" spans="1:7" x14ac:dyDescent="0.25">
      <c r="A4" s="113"/>
      <c r="B4" s="113" t="s">
        <v>234</v>
      </c>
      <c r="C4" s="168" t="s">
        <v>235</v>
      </c>
      <c r="D4" s="116"/>
      <c r="E4" s="116"/>
      <c r="F4" s="116"/>
      <c r="G4" s="116"/>
    </row>
    <row r="5" spans="1:7" x14ac:dyDescent="0.25">
      <c r="A5" s="113"/>
      <c r="B5" s="113" t="s">
        <v>236</v>
      </c>
      <c r="C5" s="113" t="s">
        <v>237</v>
      </c>
      <c r="D5" s="114" t="s">
        <v>238</v>
      </c>
      <c r="E5" s="113" t="s">
        <v>239</v>
      </c>
      <c r="F5" s="113" t="s">
        <v>240</v>
      </c>
      <c r="G5" s="113" t="s">
        <v>241</v>
      </c>
    </row>
    <row r="6" spans="1:7" x14ac:dyDescent="0.25">
      <c r="A6" s="113"/>
      <c r="B6" s="113" t="s">
        <v>242</v>
      </c>
      <c r="C6" s="113" t="s">
        <v>243</v>
      </c>
      <c r="D6" s="113"/>
      <c r="E6" s="115"/>
      <c r="F6" s="113"/>
      <c r="G6" s="113" t="s">
        <v>244</v>
      </c>
    </row>
    <row r="7" spans="1:7" ht="15.75" thickBot="1" x14ac:dyDescent="0.3">
      <c r="A7" s="47"/>
      <c r="B7" s="47" t="s">
        <v>245</v>
      </c>
      <c r="C7" s="47" t="s">
        <v>246</v>
      </c>
      <c r="D7" s="47"/>
      <c r="E7" s="47"/>
      <c r="F7" s="47"/>
      <c r="G7" s="47"/>
    </row>
    <row r="8" spans="1:7" x14ac:dyDescent="0.25">
      <c r="A8" s="113"/>
      <c r="B8" s="117"/>
      <c r="C8" s="118"/>
      <c r="D8" s="118"/>
      <c r="E8" s="118"/>
      <c r="F8" s="118"/>
      <c r="G8" s="118"/>
    </row>
    <row r="9" spans="1:7" x14ac:dyDescent="0.25">
      <c r="A9" s="119" t="s">
        <v>682</v>
      </c>
      <c r="B9" s="328">
        <v>35111</v>
      </c>
      <c r="C9" s="83">
        <v>27.6</v>
      </c>
      <c r="D9" s="83">
        <v>19.5</v>
      </c>
      <c r="E9" s="83">
        <v>33.6</v>
      </c>
      <c r="F9" s="83">
        <v>15.1</v>
      </c>
      <c r="G9" s="83">
        <v>4.2</v>
      </c>
    </row>
    <row r="10" spans="1:7" x14ac:dyDescent="0.25">
      <c r="A10" s="119"/>
      <c r="B10" s="2"/>
      <c r="C10" s="13"/>
      <c r="D10" s="13"/>
      <c r="E10" s="13"/>
      <c r="F10" s="13"/>
      <c r="G10" s="13"/>
    </row>
    <row r="11" spans="1:7" x14ac:dyDescent="0.25">
      <c r="A11" s="145" t="s">
        <v>251</v>
      </c>
      <c r="B11" s="2"/>
      <c r="C11" s="13"/>
      <c r="D11" s="13"/>
      <c r="E11" s="13"/>
      <c r="F11" s="13"/>
      <c r="G11" s="13"/>
    </row>
    <row r="12" spans="1:7" x14ac:dyDescent="0.25">
      <c r="A12" s="17" t="s">
        <v>603</v>
      </c>
      <c r="B12" s="358">
        <v>5733</v>
      </c>
      <c r="C12" s="359">
        <v>29.1</v>
      </c>
      <c r="D12" s="359">
        <v>21.9</v>
      </c>
      <c r="E12" s="359">
        <v>35.1</v>
      </c>
      <c r="F12" s="359">
        <v>11.5</v>
      </c>
      <c r="G12" s="359">
        <v>2.4</v>
      </c>
    </row>
    <row r="13" spans="1:7" x14ac:dyDescent="0.25">
      <c r="A13" s="17" t="s">
        <v>549</v>
      </c>
      <c r="B13" s="328">
        <v>6377</v>
      </c>
      <c r="C13" s="360">
        <v>26.3</v>
      </c>
      <c r="D13" s="360">
        <v>16.8</v>
      </c>
      <c r="E13" s="360">
        <v>35.299999999999997</v>
      </c>
      <c r="F13" s="360">
        <v>17.3</v>
      </c>
      <c r="G13" s="360">
        <v>4.3</v>
      </c>
    </row>
    <row r="14" spans="1:7" x14ac:dyDescent="0.25">
      <c r="A14" s="17" t="s">
        <v>562</v>
      </c>
      <c r="B14" s="328">
        <v>2318</v>
      </c>
      <c r="C14" s="360">
        <v>33.299999999999997</v>
      </c>
      <c r="D14" s="360">
        <v>22.9</v>
      </c>
      <c r="E14" s="360">
        <v>30.9</v>
      </c>
      <c r="F14" s="360">
        <v>10.6</v>
      </c>
      <c r="G14" s="360">
        <v>2.2999999999999998</v>
      </c>
    </row>
    <row r="15" spans="1:7" x14ac:dyDescent="0.25">
      <c r="A15" s="17" t="s">
        <v>551</v>
      </c>
      <c r="B15" s="328">
        <v>1726</v>
      </c>
      <c r="C15" s="360">
        <v>37.1</v>
      </c>
      <c r="D15" s="360">
        <v>20.2</v>
      </c>
      <c r="E15" s="360">
        <v>28.9</v>
      </c>
      <c r="F15" s="360">
        <v>12</v>
      </c>
      <c r="G15" s="360">
        <v>1.8</v>
      </c>
    </row>
    <row r="16" spans="1:7" x14ac:dyDescent="0.25">
      <c r="A16" s="17" t="s">
        <v>12</v>
      </c>
      <c r="B16" s="328">
        <v>3718</v>
      </c>
      <c r="C16" s="360">
        <v>18</v>
      </c>
      <c r="D16" s="360">
        <v>18.2</v>
      </c>
      <c r="E16" s="360">
        <v>36.299999999999997</v>
      </c>
      <c r="F16" s="360">
        <v>20.7</v>
      </c>
      <c r="G16" s="360">
        <v>6.7</v>
      </c>
    </row>
    <row r="17" spans="1:7" x14ac:dyDescent="0.25">
      <c r="A17" s="17" t="s">
        <v>552</v>
      </c>
      <c r="B17" s="328">
        <v>5501</v>
      </c>
      <c r="C17" s="360">
        <v>33.200000000000003</v>
      </c>
      <c r="D17" s="360">
        <v>23.6</v>
      </c>
      <c r="E17" s="360">
        <v>31</v>
      </c>
      <c r="F17" s="360">
        <v>9.3000000000000007</v>
      </c>
      <c r="G17" s="360">
        <v>2.9</v>
      </c>
    </row>
    <row r="18" spans="1:7" x14ac:dyDescent="0.25">
      <c r="A18" s="17" t="s">
        <v>46</v>
      </c>
      <c r="B18" s="328">
        <v>2150</v>
      </c>
      <c r="C18" s="360">
        <v>31.6</v>
      </c>
      <c r="D18" s="360">
        <v>19.2</v>
      </c>
      <c r="E18" s="360">
        <v>30.1</v>
      </c>
      <c r="F18" s="360">
        <v>14.2</v>
      </c>
      <c r="G18" s="360">
        <v>4.9000000000000004</v>
      </c>
    </row>
    <row r="19" spans="1:7" x14ac:dyDescent="0.25">
      <c r="A19" s="17" t="s">
        <v>487</v>
      </c>
      <c r="B19" s="328">
        <v>4991</v>
      </c>
      <c r="C19" s="360">
        <v>23.7</v>
      </c>
      <c r="D19" s="360">
        <v>17.100000000000001</v>
      </c>
      <c r="E19" s="360">
        <v>35.200000000000003</v>
      </c>
      <c r="F19" s="360">
        <v>19.100000000000001</v>
      </c>
      <c r="G19" s="360">
        <v>5</v>
      </c>
    </row>
    <row r="20" spans="1:7" x14ac:dyDescent="0.25">
      <c r="A20" s="17" t="s">
        <v>14</v>
      </c>
      <c r="B20" s="328">
        <v>1629</v>
      </c>
      <c r="C20" s="360">
        <v>20.6</v>
      </c>
      <c r="D20" s="360">
        <v>15.7</v>
      </c>
      <c r="E20" s="360">
        <v>33.6</v>
      </c>
      <c r="F20" s="360">
        <v>22.8</v>
      </c>
      <c r="G20" s="360">
        <v>7.2</v>
      </c>
    </row>
    <row r="21" spans="1:7" x14ac:dyDescent="0.25">
      <c r="A21" s="17" t="s">
        <v>561</v>
      </c>
      <c r="B21" s="361">
        <v>968</v>
      </c>
      <c r="C21" s="362">
        <v>24.3</v>
      </c>
      <c r="D21" s="362">
        <v>14</v>
      </c>
      <c r="E21" s="362">
        <v>33.200000000000003</v>
      </c>
      <c r="F21" s="362">
        <v>19.5</v>
      </c>
      <c r="G21" s="362">
        <v>9</v>
      </c>
    </row>
    <row r="22" spans="1:7" x14ac:dyDescent="0.25">
      <c r="A22" s="79"/>
      <c r="B22" s="2"/>
    </row>
    <row r="23" spans="1:7" x14ac:dyDescent="0.25">
      <c r="A23" s="145" t="s">
        <v>270</v>
      </c>
      <c r="B23" s="2"/>
      <c r="C23" s="13"/>
      <c r="D23" s="13"/>
      <c r="E23" s="13"/>
      <c r="F23" s="13"/>
      <c r="G23" s="13"/>
    </row>
    <row r="24" spans="1:7" x14ac:dyDescent="0.25">
      <c r="A24" s="120" t="s">
        <v>271</v>
      </c>
      <c r="B24" s="2">
        <v>1309</v>
      </c>
      <c r="C24" s="13">
        <v>35.4</v>
      </c>
      <c r="D24" s="13">
        <v>16.600000000000001</v>
      </c>
      <c r="E24" s="13">
        <v>28</v>
      </c>
      <c r="F24" s="13">
        <v>16.3</v>
      </c>
      <c r="G24" s="13">
        <v>3.7</v>
      </c>
    </row>
    <row r="25" spans="1:7" x14ac:dyDescent="0.25">
      <c r="A25" s="120" t="s">
        <v>272</v>
      </c>
      <c r="B25" s="2">
        <v>3873</v>
      </c>
      <c r="C25" s="13">
        <v>56.4</v>
      </c>
      <c r="D25" s="13">
        <v>23.4</v>
      </c>
      <c r="E25" s="13">
        <v>16.7</v>
      </c>
      <c r="F25" s="13">
        <v>2.9</v>
      </c>
      <c r="G25" s="13">
        <v>0.7</v>
      </c>
    </row>
    <row r="26" spans="1:7" x14ac:dyDescent="0.25">
      <c r="A26" s="120" t="s">
        <v>273</v>
      </c>
      <c r="B26" s="2">
        <v>5737</v>
      </c>
      <c r="C26" s="13">
        <v>47.8</v>
      </c>
      <c r="D26" s="13">
        <v>28.3</v>
      </c>
      <c r="E26" s="13">
        <v>19.600000000000001</v>
      </c>
      <c r="F26" s="13">
        <v>3.2</v>
      </c>
      <c r="G26" s="13">
        <v>0.9</v>
      </c>
    </row>
    <row r="27" spans="1:7" x14ac:dyDescent="0.25">
      <c r="A27" s="120" t="s">
        <v>274</v>
      </c>
      <c r="B27" s="2">
        <v>8640</v>
      </c>
      <c r="C27" s="13">
        <v>29.6</v>
      </c>
      <c r="D27" s="13">
        <v>26.6</v>
      </c>
      <c r="E27" s="13">
        <v>34.200000000000003</v>
      </c>
      <c r="F27" s="13">
        <v>7.2</v>
      </c>
      <c r="G27" s="13">
        <v>2.4</v>
      </c>
    </row>
    <row r="28" spans="1:7" x14ac:dyDescent="0.25">
      <c r="A28" s="120" t="s">
        <v>275</v>
      </c>
      <c r="B28" s="2">
        <v>5432</v>
      </c>
      <c r="C28" s="13">
        <v>16.7</v>
      </c>
      <c r="D28" s="13">
        <v>17.8</v>
      </c>
      <c r="E28" s="13">
        <v>45.3</v>
      </c>
      <c r="F28" s="13">
        <v>15.3</v>
      </c>
      <c r="G28" s="13">
        <v>4.9000000000000004</v>
      </c>
    </row>
    <row r="29" spans="1:7" x14ac:dyDescent="0.25">
      <c r="A29" s="120" t="s">
        <v>276</v>
      </c>
      <c r="B29" s="2">
        <v>5474</v>
      </c>
      <c r="C29" s="13">
        <v>9.8000000000000007</v>
      </c>
      <c r="D29" s="13">
        <v>10.199999999999999</v>
      </c>
      <c r="E29" s="13">
        <v>46.5</v>
      </c>
      <c r="F29" s="13">
        <v>26.7</v>
      </c>
      <c r="G29" s="13">
        <v>6.9</v>
      </c>
    </row>
    <row r="30" spans="1:7" x14ac:dyDescent="0.25">
      <c r="A30" s="120" t="s">
        <v>277</v>
      </c>
      <c r="B30" s="2">
        <v>4646</v>
      </c>
      <c r="C30" s="13">
        <v>6.4</v>
      </c>
      <c r="D30" s="13">
        <v>5.7</v>
      </c>
      <c r="E30" s="13">
        <v>36.6</v>
      </c>
      <c r="F30" s="13">
        <v>40.700000000000003</v>
      </c>
      <c r="G30" s="13">
        <v>10.5</v>
      </c>
    </row>
    <row r="31" spans="1:7" x14ac:dyDescent="0.25">
      <c r="A31" s="79"/>
      <c r="B31" s="2"/>
      <c r="C31" s="13"/>
      <c r="D31" s="13"/>
      <c r="E31" s="13"/>
      <c r="F31" s="13"/>
      <c r="G31" s="13"/>
    </row>
    <row r="32" spans="1:7" x14ac:dyDescent="0.25">
      <c r="A32" s="145" t="s">
        <v>278</v>
      </c>
      <c r="B32" s="2"/>
      <c r="C32" s="13"/>
      <c r="D32" s="13"/>
      <c r="E32" s="13"/>
      <c r="F32" s="13"/>
      <c r="G32" s="13"/>
    </row>
    <row r="33" spans="1:7" x14ac:dyDescent="0.25">
      <c r="A33" s="120" t="s">
        <v>279</v>
      </c>
      <c r="B33" s="2">
        <v>6024</v>
      </c>
      <c r="C33" s="13">
        <v>32.6</v>
      </c>
      <c r="D33" s="13">
        <v>21.6</v>
      </c>
      <c r="E33" s="13">
        <v>32.700000000000003</v>
      </c>
      <c r="F33" s="13">
        <v>10</v>
      </c>
      <c r="G33" s="13">
        <v>3.2</v>
      </c>
    </row>
    <row r="34" spans="1:7" x14ac:dyDescent="0.25">
      <c r="A34" s="120" t="s">
        <v>280</v>
      </c>
      <c r="B34" s="2">
        <v>29087</v>
      </c>
      <c r="C34" s="13">
        <v>26.5</v>
      </c>
      <c r="D34" s="13">
        <v>19</v>
      </c>
      <c r="E34" s="13">
        <v>33.799999999999997</v>
      </c>
      <c r="F34" s="13">
        <v>16.2</v>
      </c>
      <c r="G34" s="13">
        <v>4.4000000000000004</v>
      </c>
    </row>
    <row r="35" spans="1:7" x14ac:dyDescent="0.25">
      <c r="A35" s="79"/>
      <c r="B35" s="2"/>
      <c r="C35" s="13"/>
      <c r="D35" s="13"/>
      <c r="E35" s="13"/>
      <c r="F35" s="13"/>
      <c r="G35" s="13"/>
    </row>
    <row r="36" spans="1:7" x14ac:dyDescent="0.25">
      <c r="A36" s="145" t="s">
        <v>281</v>
      </c>
      <c r="B36" s="2"/>
      <c r="C36" s="13"/>
      <c r="D36" s="13"/>
      <c r="E36" s="13"/>
      <c r="F36" s="13"/>
      <c r="G36" s="13"/>
    </row>
    <row r="37" spans="1:7" x14ac:dyDescent="0.25">
      <c r="A37" s="120" t="s">
        <v>282</v>
      </c>
      <c r="B37" s="2">
        <v>6262</v>
      </c>
      <c r="C37" s="13">
        <v>28.5</v>
      </c>
      <c r="D37" s="13">
        <v>16.8</v>
      </c>
      <c r="E37" s="13">
        <v>32.5</v>
      </c>
      <c r="F37" s="13">
        <v>16.7</v>
      </c>
      <c r="G37" s="13">
        <v>5.5</v>
      </c>
    </row>
    <row r="38" spans="1:7" x14ac:dyDescent="0.25">
      <c r="A38" s="120" t="s">
        <v>283</v>
      </c>
      <c r="B38" s="2">
        <v>7576</v>
      </c>
      <c r="C38" s="13">
        <v>26.5</v>
      </c>
      <c r="D38" s="13">
        <v>20.100000000000001</v>
      </c>
      <c r="E38" s="13">
        <v>32.799999999999997</v>
      </c>
      <c r="F38" s="13">
        <v>16</v>
      </c>
      <c r="G38" s="13">
        <v>4.5999999999999996</v>
      </c>
    </row>
    <row r="39" spans="1:7" x14ac:dyDescent="0.25">
      <c r="A39" s="120" t="s">
        <v>284</v>
      </c>
      <c r="B39" s="2">
        <v>10121</v>
      </c>
      <c r="C39" s="13">
        <v>24.9</v>
      </c>
      <c r="D39" s="13">
        <v>19.5</v>
      </c>
      <c r="E39" s="13">
        <v>33.299999999999997</v>
      </c>
      <c r="F39" s="13">
        <v>17</v>
      </c>
      <c r="G39" s="13">
        <v>5.3</v>
      </c>
    </row>
    <row r="40" spans="1:7" x14ac:dyDescent="0.25">
      <c r="A40" s="120" t="s">
        <v>285</v>
      </c>
      <c r="B40" s="2">
        <v>5235</v>
      </c>
      <c r="C40" s="13">
        <v>26</v>
      </c>
      <c r="D40" s="13">
        <v>19.3</v>
      </c>
      <c r="E40" s="13">
        <v>33.299999999999997</v>
      </c>
      <c r="F40" s="13">
        <v>17.5</v>
      </c>
      <c r="G40" s="13">
        <v>4</v>
      </c>
    </row>
    <row r="41" spans="1:7" x14ac:dyDescent="0.25">
      <c r="A41" s="120" t="s">
        <v>286</v>
      </c>
      <c r="B41" s="2">
        <v>2417</v>
      </c>
      <c r="C41" s="13">
        <v>29.1</v>
      </c>
      <c r="D41" s="13">
        <v>20.9</v>
      </c>
      <c r="E41" s="13">
        <v>37.299999999999997</v>
      </c>
      <c r="F41" s="13">
        <v>11.4</v>
      </c>
      <c r="G41" s="13">
        <v>1.3</v>
      </c>
    </row>
    <row r="42" spans="1:7" ht="15.75" thickBot="1" x14ac:dyDescent="0.3">
      <c r="A42" s="170" t="s">
        <v>287</v>
      </c>
      <c r="B42" s="102">
        <v>3500</v>
      </c>
      <c r="C42" s="171">
        <v>37.4</v>
      </c>
      <c r="D42" s="171">
        <v>22.1</v>
      </c>
      <c r="E42" s="171">
        <v>36.1</v>
      </c>
      <c r="F42" s="171">
        <v>4.3</v>
      </c>
      <c r="G42" s="171">
        <v>0</v>
      </c>
    </row>
    <row r="43" spans="1:7" x14ac:dyDescent="0.25">
      <c r="B43" s="2"/>
    </row>
    <row r="44" spans="1:7" ht="21" x14ac:dyDescent="0.35">
      <c r="A44" s="112" t="s">
        <v>669</v>
      </c>
    </row>
    <row r="45" spans="1:7" ht="21" x14ac:dyDescent="0.35">
      <c r="A45" s="112" t="s">
        <v>526</v>
      </c>
    </row>
    <row r="46" spans="1:7" ht="15.75" thickBot="1" x14ac:dyDescent="0.3">
      <c r="A46" s="1"/>
      <c r="B46" s="1"/>
      <c r="C46" s="1"/>
      <c r="D46" s="1"/>
      <c r="E46" s="1"/>
      <c r="F46" s="1"/>
      <c r="G46" s="1"/>
    </row>
    <row r="47" spans="1:7" x14ac:dyDescent="0.25">
      <c r="A47" s="113"/>
      <c r="B47" s="113" t="s">
        <v>234</v>
      </c>
      <c r="C47" s="168" t="s">
        <v>235</v>
      </c>
      <c r="D47" s="116"/>
      <c r="E47" s="116"/>
      <c r="F47" s="116"/>
      <c r="G47" s="116"/>
    </row>
    <row r="48" spans="1:7" x14ac:dyDescent="0.25">
      <c r="A48" s="113"/>
      <c r="B48" s="113" t="s">
        <v>236</v>
      </c>
      <c r="C48" s="113" t="s">
        <v>237</v>
      </c>
      <c r="D48" s="114" t="s">
        <v>238</v>
      </c>
      <c r="E48" s="113" t="s">
        <v>239</v>
      </c>
      <c r="F48" s="113" t="s">
        <v>240</v>
      </c>
      <c r="G48" s="113" t="s">
        <v>241</v>
      </c>
    </row>
    <row r="49" spans="1:7" x14ac:dyDescent="0.25">
      <c r="A49" s="113"/>
      <c r="B49" s="113" t="s">
        <v>242</v>
      </c>
      <c r="C49" s="113" t="s">
        <v>243</v>
      </c>
      <c r="D49" s="113"/>
      <c r="E49" s="115"/>
      <c r="F49" s="113"/>
      <c r="G49" s="113" t="s">
        <v>244</v>
      </c>
    </row>
    <row r="50" spans="1:7" ht="15.75" thickBot="1" x14ac:dyDescent="0.3">
      <c r="A50" s="47"/>
      <c r="B50" s="47" t="s">
        <v>245</v>
      </c>
      <c r="C50" s="47" t="s">
        <v>246</v>
      </c>
      <c r="D50" s="47"/>
      <c r="E50" s="47"/>
      <c r="F50" s="47"/>
      <c r="G50" s="47"/>
    </row>
    <row r="51" spans="1:7" x14ac:dyDescent="0.25">
      <c r="A51" s="113"/>
      <c r="B51" s="117"/>
      <c r="C51" s="118"/>
      <c r="D51" s="118"/>
      <c r="E51" s="118"/>
      <c r="F51" s="118"/>
      <c r="G51" s="118"/>
    </row>
    <row r="52" spans="1:7" x14ac:dyDescent="0.25">
      <c r="A52" s="119" t="s">
        <v>671</v>
      </c>
      <c r="B52" s="328">
        <v>35755</v>
      </c>
      <c r="C52" s="83">
        <v>25.7</v>
      </c>
      <c r="D52" s="83">
        <v>17.7</v>
      </c>
      <c r="E52" s="83">
        <v>34.200000000000003</v>
      </c>
      <c r="F52" s="83">
        <v>16.5</v>
      </c>
      <c r="G52" s="83">
        <v>5.8000000000000007</v>
      </c>
    </row>
    <row r="53" spans="1:7" x14ac:dyDescent="0.25">
      <c r="A53" s="119"/>
      <c r="B53" s="2"/>
      <c r="C53" s="13"/>
      <c r="D53" s="13"/>
      <c r="E53" s="13"/>
      <c r="F53" s="13"/>
      <c r="G53" s="13"/>
    </row>
    <row r="54" spans="1:7" x14ac:dyDescent="0.25">
      <c r="A54" s="145" t="s">
        <v>251</v>
      </c>
      <c r="B54" s="2"/>
      <c r="C54" s="13"/>
      <c r="D54" s="13"/>
      <c r="E54" s="13"/>
      <c r="F54" s="13"/>
      <c r="G54" s="13"/>
    </row>
    <row r="55" spans="1:7" x14ac:dyDescent="0.25">
      <c r="A55" s="17" t="s">
        <v>603</v>
      </c>
      <c r="B55" s="358">
        <v>5853</v>
      </c>
      <c r="C55" s="359">
        <v>20.8</v>
      </c>
      <c r="D55" s="359">
        <v>20.399999999999999</v>
      </c>
      <c r="E55" s="359">
        <v>41.3</v>
      </c>
      <c r="F55" s="359">
        <v>14.4</v>
      </c>
      <c r="G55" s="359">
        <v>3.2</v>
      </c>
    </row>
    <row r="56" spans="1:7" x14ac:dyDescent="0.25">
      <c r="A56" s="17" t="s">
        <v>549</v>
      </c>
      <c r="B56" s="328">
        <v>6512</v>
      </c>
      <c r="C56" s="360">
        <v>23.4</v>
      </c>
      <c r="D56" s="360">
        <v>15.1</v>
      </c>
      <c r="E56" s="360">
        <v>35.799999999999997</v>
      </c>
      <c r="F56" s="360">
        <v>19</v>
      </c>
      <c r="G56" s="360">
        <v>6.7</v>
      </c>
    </row>
    <row r="57" spans="1:7" x14ac:dyDescent="0.25">
      <c r="A57" s="17" t="s">
        <v>562</v>
      </c>
      <c r="B57" s="328">
        <v>2372</v>
      </c>
      <c r="C57" s="360">
        <v>29.2</v>
      </c>
      <c r="D57" s="360">
        <v>21.1</v>
      </c>
      <c r="E57" s="360">
        <v>33.799999999999997</v>
      </c>
      <c r="F57" s="360">
        <v>13.1</v>
      </c>
      <c r="G57" s="360">
        <v>2.7</v>
      </c>
    </row>
    <row r="58" spans="1:7" x14ac:dyDescent="0.25">
      <c r="A58" s="17" t="s">
        <v>551</v>
      </c>
      <c r="B58" s="328">
        <v>1723</v>
      </c>
      <c r="C58" s="360">
        <v>36.9</v>
      </c>
      <c r="D58" s="360">
        <v>20.3</v>
      </c>
      <c r="E58" s="360">
        <v>28.2</v>
      </c>
      <c r="F58" s="360">
        <v>11.4</v>
      </c>
      <c r="G58" s="360">
        <v>3.1</v>
      </c>
    </row>
    <row r="59" spans="1:7" x14ac:dyDescent="0.25">
      <c r="A59" s="17" t="s">
        <v>12</v>
      </c>
      <c r="B59" s="328">
        <v>3763</v>
      </c>
      <c r="C59" s="360">
        <v>18.600000000000001</v>
      </c>
      <c r="D59" s="360">
        <v>15.7</v>
      </c>
      <c r="E59" s="360">
        <v>36.4</v>
      </c>
      <c r="F59" s="360">
        <v>21.5</v>
      </c>
      <c r="G59" s="360">
        <v>7.8</v>
      </c>
    </row>
    <row r="60" spans="1:7" x14ac:dyDescent="0.25">
      <c r="A60" s="17" t="s">
        <v>552</v>
      </c>
      <c r="B60" s="328">
        <v>5546</v>
      </c>
      <c r="C60" s="360">
        <v>33.700000000000003</v>
      </c>
      <c r="D60" s="360">
        <v>21.4</v>
      </c>
      <c r="E60" s="360">
        <v>30.5</v>
      </c>
      <c r="F60" s="360">
        <v>10.6</v>
      </c>
      <c r="G60" s="360">
        <v>3.9</v>
      </c>
    </row>
    <row r="61" spans="1:7" x14ac:dyDescent="0.25">
      <c r="A61" s="17" t="s">
        <v>46</v>
      </c>
      <c r="B61" s="328">
        <v>2190</v>
      </c>
      <c r="C61" s="360">
        <v>32.4</v>
      </c>
      <c r="D61" s="360">
        <v>17.899999999999999</v>
      </c>
      <c r="E61" s="360">
        <v>27.6</v>
      </c>
      <c r="F61" s="360">
        <v>15.9</v>
      </c>
      <c r="G61" s="360">
        <v>6.3</v>
      </c>
    </row>
    <row r="62" spans="1:7" x14ac:dyDescent="0.25">
      <c r="A62" s="17" t="s">
        <v>487</v>
      </c>
      <c r="B62" s="328">
        <v>5108</v>
      </c>
      <c r="C62" s="360">
        <v>23.4</v>
      </c>
      <c r="D62" s="360">
        <v>15.6</v>
      </c>
      <c r="E62" s="360">
        <v>33.200000000000003</v>
      </c>
      <c r="F62" s="360">
        <v>19.899999999999999</v>
      </c>
      <c r="G62" s="360">
        <v>7.9</v>
      </c>
    </row>
    <row r="63" spans="1:7" x14ac:dyDescent="0.25">
      <c r="A63" s="17" t="s">
        <v>14</v>
      </c>
      <c r="B63" s="328">
        <v>1687</v>
      </c>
      <c r="C63" s="360">
        <v>23.1</v>
      </c>
      <c r="D63" s="360">
        <v>12.5</v>
      </c>
      <c r="E63" s="360">
        <v>31.4</v>
      </c>
      <c r="F63" s="360">
        <v>22.5</v>
      </c>
      <c r="G63" s="360">
        <v>10.6</v>
      </c>
    </row>
    <row r="64" spans="1:7" x14ac:dyDescent="0.25">
      <c r="A64" s="17" t="s">
        <v>561</v>
      </c>
      <c r="B64" s="361">
        <v>1001</v>
      </c>
      <c r="C64" s="362">
        <v>26.7</v>
      </c>
      <c r="D64" s="362">
        <v>12.4</v>
      </c>
      <c r="E64" s="362">
        <v>31.9</v>
      </c>
      <c r="F64" s="362">
        <v>17.3</v>
      </c>
      <c r="G64" s="362">
        <v>11.8</v>
      </c>
    </row>
    <row r="65" spans="1:7" x14ac:dyDescent="0.25">
      <c r="A65" s="79"/>
    </row>
    <row r="66" spans="1:7" x14ac:dyDescent="0.25">
      <c r="A66" s="145" t="s">
        <v>270</v>
      </c>
      <c r="B66" s="2"/>
      <c r="C66" s="13"/>
      <c r="D66" s="13"/>
      <c r="E66" s="13"/>
      <c r="F66" s="13"/>
      <c r="G66" s="13"/>
    </row>
    <row r="67" spans="1:7" x14ac:dyDescent="0.25">
      <c r="A67" s="120" t="s">
        <v>271</v>
      </c>
      <c r="B67" s="2">
        <v>1318</v>
      </c>
      <c r="C67" s="13">
        <v>34.9</v>
      </c>
      <c r="D67" s="13">
        <v>16.2</v>
      </c>
      <c r="E67" s="13">
        <v>27.2</v>
      </c>
      <c r="F67" s="13">
        <v>16.7</v>
      </c>
      <c r="G67" s="13">
        <v>5</v>
      </c>
    </row>
    <row r="68" spans="1:7" x14ac:dyDescent="0.25">
      <c r="A68" s="120" t="s">
        <v>272</v>
      </c>
      <c r="B68" s="2">
        <v>3921</v>
      </c>
      <c r="C68" s="13">
        <v>58.7</v>
      </c>
      <c r="D68" s="13">
        <v>22.1</v>
      </c>
      <c r="E68" s="13">
        <v>15.4</v>
      </c>
      <c r="F68" s="13">
        <v>2.7</v>
      </c>
      <c r="G68" s="13">
        <v>1.1000000000000001</v>
      </c>
    </row>
    <row r="69" spans="1:7" x14ac:dyDescent="0.25">
      <c r="A69" s="120" t="s">
        <v>273</v>
      </c>
      <c r="B69" s="2">
        <v>5873</v>
      </c>
      <c r="C69" s="13">
        <v>45.6</v>
      </c>
      <c r="D69" s="13">
        <v>29</v>
      </c>
      <c r="E69" s="13">
        <v>21</v>
      </c>
      <c r="F69" s="13">
        <v>3</v>
      </c>
      <c r="G69" s="13">
        <v>1.4</v>
      </c>
    </row>
    <row r="70" spans="1:7" x14ac:dyDescent="0.25">
      <c r="A70" s="120" t="s">
        <v>274</v>
      </c>
      <c r="B70" s="2">
        <v>8849</v>
      </c>
      <c r="C70" s="13">
        <v>26.1</v>
      </c>
      <c r="D70" s="13">
        <v>24.5</v>
      </c>
      <c r="E70" s="13">
        <v>38.200000000000003</v>
      </c>
      <c r="F70" s="13">
        <v>8.2000000000000011</v>
      </c>
      <c r="G70" s="13">
        <v>3</v>
      </c>
    </row>
    <row r="71" spans="1:7" x14ac:dyDescent="0.25">
      <c r="A71" s="120" t="s">
        <v>275</v>
      </c>
      <c r="B71" s="2">
        <v>5617</v>
      </c>
      <c r="C71" s="13">
        <v>14</v>
      </c>
      <c r="D71" s="13">
        <v>15.2</v>
      </c>
      <c r="E71" s="13">
        <v>46.6</v>
      </c>
      <c r="F71" s="13">
        <v>17.8</v>
      </c>
      <c r="G71" s="13">
        <v>6.5</v>
      </c>
    </row>
    <row r="72" spans="1:7" x14ac:dyDescent="0.25">
      <c r="A72" s="120" t="s">
        <v>276</v>
      </c>
      <c r="B72" s="2">
        <v>5621</v>
      </c>
      <c r="C72" s="13">
        <v>7.7</v>
      </c>
      <c r="D72" s="13">
        <v>6.7</v>
      </c>
      <c r="E72" s="13">
        <v>46</v>
      </c>
      <c r="F72" s="13">
        <v>29.3</v>
      </c>
      <c r="G72" s="13">
        <v>10.3</v>
      </c>
    </row>
    <row r="73" spans="1:7" x14ac:dyDescent="0.25">
      <c r="A73" s="120" t="s">
        <v>277</v>
      </c>
      <c r="B73" s="2">
        <v>4556</v>
      </c>
      <c r="C73" s="13">
        <v>5</v>
      </c>
      <c r="D73" s="13">
        <v>3.5</v>
      </c>
      <c r="E73" s="13">
        <v>32.1</v>
      </c>
      <c r="F73" s="13">
        <v>44.4</v>
      </c>
      <c r="G73" s="13">
        <v>15</v>
      </c>
    </row>
    <row r="74" spans="1:7" x14ac:dyDescent="0.25">
      <c r="A74" s="79"/>
      <c r="B74" s="2"/>
      <c r="C74" s="13"/>
      <c r="D74" s="13"/>
      <c r="E74" s="13"/>
      <c r="F74" s="13"/>
      <c r="G74" s="13"/>
    </row>
    <row r="75" spans="1:7" x14ac:dyDescent="0.25">
      <c r="A75" s="145" t="s">
        <v>278</v>
      </c>
      <c r="B75" s="2"/>
      <c r="C75" s="13"/>
      <c r="D75" s="13"/>
      <c r="E75" s="13"/>
      <c r="F75" s="13"/>
      <c r="G75" s="13"/>
    </row>
    <row r="76" spans="1:7" x14ac:dyDescent="0.25">
      <c r="A76" s="120" t="s">
        <v>279</v>
      </c>
      <c r="B76" s="2">
        <v>29683</v>
      </c>
      <c r="C76" s="13">
        <v>24.6</v>
      </c>
      <c r="D76" s="13">
        <v>17.2</v>
      </c>
      <c r="E76" s="13">
        <v>34.599999999999987</v>
      </c>
      <c r="F76" s="13">
        <v>17.399999999999999</v>
      </c>
      <c r="G76" s="13">
        <v>6.2</v>
      </c>
    </row>
    <row r="77" spans="1:7" x14ac:dyDescent="0.25">
      <c r="A77" s="120" t="s">
        <v>280</v>
      </c>
      <c r="B77" s="2">
        <v>6072</v>
      </c>
      <c r="C77" s="13">
        <v>31.3</v>
      </c>
      <c r="D77" s="13">
        <v>20.399999999999999</v>
      </c>
      <c r="E77" s="13">
        <v>32.5</v>
      </c>
      <c r="F77" s="13">
        <v>11.8</v>
      </c>
      <c r="G77" s="13">
        <v>4</v>
      </c>
    </row>
    <row r="78" spans="1:7" x14ac:dyDescent="0.25">
      <c r="A78" s="79"/>
      <c r="B78" s="2"/>
      <c r="C78" s="13"/>
      <c r="D78" s="13"/>
      <c r="E78" s="13"/>
      <c r="F78" s="13"/>
      <c r="G78" s="13"/>
    </row>
    <row r="79" spans="1:7" x14ac:dyDescent="0.25">
      <c r="A79" s="145" t="s">
        <v>281</v>
      </c>
      <c r="B79" s="2"/>
      <c r="C79" s="13"/>
      <c r="D79" s="13"/>
      <c r="E79" s="13"/>
      <c r="F79" s="13"/>
      <c r="G79" s="13"/>
    </row>
    <row r="80" spans="1:7" x14ac:dyDescent="0.25">
      <c r="A80" s="120" t="s">
        <v>282</v>
      </c>
      <c r="B80" s="2">
        <v>1340</v>
      </c>
      <c r="C80" s="13">
        <v>32.6</v>
      </c>
      <c r="D80" s="13">
        <v>8.4</v>
      </c>
      <c r="E80" s="13">
        <v>30.9</v>
      </c>
      <c r="F80" s="13">
        <v>16.600000000000001</v>
      </c>
      <c r="G80" s="13">
        <v>11.5</v>
      </c>
    </row>
    <row r="81" spans="1:7" x14ac:dyDescent="0.25">
      <c r="A81" s="120" t="s">
        <v>283</v>
      </c>
      <c r="B81" s="2">
        <v>5019</v>
      </c>
      <c r="C81" s="13">
        <v>26.1</v>
      </c>
      <c r="D81" s="13">
        <v>13.4</v>
      </c>
      <c r="E81" s="13">
        <v>33.5</v>
      </c>
      <c r="F81" s="13">
        <v>18.5</v>
      </c>
      <c r="G81" s="13">
        <v>8.4</v>
      </c>
    </row>
    <row r="82" spans="1:7" x14ac:dyDescent="0.25">
      <c r="A82" s="120" t="s">
        <v>284</v>
      </c>
      <c r="B82" s="2">
        <v>7764</v>
      </c>
      <c r="C82" s="13">
        <v>24.9</v>
      </c>
      <c r="D82" s="13">
        <v>17.100000000000001</v>
      </c>
      <c r="E82" s="13">
        <v>33.700000000000003</v>
      </c>
      <c r="F82" s="13">
        <v>17.399999999999999</v>
      </c>
      <c r="G82" s="13">
        <v>6.9</v>
      </c>
    </row>
    <row r="83" spans="1:7" x14ac:dyDescent="0.25">
      <c r="A83" s="120" t="s">
        <v>285</v>
      </c>
      <c r="B83" s="2">
        <v>10532</v>
      </c>
      <c r="C83" s="13">
        <v>23</v>
      </c>
      <c r="D83" s="13">
        <v>18.8</v>
      </c>
      <c r="E83" s="13">
        <v>33.4</v>
      </c>
      <c r="F83" s="13">
        <v>18.5</v>
      </c>
      <c r="G83" s="13">
        <v>6.3</v>
      </c>
    </row>
    <row r="84" spans="1:7" x14ac:dyDescent="0.25">
      <c r="A84" s="120" t="s">
        <v>286</v>
      </c>
      <c r="B84" s="2">
        <v>7640</v>
      </c>
      <c r="C84" s="13">
        <v>25.3</v>
      </c>
      <c r="D84" s="13">
        <v>19.7</v>
      </c>
      <c r="E84" s="13">
        <v>34.799999999999997</v>
      </c>
      <c r="F84" s="13">
        <v>16.2</v>
      </c>
      <c r="G84" s="13">
        <v>4</v>
      </c>
    </row>
    <row r="85" spans="1:7" ht="15.75" thickBot="1" x14ac:dyDescent="0.3">
      <c r="A85" s="170" t="s">
        <v>287</v>
      </c>
      <c r="B85" s="102">
        <v>3460</v>
      </c>
      <c r="C85" s="171">
        <v>33.5</v>
      </c>
      <c r="D85" s="171">
        <v>21.3</v>
      </c>
      <c r="E85" s="171">
        <v>39.1</v>
      </c>
      <c r="F85" s="171">
        <v>6</v>
      </c>
      <c r="G85" s="171">
        <v>0.1</v>
      </c>
    </row>
    <row r="86" spans="1:7" x14ac:dyDescent="0.25">
      <c r="A86" s="354"/>
      <c r="B86" s="2"/>
      <c r="C86" s="13"/>
      <c r="D86" s="13"/>
      <c r="E86" s="13"/>
      <c r="F86" s="13"/>
      <c r="G86" s="13"/>
    </row>
    <row r="87" spans="1:7" ht="21" x14ac:dyDescent="0.35">
      <c r="A87" s="112" t="s">
        <v>601</v>
      </c>
    </row>
    <row r="88" spans="1:7" ht="21" x14ac:dyDescent="0.35">
      <c r="A88" s="112" t="s">
        <v>526</v>
      </c>
    </row>
    <row r="89" spans="1:7" ht="15.75" thickBot="1" x14ac:dyDescent="0.3">
      <c r="A89" s="1"/>
      <c r="B89" s="1"/>
      <c r="C89" s="1"/>
      <c r="D89" s="1"/>
      <c r="E89" s="1"/>
      <c r="F89" s="1"/>
      <c r="G89" s="1"/>
    </row>
    <row r="90" spans="1:7" x14ac:dyDescent="0.25">
      <c r="A90" s="113"/>
      <c r="B90" s="113" t="s">
        <v>234</v>
      </c>
      <c r="C90" s="168" t="s">
        <v>235</v>
      </c>
      <c r="D90" s="116"/>
      <c r="E90" s="116"/>
      <c r="F90" s="116"/>
      <c r="G90" s="116"/>
    </row>
    <row r="91" spans="1:7" x14ac:dyDescent="0.25">
      <c r="A91" s="113"/>
      <c r="B91" s="113" t="s">
        <v>236</v>
      </c>
      <c r="C91" s="113" t="s">
        <v>237</v>
      </c>
      <c r="D91" s="114" t="s">
        <v>238</v>
      </c>
      <c r="E91" s="113" t="s">
        <v>239</v>
      </c>
      <c r="F91" s="113" t="s">
        <v>240</v>
      </c>
      <c r="G91" s="113" t="s">
        <v>241</v>
      </c>
    </row>
    <row r="92" spans="1:7" x14ac:dyDescent="0.25">
      <c r="A92" s="113"/>
      <c r="B92" s="113" t="s">
        <v>242</v>
      </c>
      <c r="C92" s="113" t="s">
        <v>243</v>
      </c>
      <c r="D92" s="113"/>
      <c r="E92" s="115"/>
      <c r="F92" s="113"/>
      <c r="G92" s="113" t="s">
        <v>244</v>
      </c>
    </row>
    <row r="93" spans="1:7" ht="15.75" thickBot="1" x14ac:dyDescent="0.3">
      <c r="A93" s="47"/>
      <c r="B93" s="47" t="s">
        <v>245</v>
      </c>
      <c r="C93" s="47" t="s">
        <v>246</v>
      </c>
      <c r="D93" s="47"/>
      <c r="E93" s="47"/>
      <c r="F93" s="47"/>
      <c r="G93" s="47"/>
    </row>
    <row r="94" spans="1:7" x14ac:dyDescent="0.25">
      <c r="A94" s="113"/>
      <c r="B94" s="117"/>
      <c r="C94" s="118"/>
      <c r="D94" s="118"/>
      <c r="E94" s="118"/>
      <c r="F94" s="118"/>
      <c r="G94" s="118"/>
    </row>
    <row r="95" spans="1:7" x14ac:dyDescent="0.25">
      <c r="A95" s="119" t="s">
        <v>602</v>
      </c>
      <c r="B95" s="328">
        <v>35935</v>
      </c>
      <c r="C95" s="83">
        <v>31.3</v>
      </c>
      <c r="D95" s="83">
        <v>19.5</v>
      </c>
      <c r="E95" s="83">
        <v>30.3</v>
      </c>
      <c r="F95" s="83">
        <v>14.4</v>
      </c>
      <c r="G95" s="83">
        <v>4.5999999999999996</v>
      </c>
    </row>
    <row r="96" spans="1:7" x14ac:dyDescent="0.25">
      <c r="A96" s="119"/>
      <c r="B96" s="2"/>
      <c r="C96" s="13"/>
      <c r="D96" s="13"/>
      <c r="E96" s="13"/>
      <c r="F96" s="13"/>
      <c r="G96" s="13"/>
    </row>
    <row r="97" spans="1:7" x14ac:dyDescent="0.25">
      <c r="A97" s="145" t="s">
        <v>251</v>
      </c>
      <c r="B97" s="2"/>
      <c r="C97" s="13"/>
      <c r="D97" s="13"/>
      <c r="E97" s="13"/>
      <c r="F97" s="13"/>
      <c r="G97" s="13"/>
    </row>
    <row r="98" spans="1:7" x14ac:dyDescent="0.25">
      <c r="A98" s="17" t="s">
        <v>603</v>
      </c>
      <c r="B98" s="358">
        <v>5906</v>
      </c>
      <c r="C98" s="359">
        <v>31.1</v>
      </c>
      <c r="D98" s="359">
        <v>23.8</v>
      </c>
      <c r="E98" s="359">
        <v>32</v>
      </c>
      <c r="F98" s="359">
        <v>10.3</v>
      </c>
      <c r="G98" s="359">
        <v>2.7</v>
      </c>
    </row>
    <row r="99" spans="1:7" x14ac:dyDescent="0.25">
      <c r="A99" s="17" t="s">
        <v>549</v>
      </c>
      <c r="B99" s="328">
        <v>6567</v>
      </c>
      <c r="C99" s="360">
        <v>29.9</v>
      </c>
      <c r="D99" s="360">
        <v>16.5</v>
      </c>
      <c r="E99" s="360">
        <v>32.9</v>
      </c>
      <c r="F99" s="360">
        <v>15.8</v>
      </c>
      <c r="G99" s="360">
        <v>4.8</v>
      </c>
    </row>
    <row r="100" spans="1:7" x14ac:dyDescent="0.25">
      <c r="A100" s="17" t="s">
        <v>562</v>
      </c>
      <c r="B100" s="328">
        <v>2405</v>
      </c>
      <c r="C100" s="360">
        <v>39.299999999999997</v>
      </c>
      <c r="D100" s="360">
        <v>21.8</v>
      </c>
      <c r="E100" s="360">
        <v>25.9</v>
      </c>
      <c r="F100" s="360">
        <v>10.6</v>
      </c>
      <c r="G100" s="360">
        <v>2.4</v>
      </c>
    </row>
    <row r="101" spans="1:7" x14ac:dyDescent="0.25">
      <c r="A101" s="17" t="s">
        <v>551</v>
      </c>
      <c r="B101" s="328">
        <v>1698</v>
      </c>
      <c r="C101" s="360">
        <v>42</v>
      </c>
      <c r="D101" s="360">
        <v>19.7</v>
      </c>
      <c r="E101" s="360">
        <v>25.2</v>
      </c>
      <c r="F101" s="360">
        <v>10.7</v>
      </c>
      <c r="G101" s="360">
        <v>2.5</v>
      </c>
    </row>
    <row r="102" spans="1:7" x14ac:dyDescent="0.25">
      <c r="A102" s="17" t="s">
        <v>12</v>
      </c>
      <c r="B102" s="328">
        <v>3733</v>
      </c>
      <c r="C102" s="360">
        <v>22.6</v>
      </c>
      <c r="D102" s="360">
        <v>17.399999999999999</v>
      </c>
      <c r="E102" s="360">
        <v>32.9</v>
      </c>
      <c r="F102" s="360">
        <v>20</v>
      </c>
      <c r="G102" s="360">
        <v>7.1</v>
      </c>
    </row>
    <row r="103" spans="1:7" x14ac:dyDescent="0.25">
      <c r="A103" s="17" t="s">
        <v>552</v>
      </c>
      <c r="B103" s="328">
        <v>5525</v>
      </c>
      <c r="C103" s="360">
        <v>37.9</v>
      </c>
      <c r="D103" s="360">
        <v>22.2</v>
      </c>
      <c r="E103" s="360">
        <v>27.7</v>
      </c>
      <c r="F103" s="360">
        <v>8.9</v>
      </c>
      <c r="G103" s="360">
        <v>3.4</v>
      </c>
    </row>
    <row r="104" spans="1:7" x14ac:dyDescent="0.25">
      <c r="A104" s="17" t="s">
        <v>46</v>
      </c>
      <c r="B104" s="328">
        <v>2197</v>
      </c>
      <c r="C104" s="360">
        <v>36.799999999999997</v>
      </c>
      <c r="D104" s="360">
        <v>18.899999999999999</v>
      </c>
      <c r="E104" s="360">
        <v>24.9</v>
      </c>
      <c r="F104" s="360">
        <v>14.7</v>
      </c>
      <c r="G104" s="360">
        <v>4.7</v>
      </c>
    </row>
    <row r="105" spans="1:7" x14ac:dyDescent="0.25">
      <c r="A105" s="17" t="s">
        <v>487</v>
      </c>
      <c r="B105" s="328">
        <v>5177</v>
      </c>
      <c r="C105" s="360">
        <v>25.8</v>
      </c>
      <c r="D105" s="360">
        <v>17.8</v>
      </c>
      <c r="E105" s="360">
        <v>32</v>
      </c>
      <c r="F105" s="360">
        <v>18.5</v>
      </c>
      <c r="G105" s="360">
        <v>5.8</v>
      </c>
    </row>
    <row r="106" spans="1:7" x14ac:dyDescent="0.25">
      <c r="A106" s="17" t="s">
        <v>14</v>
      </c>
      <c r="B106" s="328">
        <v>1701</v>
      </c>
      <c r="C106" s="360">
        <v>23.6</v>
      </c>
      <c r="D106" s="360">
        <v>16.3</v>
      </c>
      <c r="E106" s="360">
        <v>30</v>
      </c>
      <c r="F106" s="360">
        <v>22.3</v>
      </c>
      <c r="G106" s="360">
        <v>7.6</v>
      </c>
    </row>
    <row r="107" spans="1:7" x14ac:dyDescent="0.25">
      <c r="A107" s="17" t="s">
        <v>561</v>
      </c>
      <c r="B107" s="361">
        <v>1026</v>
      </c>
      <c r="C107" s="362">
        <v>28.8</v>
      </c>
      <c r="D107" s="362">
        <v>14.6</v>
      </c>
      <c r="E107" s="362">
        <v>30.5</v>
      </c>
      <c r="F107" s="362">
        <v>17.3</v>
      </c>
      <c r="G107" s="362">
        <v>8.8000000000000007</v>
      </c>
    </row>
    <row r="108" spans="1:7" x14ac:dyDescent="0.25">
      <c r="A108" s="79"/>
    </row>
    <row r="109" spans="1:7" x14ac:dyDescent="0.25">
      <c r="A109" s="145" t="s">
        <v>270</v>
      </c>
      <c r="B109" s="2"/>
      <c r="C109" s="13"/>
      <c r="D109" s="13"/>
      <c r="E109" s="13"/>
      <c r="F109" s="13"/>
      <c r="G109" s="13"/>
    </row>
    <row r="110" spans="1:7" x14ac:dyDescent="0.25">
      <c r="A110" s="120" t="s">
        <v>271</v>
      </c>
      <c r="B110" s="2">
        <v>1094</v>
      </c>
      <c r="C110" s="13">
        <v>34</v>
      </c>
      <c r="D110" s="13">
        <v>17</v>
      </c>
      <c r="E110" s="13">
        <v>28</v>
      </c>
      <c r="F110" s="13">
        <v>16.5</v>
      </c>
      <c r="G110" s="13">
        <v>4.5999999999999996</v>
      </c>
    </row>
    <row r="111" spans="1:7" x14ac:dyDescent="0.25">
      <c r="A111" s="120" t="s">
        <v>272</v>
      </c>
      <c r="B111" s="2">
        <v>3832</v>
      </c>
      <c r="C111" s="13">
        <v>61.2</v>
      </c>
      <c r="D111" s="13">
        <v>21.6</v>
      </c>
      <c r="E111" s="13">
        <v>13.5</v>
      </c>
      <c r="F111" s="13">
        <v>2.8</v>
      </c>
      <c r="G111" s="13">
        <v>0.9</v>
      </c>
    </row>
    <row r="112" spans="1:7" x14ac:dyDescent="0.25">
      <c r="A112" s="120" t="s">
        <v>273</v>
      </c>
      <c r="B112" s="2">
        <v>5966</v>
      </c>
      <c r="C112" s="13">
        <v>53.8</v>
      </c>
      <c r="D112" s="13">
        <v>26</v>
      </c>
      <c r="E112" s="13">
        <v>15.9</v>
      </c>
      <c r="F112" s="13">
        <v>3.2</v>
      </c>
      <c r="G112" s="13">
        <v>1.1000000000000001</v>
      </c>
    </row>
    <row r="113" spans="1:7" x14ac:dyDescent="0.25">
      <c r="A113" s="120" t="s">
        <v>274</v>
      </c>
      <c r="B113" s="2">
        <v>9125</v>
      </c>
      <c r="C113" s="13">
        <v>35.1</v>
      </c>
      <c r="D113" s="13">
        <v>26.4</v>
      </c>
      <c r="E113" s="13">
        <v>28.6</v>
      </c>
      <c r="F113" s="13">
        <v>7.1</v>
      </c>
      <c r="G113" s="13">
        <v>2.8</v>
      </c>
    </row>
    <row r="114" spans="1:7" x14ac:dyDescent="0.25">
      <c r="A114" s="120" t="s">
        <v>275</v>
      </c>
      <c r="B114" s="2">
        <v>5787</v>
      </c>
      <c r="C114" s="13">
        <v>19.399999999999999</v>
      </c>
      <c r="D114" s="13">
        <v>18.600000000000001</v>
      </c>
      <c r="E114" s="13">
        <v>41.2</v>
      </c>
      <c r="F114" s="13">
        <v>14.9</v>
      </c>
      <c r="G114" s="13">
        <v>5.8</v>
      </c>
    </row>
    <row r="115" spans="1:7" x14ac:dyDescent="0.25">
      <c r="A115" s="120" t="s">
        <v>276</v>
      </c>
      <c r="B115" s="2">
        <v>5703</v>
      </c>
      <c r="C115" s="13">
        <v>11.8</v>
      </c>
      <c r="D115" s="13">
        <v>11.6</v>
      </c>
      <c r="E115" s="13">
        <v>43.7</v>
      </c>
      <c r="F115" s="13">
        <v>24.9</v>
      </c>
      <c r="G115" s="13">
        <v>8</v>
      </c>
    </row>
    <row r="116" spans="1:7" x14ac:dyDescent="0.25">
      <c r="A116" s="120" t="s">
        <v>277</v>
      </c>
      <c r="B116" s="2">
        <v>4428</v>
      </c>
      <c r="C116" s="13">
        <v>6.9</v>
      </c>
      <c r="D116" s="13">
        <v>6.2</v>
      </c>
      <c r="E116" s="13">
        <v>36.799999999999997</v>
      </c>
      <c r="F116" s="13">
        <v>39.5</v>
      </c>
      <c r="G116" s="13">
        <v>10.5</v>
      </c>
    </row>
    <row r="117" spans="1:7" x14ac:dyDescent="0.25">
      <c r="A117" s="79"/>
      <c r="B117" s="2"/>
      <c r="C117" s="13"/>
      <c r="D117" s="13"/>
      <c r="E117" s="13"/>
      <c r="F117" s="13"/>
      <c r="G117" s="13"/>
    </row>
    <row r="118" spans="1:7" x14ac:dyDescent="0.25">
      <c r="A118" s="145" t="s">
        <v>278</v>
      </c>
      <c r="B118" s="2"/>
      <c r="C118" s="13"/>
      <c r="D118" s="13"/>
      <c r="E118" s="13"/>
      <c r="F118" s="13"/>
      <c r="G118" s="13"/>
    </row>
    <row r="119" spans="1:7" x14ac:dyDescent="0.25">
      <c r="A119" s="120" t="s">
        <v>279</v>
      </c>
      <c r="B119" s="2">
        <v>29948</v>
      </c>
      <c r="C119" s="13">
        <v>30.2</v>
      </c>
      <c r="D119" s="13">
        <v>18.899999999999999</v>
      </c>
      <c r="E119" s="13">
        <v>30.8</v>
      </c>
      <c r="F119" s="13">
        <v>15.2</v>
      </c>
      <c r="G119" s="13">
        <v>4.9000000000000004</v>
      </c>
    </row>
    <row r="120" spans="1:7" x14ac:dyDescent="0.25">
      <c r="A120" s="120" t="s">
        <v>280</v>
      </c>
      <c r="B120" s="2">
        <v>5987</v>
      </c>
      <c r="C120" s="13">
        <v>36.700000000000003</v>
      </c>
      <c r="D120" s="13">
        <v>22.1</v>
      </c>
      <c r="E120" s="13">
        <v>27.9</v>
      </c>
      <c r="F120" s="13">
        <v>10.3</v>
      </c>
      <c r="G120" s="13">
        <v>3</v>
      </c>
    </row>
    <row r="121" spans="1:7" x14ac:dyDescent="0.25">
      <c r="A121" s="79"/>
      <c r="B121" s="2"/>
      <c r="C121" s="13"/>
      <c r="D121" s="13"/>
      <c r="E121" s="13"/>
      <c r="F121" s="13"/>
      <c r="G121" s="13"/>
    </row>
    <row r="122" spans="1:7" x14ac:dyDescent="0.25">
      <c r="A122" s="145" t="s">
        <v>281</v>
      </c>
      <c r="B122" s="2"/>
      <c r="C122" s="13"/>
      <c r="D122" s="13"/>
      <c r="E122" s="13"/>
      <c r="F122" s="13"/>
      <c r="G122" s="13"/>
    </row>
    <row r="123" spans="1:7" x14ac:dyDescent="0.25">
      <c r="A123" s="120" t="s">
        <v>282</v>
      </c>
      <c r="B123" s="2">
        <v>1630</v>
      </c>
      <c r="C123" s="13">
        <v>39.299999999999997</v>
      </c>
      <c r="D123" s="13">
        <v>12.9</v>
      </c>
      <c r="E123" s="13">
        <v>27.4</v>
      </c>
      <c r="F123" s="13">
        <v>13.7</v>
      </c>
      <c r="G123" s="13">
        <v>6.6</v>
      </c>
    </row>
    <row r="124" spans="1:7" x14ac:dyDescent="0.25">
      <c r="A124" s="120" t="s">
        <v>283</v>
      </c>
      <c r="B124" s="2">
        <v>5376</v>
      </c>
      <c r="C124" s="13">
        <v>30.2</v>
      </c>
      <c r="D124" s="13">
        <v>18.2</v>
      </c>
      <c r="E124" s="13">
        <v>30.9</v>
      </c>
      <c r="F124" s="13">
        <v>16</v>
      </c>
      <c r="G124" s="13">
        <v>4.7</v>
      </c>
    </row>
    <row r="125" spans="1:7" x14ac:dyDescent="0.25">
      <c r="A125" s="120" t="s">
        <v>284</v>
      </c>
      <c r="B125" s="2">
        <v>8425</v>
      </c>
      <c r="C125" s="13">
        <v>30.3</v>
      </c>
      <c r="D125" s="13">
        <v>20.2</v>
      </c>
      <c r="E125" s="13">
        <v>29.5</v>
      </c>
      <c r="F125" s="13">
        <v>15</v>
      </c>
      <c r="G125" s="13">
        <v>5</v>
      </c>
    </row>
    <row r="126" spans="1:7" x14ac:dyDescent="0.25">
      <c r="A126" s="120" t="s">
        <v>285</v>
      </c>
      <c r="B126" s="2">
        <v>10595</v>
      </c>
      <c r="C126" s="13">
        <v>28.4</v>
      </c>
      <c r="D126" s="13">
        <v>19.100000000000001</v>
      </c>
      <c r="E126" s="13">
        <v>29.9</v>
      </c>
      <c r="F126" s="13">
        <v>16.600000000000001</v>
      </c>
      <c r="G126" s="13">
        <v>6</v>
      </c>
    </row>
    <row r="127" spans="1:7" x14ac:dyDescent="0.25">
      <c r="A127" s="120" t="s">
        <v>286</v>
      </c>
      <c r="B127" s="2">
        <v>7046</v>
      </c>
      <c r="C127" s="13">
        <v>31.6</v>
      </c>
      <c r="D127" s="13">
        <v>20.3</v>
      </c>
      <c r="E127" s="13">
        <v>31.7</v>
      </c>
      <c r="F127" s="13">
        <v>13</v>
      </c>
      <c r="G127" s="13">
        <v>3.4</v>
      </c>
    </row>
    <row r="128" spans="1:7" ht="15.75" thickBot="1" x14ac:dyDescent="0.3">
      <c r="A128" s="170" t="s">
        <v>287</v>
      </c>
      <c r="B128" s="102">
        <v>2863</v>
      </c>
      <c r="C128" s="171">
        <v>41.2</v>
      </c>
      <c r="D128" s="171">
        <v>22.7</v>
      </c>
      <c r="E128" s="171">
        <v>31.2</v>
      </c>
      <c r="F128" s="171">
        <v>4.9000000000000004</v>
      </c>
      <c r="G128" s="171">
        <v>0</v>
      </c>
    </row>
    <row r="130" spans="1:7" ht="21" x14ac:dyDescent="0.35">
      <c r="A130" s="112" t="s">
        <v>587</v>
      </c>
    </row>
    <row r="131" spans="1:7" ht="21" x14ac:dyDescent="0.35">
      <c r="A131" s="112" t="s">
        <v>526</v>
      </c>
    </row>
    <row r="132" spans="1:7" ht="15.75" thickBot="1" x14ac:dyDescent="0.3">
      <c r="A132" s="1"/>
      <c r="B132" s="1"/>
      <c r="C132" s="1"/>
      <c r="D132" s="1"/>
      <c r="E132" s="1"/>
      <c r="F132" s="1"/>
      <c r="G132" s="1"/>
    </row>
    <row r="133" spans="1:7" x14ac:dyDescent="0.25">
      <c r="A133" s="113"/>
      <c r="B133" s="113" t="s">
        <v>234</v>
      </c>
      <c r="C133" s="168" t="s">
        <v>235</v>
      </c>
      <c r="D133" s="116"/>
      <c r="E133" s="116"/>
      <c r="F133" s="116"/>
      <c r="G133" s="116"/>
    </row>
    <row r="134" spans="1:7" x14ac:dyDescent="0.25">
      <c r="A134" s="113"/>
      <c r="B134" s="113" t="s">
        <v>236</v>
      </c>
      <c r="C134" s="113" t="s">
        <v>237</v>
      </c>
      <c r="D134" s="114" t="s">
        <v>238</v>
      </c>
      <c r="E134" s="113" t="s">
        <v>239</v>
      </c>
      <c r="F134" s="113" t="s">
        <v>240</v>
      </c>
      <c r="G134" s="113" t="s">
        <v>241</v>
      </c>
    </row>
    <row r="135" spans="1:7" x14ac:dyDescent="0.25">
      <c r="A135" s="113"/>
      <c r="B135" s="113" t="s">
        <v>242</v>
      </c>
      <c r="C135" s="113" t="s">
        <v>243</v>
      </c>
      <c r="D135" s="113"/>
      <c r="E135" s="115"/>
      <c r="F135" s="113"/>
      <c r="G135" s="113" t="s">
        <v>244</v>
      </c>
    </row>
    <row r="136" spans="1:7" ht="15.75" thickBot="1" x14ac:dyDescent="0.3">
      <c r="A136" s="47"/>
      <c r="B136" s="47" t="s">
        <v>245</v>
      </c>
      <c r="C136" s="47" t="s">
        <v>246</v>
      </c>
      <c r="D136" s="47"/>
      <c r="E136" s="47"/>
      <c r="F136" s="47"/>
      <c r="G136" s="47"/>
    </row>
    <row r="137" spans="1:7" x14ac:dyDescent="0.25">
      <c r="A137" s="113"/>
      <c r="B137" s="117"/>
      <c r="C137" s="118"/>
      <c r="D137" s="118"/>
      <c r="E137" s="118"/>
      <c r="F137" s="118"/>
      <c r="G137" s="118"/>
    </row>
    <row r="138" spans="1:7" x14ac:dyDescent="0.25">
      <c r="A138" s="119" t="s">
        <v>599</v>
      </c>
      <c r="B138" s="328">
        <v>36508</v>
      </c>
      <c r="C138" s="83">
        <v>30.6</v>
      </c>
      <c r="D138" s="83">
        <v>19.600000000000001</v>
      </c>
      <c r="E138" s="83">
        <v>31.2</v>
      </c>
      <c r="F138" s="83">
        <v>14.1</v>
      </c>
      <c r="G138" s="83">
        <v>4.5</v>
      </c>
    </row>
    <row r="139" spans="1:7" x14ac:dyDescent="0.25">
      <c r="A139" s="119"/>
      <c r="B139" s="2"/>
      <c r="C139" s="13"/>
      <c r="D139" s="13"/>
      <c r="E139" s="13"/>
      <c r="F139" s="13"/>
      <c r="G139" s="13"/>
    </row>
    <row r="140" spans="1:7" x14ac:dyDescent="0.25">
      <c r="A140" s="145" t="s">
        <v>251</v>
      </c>
      <c r="B140" s="2"/>
      <c r="C140" s="13"/>
      <c r="D140" s="13"/>
      <c r="E140" s="13"/>
      <c r="F140" s="13"/>
      <c r="G140" s="13"/>
    </row>
    <row r="141" spans="1:7" x14ac:dyDescent="0.25">
      <c r="A141" s="17" t="s">
        <v>589</v>
      </c>
      <c r="B141" s="2">
        <v>6008</v>
      </c>
      <c r="C141" s="13">
        <v>29.6</v>
      </c>
      <c r="D141" s="13">
        <v>22.9</v>
      </c>
      <c r="E141" s="13">
        <v>34.1</v>
      </c>
      <c r="F141" s="13">
        <v>10.8</v>
      </c>
      <c r="G141" s="13">
        <v>2.6</v>
      </c>
    </row>
    <row r="142" spans="1:7" x14ac:dyDescent="0.25">
      <c r="A142" s="17" t="s">
        <v>590</v>
      </c>
      <c r="B142" s="2">
        <v>3783</v>
      </c>
      <c r="C142" s="13">
        <v>22.7</v>
      </c>
      <c r="D142" s="13">
        <v>17.7</v>
      </c>
      <c r="E142" s="13">
        <v>34.5</v>
      </c>
      <c r="F142" s="13">
        <v>18.100000000000001</v>
      </c>
      <c r="G142" s="13">
        <v>7</v>
      </c>
    </row>
    <row r="143" spans="1:7" x14ac:dyDescent="0.25">
      <c r="A143" s="17" t="s">
        <v>591</v>
      </c>
      <c r="B143" s="2">
        <v>2239</v>
      </c>
      <c r="C143" s="13">
        <v>36</v>
      </c>
      <c r="D143" s="13">
        <v>17.7</v>
      </c>
      <c r="E143" s="13">
        <v>27.6</v>
      </c>
      <c r="F143" s="13">
        <v>14.3</v>
      </c>
      <c r="G143" s="13">
        <v>4.4000000000000004</v>
      </c>
    </row>
    <row r="144" spans="1:7" x14ac:dyDescent="0.25">
      <c r="A144" s="17" t="s">
        <v>592</v>
      </c>
      <c r="B144" s="2">
        <v>1754</v>
      </c>
      <c r="C144" s="13">
        <v>24.2</v>
      </c>
      <c r="D144" s="13">
        <v>16.100000000000001</v>
      </c>
      <c r="E144" s="13">
        <v>31</v>
      </c>
      <c r="F144" s="13">
        <v>21</v>
      </c>
      <c r="G144" s="13">
        <v>7.6</v>
      </c>
    </row>
    <row r="145" spans="1:7" x14ac:dyDescent="0.25">
      <c r="A145" s="17" t="s">
        <v>593</v>
      </c>
      <c r="B145" s="2">
        <v>6664</v>
      </c>
      <c r="C145" s="13">
        <v>27.6</v>
      </c>
      <c r="D145" s="13">
        <v>18.3</v>
      </c>
      <c r="E145" s="13">
        <v>33.5</v>
      </c>
      <c r="F145" s="13">
        <v>15.7</v>
      </c>
      <c r="G145" s="13">
        <v>5</v>
      </c>
    </row>
    <row r="146" spans="1:7" x14ac:dyDescent="0.25">
      <c r="A146" s="17" t="s">
        <v>594</v>
      </c>
      <c r="B146" s="2">
        <v>2450</v>
      </c>
      <c r="C146" s="13">
        <v>34.9</v>
      </c>
      <c r="D146" s="13">
        <v>24.2</v>
      </c>
      <c r="E146" s="13">
        <v>28</v>
      </c>
      <c r="F146" s="13">
        <v>10.4</v>
      </c>
      <c r="G146" s="13">
        <v>2.6</v>
      </c>
    </row>
    <row r="147" spans="1:7" x14ac:dyDescent="0.25">
      <c r="A147" s="17" t="s">
        <v>595</v>
      </c>
      <c r="B147" s="2">
        <v>1706</v>
      </c>
      <c r="C147" s="13">
        <v>42.7</v>
      </c>
      <c r="D147" s="13">
        <v>19.2</v>
      </c>
      <c r="E147" s="13">
        <v>24.6</v>
      </c>
      <c r="F147" s="13">
        <v>11</v>
      </c>
      <c r="G147" s="13">
        <v>2.5</v>
      </c>
    </row>
    <row r="148" spans="1:7" x14ac:dyDescent="0.25">
      <c r="A148" s="17" t="s">
        <v>596</v>
      </c>
      <c r="B148" s="2">
        <v>5567</v>
      </c>
      <c r="C148" s="13">
        <v>38.1</v>
      </c>
      <c r="D148" s="13">
        <v>21.6</v>
      </c>
      <c r="E148" s="13">
        <v>27.8</v>
      </c>
      <c r="F148" s="13">
        <v>9.1</v>
      </c>
      <c r="G148" s="13">
        <v>3.4</v>
      </c>
    </row>
    <row r="149" spans="1:7" x14ac:dyDescent="0.25">
      <c r="A149" s="17" t="s">
        <v>597</v>
      </c>
      <c r="B149" s="2">
        <v>5281</v>
      </c>
      <c r="C149" s="13">
        <v>27.5</v>
      </c>
      <c r="D149" s="13">
        <v>17.5</v>
      </c>
      <c r="E149" s="13">
        <v>31.7</v>
      </c>
      <c r="F149" s="13">
        <v>18</v>
      </c>
      <c r="G149" s="13">
        <v>5.3</v>
      </c>
    </row>
    <row r="150" spans="1:7" x14ac:dyDescent="0.25">
      <c r="A150" s="17" t="s">
        <v>598</v>
      </c>
      <c r="B150" s="2">
        <v>1056</v>
      </c>
      <c r="C150" s="13">
        <v>28.1</v>
      </c>
      <c r="D150" s="13">
        <v>14.3</v>
      </c>
      <c r="E150" s="13">
        <v>31.9</v>
      </c>
      <c r="F150" s="13">
        <v>17</v>
      </c>
      <c r="G150" s="13">
        <v>8.6999999999999993</v>
      </c>
    </row>
    <row r="151" spans="1:7" x14ac:dyDescent="0.25">
      <c r="A151" s="79"/>
    </row>
    <row r="152" spans="1:7" x14ac:dyDescent="0.25">
      <c r="A152" s="145" t="s">
        <v>270</v>
      </c>
      <c r="B152" s="2"/>
      <c r="C152" s="13"/>
      <c r="D152" s="13"/>
      <c r="E152" s="13"/>
      <c r="F152" s="13"/>
      <c r="G152" s="13"/>
    </row>
    <row r="153" spans="1:7" x14ac:dyDescent="0.25">
      <c r="A153" s="120" t="s">
        <v>271</v>
      </c>
      <c r="B153" s="2">
        <v>1138</v>
      </c>
      <c r="C153" s="13">
        <v>35</v>
      </c>
      <c r="D153" s="13">
        <v>15.6</v>
      </c>
      <c r="E153" s="13">
        <v>28.1</v>
      </c>
      <c r="F153" s="13">
        <v>16.899999999999999</v>
      </c>
      <c r="G153" s="13">
        <v>4.5</v>
      </c>
    </row>
    <row r="154" spans="1:7" x14ac:dyDescent="0.25">
      <c r="A154" s="120" t="s">
        <v>272</v>
      </c>
      <c r="B154" s="2">
        <v>3791</v>
      </c>
      <c r="C154" s="13">
        <v>60.5</v>
      </c>
      <c r="D154" s="13">
        <v>21.9</v>
      </c>
      <c r="E154" s="13">
        <v>13.6</v>
      </c>
      <c r="F154" s="13">
        <v>2.8</v>
      </c>
      <c r="G154" s="13">
        <v>1.2</v>
      </c>
    </row>
    <row r="155" spans="1:7" x14ac:dyDescent="0.25">
      <c r="A155" s="120" t="s">
        <v>273</v>
      </c>
      <c r="B155" s="2">
        <v>6116</v>
      </c>
      <c r="C155" s="13">
        <v>52.1</v>
      </c>
      <c r="D155" s="13">
        <v>26.9</v>
      </c>
      <c r="E155" s="13">
        <v>16.600000000000001</v>
      </c>
      <c r="F155" s="13">
        <v>3.6</v>
      </c>
      <c r="G155" s="13">
        <v>0.8</v>
      </c>
    </row>
    <row r="156" spans="1:7" x14ac:dyDescent="0.25">
      <c r="A156" s="120" t="s">
        <v>274</v>
      </c>
      <c r="B156" s="2">
        <v>9455</v>
      </c>
      <c r="C156" s="13">
        <v>33.200000000000003</v>
      </c>
      <c r="D156" s="13">
        <v>26.1</v>
      </c>
      <c r="E156" s="13">
        <v>30.6</v>
      </c>
      <c r="F156" s="13">
        <v>7.6</v>
      </c>
      <c r="G156" s="13">
        <v>2.6</v>
      </c>
    </row>
    <row r="157" spans="1:7" x14ac:dyDescent="0.25">
      <c r="A157" s="120" t="s">
        <v>275</v>
      </c>
      <c r="B157" s="2">
        <v>5912</v>
      </c>
      <c r="C157" s="13">
        <v>19.5</v>
      </c>
      <c r="D157" s="13">
        <v>18.8</v>
      </c>
      <c r="E157" s="13">
        <v>41</v>
      </c>
      <c r="F157" s="13">
        <v>15</v>
      </c>
      <c r="G157" s="13">
        <v>5.8</v>
      </c>
    </row>
    <row r="158" spans="1:7" x14ac:dyDescent="0.25">
      <c r="A158" s="120" t="s">
        <v>276</v>
      </c>
      <c r="B158" s="2">
        <v>5746</v>
      </c>
      <c r="C158" s="13">
        <v>11.5</v>
      </c>
      <c r="D158" s="13">
        <v>11</v>
      </c>
      <c r="E158" s="13">
        <v>44.5</v>
      </c>
      <c r="F158" s="13">
        <v>24.9</v>
      </c>
      <c r="G158" s="13">
        <v>8.1</v>
      </c>
    </row>
    <row r="159" spans="1:7" x14ac:dyDescent="0.25">
      <c r="A159" s="120" t="s">
        <v>277</v>
      </c>
      <c r="B159" s="2">
        <v>4350</v>
      </c>
      <c r="C159" s="13">
        <v>7.5</v>
      </c>
      <c r="D159" s="13">
        <v>6.3</v>
      </c>
      <c r="E159" s="13">
        <v>38.799999999999997</v>
      </c>
      <c r="F159" s="13">
        <v>36.799999999999997</v>
      </c>
      <c r="G159" s="13">
        <v>10.6</v>
      </c>
    </row>
    <row r="160" spans="1:7" x14ac:dyDescent="0.25">
      <c r="A160" s="79"/>
      <c r="B160" s="2"/>
      <c r="C160" s="13"/>
      <c r="D160" s="13"/>
      <c r="E160" s="13"/>
      <c r="F160" s="13"/>
      <c r="G160" s="13"/>
    </row>
    <row r="161" spans="1:7" x14ac:dyDescent="0.25">
      <c r="A161" s="145" t="s">
        <v>278</v>
      </c>
      <c r="B161" s="2"/>
      <c r="C161" s="13"/>
      <c r="D161" s="13"/>
      <c r="E161" s="13"/>
      <c r="F161" s="13"/>
      <c r="G161" s="13"/>
    </row>
    <row r="162" spans="1:7" x14ac:dyDescent="0.25">
      <c r="A162" s="120" t="s">
        <v>279</v>
      </c>
      <c r="B162" s="2">
        <v>30476</v>
      </c>
      <c r="C162" s="13">
        <v>29.3</v>
      </c>
      <c r="D162" s="13">
        <v>19.100000000000001</v>
      </c>
      <c r="E162" s="13">
        <v>31.7</v>
      </c>
      <c r="F162" s="13">
        <v>15.1</v>
      </c>
      <c r="G162" s="13">
        <v>4.9000000000000004</v>
      </c>
    </row>
    <row r="163" spans="1:7" x14ac:dyDescent="0.25">
      <c r="A163" s="120" t="s">
        <v>280</v>
      </c>
      <c r="B163" s="2">
        <v>6032</v>
      </c>
      <c r="C163" s="13">
        <v>37.1</v>
      </c>
      <c r="D163" s="13">
        <v>21.6</v>
      </c>
      <c r="E163" s="13">
        <v>29.2</v>
      </c>
      <c r="F163" s="13">
        <v>9.1999999999999993</v>
      </c>
      <c r="G163" s="13">
        <v>2.9</v>
      </c>
    </row>
    <row r="164" spans="1:7" x14ac:dyDescent="0.25">
      <c r="A164" s="79"/>
      <c r="B164" s="2"/>
      <c r="C164" s="13"/>
      <c r="D164" s="13"/>
      <c r="E164" s="13"/>
      <c r="F164" s="13"/>
      <c r="G164" s="13"/>
    </row>
    <row r="165" spans="1:7" x14ac:dyDescent="0.25">
      <c r="A165" s="145" t="s">
        <v>281</v>
      </c>
      <c r="B165" s="2"/>
      <c r="C165" s="13"/>
      <c r="D165" s="13"/>
      <c r="E165" s="13"/>
      <c r="F165" s="13"/>
      <c r="G165" s="13"/>
    </row>
    <row r="166" spans="1:7" x14ac:dyDescent="0.25">
      <c r="A166" s="120" t="s">
        <v>282</v>
      </c>
      <c r="B166" s="2">
        <v>1282</v>
      </c>
      <c r="C166" s="13">
        <v>39.299999999999997</v>
      </c>
      <c r="D166" s="13">
        <v>12</v>
      </c>
      <c r="E166" s="13">
        <v>27.5</v>
      </c>
      <c r="F166" s="13">
        <v>14.2</v>
      </c>
      <c r="G166" s="13">
        <v>6.9</v>
      </c>
    </row>
    <row r="167" spans="1:7" x14ac:dyDescent="0.25">
      <c r="A167" s="120" t="s">
        <v>283</v>
      </c>
      <c r="B167" s="2">
        <v>5096</v>
      </c>
      <c r="C167" s="13">
        <v>31.6</v>
      </c>
      <c r="D167" s="13">
        <v>17</v>
      </c>
      <c r="E167" s="13">
        <v>31.2</v>
      </c>
      <c r="F167" s="13">
        <v>15</v>
      </c>
      <c r="G167" s="13">
        <v>5.3</v>
      </c>
    </row>
    <row r="168" spans="1:7" x14ac:dyDescent="0.25">
      <c r="A168" s="120" t="s">
        <v>284</v>
      </c>
      <c r="B168" s="2">
        <v>8412</v>
      </c>
      <c r="C168" s="13">
        <v>30</v>
      </c>
      <c r="D168" s="13">
        <v>20</v>
      </c>
      <c r="E168" s="13">
        <v>30.3</v>
      </c>
      <c r="F168" s="13">
        <v>14.8</v>
      </c>
      <c r="G168" s="13">
        <v>4.9000000000000004</v>
      </c>
    </row>
    <row r="169" spans="1:7" x14ac:dyDescent="0.25">
      <c r="A169" s="120" t="s">
        <v>285</v>
      </c>
      <c r="B169" s="2">
        <v>10846</v>
      </c>
      <c r="C169" s="13">
        <v>27.3</v>
      </c>
      <c r="D169" s="13">
        <v>19.5</v>
      </c>
      <c r="E169" s="13">
        <v>31.2</v>
      </c>
      <c r="F169" s="13">
        <v>16.3</v>
      </c>
      <c r="G169" s="13">
        <v>5.8</v>
      </c>
    </row>
    <row r="170" spans="1:7" x14ac:dyDescent="0.25">
      <c r="A170" s="120" t="s">
        <v>286</v>
      </c>
      <c r="B170" s="2">
        <v>7629</v>
      </c>
      <c r="C170" s="13">
        <v>30.3</v>
      </c>
      <c r="D170" s="13">
        <v>20.5</v>
      </c>
      <c r="E170" s="13">
        <v>32.299999999999997</v>
      </c>
      <c r="F170" s="13">
        <v>13.5</v>
      </c>
      <c r="G170" s="13">
        <v>3.5</v>
      </c>
    </row>
    <row r="171" spans="1:7" ht="15.75" thickBot="1" x14ac:dyDescent="0.3">
      <c r="A171" s="170" t="s">
        <v>287</v>
      </c>
      <c r="B171" s="102">
        <v>3243</v>
      </c>
      <c r="C171" s="171">
        <v>38.5</v>
      </c>
      <c r="D171" s="171">
        <v>23.5</v>
      </c>
      <c r="E171" s="171">
        <v>33</v>
      </c>
      <c r="F171" s="171">
        <v>4.9000000000000004</v>
      </c>
      <c r="G171" s="171">
        <v>0</v>
      </c>
    </row>
    <row r="172" spans="1:7" ht="9" customHeight="1" x14ac:dyDescent="0.25">
      <c r="A172" s="354"/>
      <c r="B172" s="2"/>
      <c r="C172" s="13"/>
      <c r="D172" s="13"/>
      <c r="E172" s="13"/>
      <c r="F172" s="13"/>
      <c r="G172" s="13"/>
    </row>
    <row r="173" spans="1:7" ht="21" x14ac:dyDescent="0.35">
      <c r="A173" s="112" t="s">
        <v>565</v>
      </c>
    </row>
    <row r="174" spans="1:7" ht="21" x14ac:dyDescent="0.35">
      <c r="A174" s="112" t="s">
        <v>526</v>
      </c>
    </row>
    <row r="175" spans="1:7" ht="15.75" thickBot="1" x14ac:dyDescent="0.3">
      <c r="A175" s="1"/>
      <c r="B175" s="1"/>
      <c r="C175" s="1"/>
      <c r="D175" s="1"/>
      <c r="E175" s="1"/>
      <c r="F175" s="1"/>
      <c r="G175" s="1"/>
    </row>
    <row r="176" spans="1:7" x14ac:dyDescent="0.25">
      <c r="A176" s="113"/>
      <c r="B176" s="113" t="s">
        <v>234</v>
      </c>
      <c r="C176" s="168" t="s">
        <v>235</v>
      </c>
      <c r="D176" s="116"/>
      <c r="E176" s="116"/>
      <c r="F176" s="116"/>
      <c r="G176" s="116"/>
    </row>
    <row r="177" spans="1:7" x14ac:dyDescent="0.25">
      <c r="A177" s="113"/>
      <c r="B177" s="113" t="s">
        <v>236</v>
      </c>
      <c r="C177" s="113" t="s">
        <v>237</v>
      </c>
      <c r="D177" s="114" t="s">
        <v>238</v>
      </c>
      <c r="E177" s="113" t="s">
        <v>239</v>
      </c>
      <c r="F177" s="113" t="s">
        <v>240</v>
      </c>
      <c r="G177" s="113" t="s">
        <v>241</v>
      </c>
    </row>
    <row r="178" spans="1:7" x14ac:dyDescent="0.25">
      <c r="A178" s="113"/>
      <c r="B178" s="113" t="s">
        <v>242</v>
      </c>
      <c r="C178" s="113" t="s">
        <v>243</v>
      </c>
      <c r="D178" s="113"/>
      <c r="E178" s="115"/>
      <c r="F178" s="113"/>
      <c r="G178" s="113" t="s">
        <v>244</v>
      </c>
    </row>
    <row r="179" spans="1:7" ht="15.75" thickBot="1" x14ac:dyDescent="0.3">
      <c r="A179" s="47"/>
      <c r="B179" s="47" t="s">
        <v>245</v>
      </c>
      <c r="C179" s="47" t="s">
        <v>246</v>
      </c>
      <c r="D179" s="47"/>
      <c r="E179" s="47"/>
      <c r="F179" s="47"/>
      <c r="G179" s="47"/>
    </row>
    <row r="180" spans="1:7" x14ac:dyDescent="0.25">
      <c r="A180" s="113"/>
      <c r="B180" s="117"/>
      <c r="C180" s="118"/>
      <c r="D180" s="118"/>
      <c r="E180" s="118"/>
      <c r="F180" s="118"/>
      <c r="G180" s="118"/>
    </row>
    <row r="181" spans="1:7" x14ac:dyDescent="0.25">
      <c r="A181" s="119" t="s">
        <v>567</v>
      </c>
      <c r="B181" s="328">
        <v>36846</v>
      </c>
      <c r="C181" s="83">
        <v>29.6</v>
      </c>
      <c r="D181" s="83">
        <v>20.5</v>
      </c>
      <c r="E181" s="83">
        <v>31.9</v>
      </c>
      <c r="F181" s="83">
        <v>13.5</v>
      </c>
      <c r="G181" s="83">
        <v>4.5999999999999996</v>
      </c>
    </row>
    <row r="182" spans="1:7" x14ac:dyDescent="0.25">
      <c r="A182" s="119"/>
      <c r="B182" s="2"/>
      <c r="C182" s="13"/>
      <c r="D182" s="13"/>
      <c r="E182" s="13"/>
      <c r="F182" s="13"/>
      <c r="G182" s="13"/>
    </row>
    <row r="183" spans="1:7" x14ac:dyDescent="0.25">
      <c r="A183" s="145" t="s">
        <v>251</v>
      </c>
      <c r="B183" s="2"/>
      <c r="C183" s="13"/>
      <c r="D183" s="13"/>
      <c r="E183" s="13"/>
      <c r="F183" s="13"/>
      <c r="G183" s="13"/>
    </row>
    <row r="184" spans="1:7" x14ac:dyDescent="0.25">
      <c r="A184" s="120" t="s">
        <v>252</v>
      </c>
      <c r="B184" s="2">
        <v>2006</v>
      </c>
      <c r="C184" s="13">
        <v>22.6</v>
      </c>
      <c r="D184" s="13">
        <v>23.4</v>
      </c>
      <c r="E184" s="13">
        <v>38.6</v>
      </c>
      <c r="F184" s="13">
        <v>12.1</v>
      </c>
      <c r="G184" s="13">
        <v>3.3</v>
      </c>
    </row>
    <row r="185" spans="1:7" x14ac:dyDescent="0.25">
      <c r="A185" s="120" t="s">
        <v>253</v>
      </c>
      <c r="B185" s="2">
        <v>1881</v>
      </c>
      <c r="C185" s="13">
        <v>27.3</v>
      </c>
      <c r="D185" s="13">
        <v>26.8</v>
      </c>
      <c r="E185" s="13">
        <v>33.9</v>
      </c>
      <c r="F185" s="13">
        <v>9.6999999999999993</v>
      </c>
      <c r="G185" s="13">
        <v>2.2000000000000002</v>
      </c>
    </row>
    <row r="186" spans="1:7" x14ac:dyDescent="0.25">
      <c r="A186" s="120" t="s">
        <v>254</v>
      </c>
      <c r="B186" s="2">
        <v>2881</v>
      </c>
      <c r="C186" s="13">
        <v>30.2</v>
      </c>
      <c r="D186" s="13">
        <v>17.899999999999999</v>
      </c>
      <c r="E186" s="13">
        <v>31.7</v>
      </c>
      <c r="F186" s="13">
        <v>16</v>
      </c>
      <c r="G186" s="13">
        <v>4.2</v>
      </c>
    </row>
    <row r="187" spans="1:7" x14ac:dyDescent="0.25">
      <c r="A187" s="120" t="s">
        <v>255</v>
      </c>
      <c r="B187" s="2">
        <v>4051</v>
      </c>
      <c r="C187" s="13">
        <v>29.1</v>
      </c>
      <c r="D187" s="13">
        <v>18.399999999999999</v>
      </c>
      <c r="E187" s="13">
        <v>33.4</v>
      </c>
      <c r="F187" s="13">
        <v>13.5</v>
      </c>
      <c r="G187" s="13">
        <v>5.6</v>
      </c>
    </row>
    <row r="188" spans="1:7" x14ac:dyDescent="0.25">
      <c r="A188" s="120" t="s">
        <v>256</v>
      </c>
      <c r="B188" s="2">
        <v>1994</v>
      </c>
      <c r="C188" s="13">
        <v>33.1</v>
      </c>
      <c r="D188" s="13">
        <v>25.1</v>
      </c>
      <c r="E188" s="13">
        <v>30.4</v>
      </c>
      <c r="F188" s="13">
        <v>9.1999999999999993</v>
      </c>
      <c r="G188" s="13">
        <v>2.2000000000000002</v>
      </c>
    </row>
    <row r="189" spans="1:7" x14ac:dyDescent="0.25">
      <c r="A189" s="120" t="s">
        <v>257</v>
      </c>
      <c r="B189" s="2">
        <v>1224</v>
      </c>
      <c r="C189" s="13">
        <v>28.2</v>
      </c>
      <c r="D189" s="13">
        <v>22.6</v>
      </c>
      <c r="E189" s="13">
        <v>33.299999999999997</v>
      </c>
      <c r="F189" s="13">
        <v>12.8</v>
      </c>
      <c r="G189" s="13">
        <v>3.1</v>
      </c>
    </row>
    <row r="190" spans="1:7" x14ac:dyDescent="0.25">
      <c r="A190" s="120" t="s">
        <v>258</v>
      </c>
      <c r="B190" s="2">
        <v>1284</v>
      </c>
      <c r="C190" s="13">
        <v>42.6</v>
      </c>
      <c r="D190" s="13">
        <v>24.9</v>
      </c>
      <c r="E190" s="13">
        <v>23.6</v>
      </c>
      <c r="F190" s="13">
        <v>7.1</v>
      </c>
      <c r="G190" s="13">
        <v>1.8</v>
      </c>
    </row>
    <row r="191" spans="1:7" x14ac:dyDescent="0.25">
      <c r="A191" s="120" t="s">
        <v>259</v>
      </c>
      <c r="B191" s="2">
        <v>648</v>
      </c>
      <c r="C191" s="13">
        <v>38.1</v>
      </c>
      <c r="D191" s="13">
        <v>21.5</v>
      </c>
      <c r="E191" s="13">
        <v>26.5</v>
      </c>
      <c r="F191" s="13">
        <v>11.4</v>
      </c>
      <c r="G191" s="13">
        <v>2.5</v>
      </c>
    </row>
    <row r="192" spans="1:7" x14ac:dyDescent="0.25">
      <c r="A192" s="120" t="s">
        <v>260</v>
      </c>
      <c r="B192" s="2">
        <v>1034</v>
      </c>
      <c r="C192" s="13">
        <v>43.1</v>
      </c>
      <c r="D192" s="13">
        <v>18.899999999999999</v>
      </c>
      <c r="E192" s="13">
        <v>26.3</v>
      </c>
      <c r="F192" s="13">
        <v>8.3000000000000007</v>
      </c>
      <c r="G192" s="13">
        <v>3.4</v>
      </c>
    </row>
    <row r="193" spans="1:7" x14ac:dyDescent="0.25">
      <c r="A193" s="120" t="s">
        <v>261</v>
      </c>
      <c r="B193" s="2">
        <v>3805</v>
      </c>
      <c r="C193" s="13">
        <v>23.1</v>
      </c>
      <c r="D193" s="13">
        <v>19.399999999999999</v>
      </c>
      <c r="E193" s="13">
        <v>35</v>
      </c>
      <c r="F193" s="13">
        <v>16.399999999999999</v>
      </c>
      <c r="G193" s="13">
        <v>6.1</v>
      </c>
    </row>
    <row r="194" spans="1:7" x14ac:dyDescent="0.25">
      <c r="A194" s="120" t="s">
        <v>262</v>
      </c>
      <c r="B194" s="2">
        <v>2929</v>
      </c>
      <c r="C194" s="13">
        <v>41.7</v>
      </c>
      <c r="D194" s="13">
        <v>24.3</v>
      </c>
      <c r="E194" s="13">
        <v>23.9</v>
      </c>
      <c r="F194" s="13">
        <v>7.4</v>
      </c>
      <c r="G194" s="13">
        <v>2.8</v>
      </c>
    </row>
    <row r="195" spans="1:7" x14ac:dyDescent="0.25">
      <c r="A195" s="120" t="s">
        <v>263</v>
      </c>
      <c r="B195" s="2">
        <v>2659</v>
      </c>
      <c r="C195" s="13">
        <v>26.4</v>
      </c>
      <c r="D195" s="13">
        <v>21.6</v>
      </c>
      <c r="E195" s="13">
        <v>36.4</v>
      </c>
      <c r="F195" s="13">
        <v>11.5</v>
      </c>
      <c r="G195" s="13">
        <v>4.0999999999999996</v>
      </c>
    </row>
    <row r="196" spans="1:7" x14ac:dyDescent="0.25">
      <c r="A196" s="120" t="s">
        <v>264</v>
      </c>
      <c r="B196" s="2">
        <v>2241</v>
      </c>
      <c r="C196" s="13">
        <v>34.9</v>
      </c>
      <c r="D196" s="13">
        <v>18.7</v>
      </c>
      <c r="E196" s="13">
        <v>28.2</v>
      </c>
      <c r="F196" s="13">
        <v>13.3</v>
      </c>
      <c r="G196" s="13">
        <v>4.9000000000000004</v>
      </c>
    </row>
    <row r="197" spans="1:7" x14ac:dyDescent="0.25">
      <c r="A197" s="120" t="s">
        <v>547</v>
      </c>
      <c r="B197" s="2">
        <v>5332</v>
      </c>
      <c r="C197" s="13">
        <v>24.6</v>
      </c>
      <c r="D197" s="13">
        <v>18.5</v>
      </c>
      <c r="E197" s="13">
        <v>33</v>
      </c>
      <c r="F197" s="13">
        <v>18.5</v>
      </c>
      <c r="G197" s="13">
        <v>5.4</v>
      </c>
    </row>
    <row r="198" spans="1:7" x14ac:dyDescent="0.25">
      <c r="A198" s="120" t="s">
        <v>267</v>
      </c>
      <c r="B198" s="2">
        <v>1827</v>
      </c>
      <c r="C198" s="13">
        <v>24.5</v>
      </c>
      <c r="D198" s="13">
        <v>16</v>
      </c>
      <c r="E198" s="13">
        <v>31.8</v>
      </c>
      <c r="F198" s="13">
        <v>19.100000000000001</v>
      </c>
      <c r="G198" s="13">
        <v>8.5</v>
      </c>
    </row>
    <row r="199" spans="1:7" x14ac:dyDescent="0.25">
      <c r="A199" s="120" t="s">
        <v>268</v>
      </c>
      <c r="B199" s="2">
        <v>795</v>
      </c>
      <c r="C199" s="13">
        <v>25.3</v>
      </c>
      <c r="D199" s="13">
        <v>14.8</v>
      </c>
      <c r="E199" s="13">
        <v>33.700000000000003</v>
      </c>
      <c r="F199" s="13">
        <v>16.899999999999999</v>
      </c>
      <c r="G199" s="13">
        <v>9.3000000000000007</v>
      </c>
    </row>
    <row r="200" spans="1:7" x14ac:dyDescent="0.25">
      <c r="A200" s="120" t="s">
        <v>269</v>
      </c>
      <c r="B200" s="2">
        <v>255</v>
      </c>
      <c r="C200" s="13">
        <v>33.700000000000003</v>
      </c>
      <c r="D200" s="13">
        <v>15.3</v>
      </c>
      <c r="E200" s="13">
        <v>23.5</v>
      </c>
      <c r="F200" s="13">
        <v>19.2</v>
      </c>
      <c r="G200" s="13">
        <v>8.1999999999999993</v>
      </c>
    </row>
    <row r="201" spans="1:7" x14ac:dyDescent="0.25">
      <c r="A201" s="120"/>
      <c r="B201" s="2"/>
      <c r="C201" s="13"/>
      <c r="D201" s="13"/>
      <c r="E201" s="13"/>
      <c r="F201" s="13"/>
      <c r="G201" s="13"/>
    </row>
    <row r="202" spans="1:7" x14ac:dyDescent="0.25">
      <c r="A202" s="79"/>
    </row>
    <row r="203" spans="1:7" x14ac:dyDescent="0.25">
      <c r="A203" s="145" t="s">
        <v>270</v>
      </c>
      <c r="B203" s="2"/>
      <c r="C203" s="13"/>
      <c r="D203" s="13"/>
      <c r="E203" s="13"/>
      <c r="F203" s="13"/>
      <c r="G203" s="13"/>
    </row>
    <row r="204" spans="1:7" x14ac:dyDescent="0.25">
      <c r="A204" s="120" t="s">
        <v>271</v>
      </c>
      <c r="B204" s="2">
        <v>1133</v>
      </c>
      <c r="C204" s="13">
        <v>32.5</v>
      </c>
      <c r="D204" s="13">
        <v>18.600000000000001</v>
      </c>
      <c r="E204" s="13">
        <v>28.9</v>
      </c>
      <c r="F204" s="13">
        <v>15.2</v>
      </c>
      <c r="G204" s="13">
        <v>4.9000000000000004</v>
      </c>
    </row>
    <row r="205" spans="1:7" x14ac:dyDescent="0.25">
      <c r="A205" s="120" t="s">
        <v>272</v>
      </c>
      <c r="B205" s="2">
        <v>3692</v>
      </c>
      <c r="C205" s="13">
        <v>58</v>
      </c>
      <c r="D205" s="13">
        <v>23.8</v>
      </c>
      <c r="E205" s="13">
        <v>14.1</v>
      </c>
      <c r="F205" s="13">
        <v>3</v>
      </c>
      <c r="G205" s="13">
        <v>1.2</v>
      </c>
    </row>
    <row r="206" spans="1:7" x14ac:dyDescent="0.25">
      <c r="A206" s="120" t="s">
        <v>273</v>
      </c>
      <c r="B206" s="2">
        <v>6181</v>
      </c>
      <c r="C206" s="13">
        <v>50.9</v>
      </c>
      <c r="D206" s="13">
        <v>27.8</v>
      </c>
      <c r="E206" s="13">
        <v>17.3</v>
      </c>
      <c r="F206" s="13">
        <v>3.1</v>
      </c>
      <c r="G206" s="13">
        <v>0.9</v>
      </c>
    </row>
    <row r="207" spans="1:7" x14ac:dyDescent="0.25">
      <c r="A207" s="120" t="s">
        <v>274</v>
      </c>
      <c r="B207" s="2">
        <v>9656</v>
      </c>
      <c r="C207" s="13">
        <v>31.7</v>
      </c>
      <c r="D207" s="13">
        <v>27.5</v>
      </c>
      <c r="E207" s="13">
        <v>30.6</v>
      </c>
      <c r="F207" s="13">
        <v>7.4</v>
      </c>
      <c r="G207" s="13">
        <v>2.8</v>
      </c>
    </row>
    <row r="208" spans="1:7" x14ac:dyDescent="0.25">
      <c r="A208" s="120" t="s">
        <v>275</v>
      </c>
      <c r="B208" s="2">
        <v>6116</v>
      </c>
      <c r="C208" s="13">
        <v>18.5</v>
      </c>
      <c r="D208" s="13">
        <v>18.899999999999999</v>
      </c>
      <c r="E208" s="13">
        <v>42.2</v>
      </c>
      <c r="F208" s="13">
        <v>14.6</v>
      </c>
      <c r="G208" s="13">
        <v>5.8</v>
      </c>
    </row>
    <row r="209" spans="1:7" x14ac:dyDescent="0.25">
      <c r="A209" s="120" t="s">
        <v>276</v>
      </c>
      <c r="B209" s="2">
        <v>5889</v>
      </c>
      <c r="C209" s="13">
        <v>11.7</v>
      </c>
      <c r="D209" s="13">
        <v>11.5</v>
      </c>
      <c r="E209" s="13">
        <v>44.5</v>
      </c>
      <c r="F209" s="13">
        <v>24.4</v>
      </c>
      <c r="G209" s="13">
        <v>8</v>
      </c>
    </row>
    <row r="210" spans="1:7" x14ac:dyDescent="0.25">
      <c r="A210" s="120" t="s">
        <v>277</v>
      </c>
      <c r="B210" s="2">
        <v>4179</v>
      </c>
      <c r="C210" s="13">
        <v>8.4</v>
      </c>
      <c r="D210" s="13">
        <v>5.8</v>
      </c>
      <c r="E210" s="13">
        <v>39.9</v>
      </c>
      <c r="F210" s="13">
        <v>35.4</v>
      </c>
      <c r="G210" s="13">
        <v>10.4</v>
      </c>
    </row>
    <row r="211" spans="1:7" x14ac:dyDescent="0.25">
      <c r="A211" s="79"/>
      <c r="B211" s="2"/>
      <c r="C211" s="13"/>
      <c r="D211" s="13"/>
      <c r="E211" s="13"/>
      <c r="F211" s="13"/>
      <c r="G211" s="13"/>
    </row>
    <row r="212" spans="1:7" x14ac:dyDescent="0.25">
      <c r="A212" s="145" t="s">
        <v>278</v>
      </c>
      <c r="B212" s="2"/>
      <c r="C212" s="13"/>
      <c r="D212" s="13"/>
      <c r="E212" s="13"/>
      <c r="F212" s="13"/>
      <c r="G212" s="13"/>
    </row>
    <row r="213" spans="1:7" x14ac:dyDescent="0.25">
      <c r="A213" s="120" t="s">
        <v>279</v>
      </c>
      <c r="B213" s="2">
        <v>30893</v>
      </c>
      <c r="C213" s="13">
        <v>28.4</v>
      </c>
      <c r="D213" s="13">
        <v>20</v>
      </c>
      <c r="E213" s="13">
        <v>32.200000000000003</v>
      </c>
      <c r="F213" s="13">
        <v>14.5</v>
      </c>
      <c r="G213" s="13">
        <v>4.9000000000000004</v>
      </c>
    </row>
    <row r="214" spans="1:7" x14ac:dyDescent="0.25">
      <c r="A214" s="120" t="s">
        <v>280</v>
      </c>
      <c r="B214" s="2">
        <v>5953</v>
      </c>
      <c r="C214" s="13">
        <v>35.6</v>
      </c>
      <c r="D214" s="13">
        <v>22.7</v>
      </c>
      <c r="E214" s="13">
        <v>30.1</v>
      </c>
      <c r="F214" s="13">
        <v>8.8000000000000007</v>
      </c>
      <c r="G214" s="13">
        <v>2.9</v>
      </c>
    </row>
    <row r="215" spans="1:7" x14ac:dyDescent="0.25">
      <c r="A215" s="79"/>
      <c r="B215" s="2"/>
      <c r="C215" s="13"/>
      <c r="D215" s="13"/>
      <c r="E215" s="13"/>
      <c r="F215" s="13"/>
      <c r="G215" s="13"/>
    </row>
    <row r="216" spans="1:7" x14ac:dyDescent="0.25">
      <c r="A216" s="145" t="s">
        <v>281</v>
      </c>
      <c r="B216" s="2"/>
      <c r="C216" s="13"/>
      <c r="D216" s="13"/>
      <c r="E216" s="13"/>
      <c r="F216" s="13"/>
      <c r="G216" s="13"/>
    </row>
    <row r="217" spans="1:7" x14ac:dyDescent="0.25">
      <c r="A217" s="120" t="s">
        <v>282</v>
      </c>
      <c r="B217" s="2">
        <v>1003</v>
      </c>
      <c r="C217" s="13">
        <v>40.4</v>
      </c>
      <c r="D217" s="13">
        <v>13.4</v>
      </c>
      <c r="E217" s="13">
        <v>25.7</v>
      </c>
      <c r="F217" s="13">
        <v>12.9</v>
      </c>
      <c r="G217" s="13">
        <v>7.7</v>
      </c>
    </row>
    <row r="218" spans="1:7" x14ac:dyDescent="0.25">
      <c r="A218" s="120" t="s">
        <v>283</v>
      </c>
      <c r="B218" s="2">
        <v>4697</v>
      </c>
      <c r="C218" s="13">
        <v>31.4</v>
      </c>
      <c r="D218" s="13">
        <v>18.100000000000001</v>
      </c>
      <c r="E218" s="13">
        <v>30.6</v>
      </c>
      <c r="F218" s="13">
        <v>14.5</v>
      </c>
      <c r="G218" s="13">
        <v>5.4</v>
      </c>
    </row>
    <row r="219" spans="1:7" x14ac:dyDescent="0.25">
      <c r="A219" s="120" t="s">
        <v>284</v>
      </c>
      <c r="B219" s="2">
        <v>8283</v>
      </c>
      <c r="C219" s="13">
        <v>28.2</v>
      </c>
      <c r="D219" s="13">
        <v>21.3</v>
      </c>
      <c r="E219" s="13">
        <v>31.3</v>
      </c>
      <c r="F219" s="13">
        <v>14.1</v>
      </c>
      <c r="G219" s="13">
        <v>5</v>
      </c>
    </row>
    <row r="220" spans="1:7" x14ac:dyDescent="0.25">
      <c r="A220" s="120" t="s">
        <v>285</v>
      </c>
      <c r="B220" s="2">
        <v>11007</v>
      </c>
      <c r="C220" s="13">
        <v>26.8</v>
      </c>
      <c r="D220" s="13">
        <v>19.600000000000001</v>
      </c>
      <c r="E220" s="13">
        <v>32.1</v>
      </c>
      <c r="F220" s="13">
        <v>15.7</v>
      </c>
      <c r="G220" s="13">
        <v>5.7</v>
      </c>
    </row>
    <row r="221" spans="1:7" x14ac:dyDescent="0.25">
      <c r="A221" s="120" t="s">
        <v>286</v>
      </c>
      <c r="B221" s="2">
        <v>8211</v>
      </c>
      <c r="C221" s="13">
        <v>28.7</v>
      </c>
      <c r="D221" s="13">
        <v>20.8</v>
      </c>
      <c r="E221" s="13">
        <v>33.299999999999997</v>
      </c>
      <c r="F221" s="13">
        <v>13.5</v>
      </c>
      <c r="G221" s="13">
        <v>3.7</v>
      </c>
    </row>
    <row r="222" spans="1:7" ht="15.75" thickBot="1" x14ac:dyDescent="0.3">
      <c r="A222" s="170" t="s">
        <v>287</v>
      </c>
      <c r="B222" s="102">
        <v>3645</v>
      </c>
      <c r="C222" s="171">
        <v>37.5</v>
      </c>
      <c r="D222" s="171">
        <v>25.5</v>
      </c>
      <c r="E222" s="171">
        <v>32.4</v>
      </c>
      <c r="F222" s="171">
        <v>4.5999999999999996</v>
      </c>
      <c r="G222" s="171">
        <v>0.1</v>
      </c>
    </row>
    <row r="223" spans="1:7" ht="9.75" customHeight="1" x14ac:dyDescent="0.25">
      <c r="A223" s="354"/>
      <c r="B223" s="2"/>
      <c r="C223" s="13"/>
      <c r="D223" s="13"/>
      <c r="E223" s="13"/>
      <c r="F223" s="13"/>
      <c r="G223" s="13"/>
    </row>
    <row r="224" spans="1:7" ht="21" x14ac:dyDescent="0.35">
      <c r="A224" s="112" t="s">
        <v>543</v>
      </c>
    </row>
    <row r="225" spans="1:7" ht="21" x14ac:dyDescent="0.35">
      <c r="A225" s="112" t="s">
        <v>526</v>
      </c>
    </row>
    <row r="226" spans="1:7" ht="15.75" thickBot="1" x14ac:dyDescent="0.3">
      <c r="A226" s="1"/>
      <c r="B226" s="1"/>
      <c r="C226" s="1"/>
      <c r="D226" s="1"/>
      <c r="E226" s="1"/>
      <c r="F226" s="1"/>
      <c r="G226" s="1"/>
    </row>
    <row r="227" spans="1:7" x14ac:dyDescent="0.25">
      <c r="A227" s="113"/>
      <c r="B227" s="113" t="s">
        <v>234</v>
      </c>
      <c r="C227" s="168" t="s">
        <v>235</v>
      </c>
      <c r="D227" s="116"/>
      <c r="E227" s="116"/>
      <c r="F227" s="116"/>
      <c r="G227" s="116"/>
    </row>
    <row r="228" spans="1:7" x14ac:dyDescent="0.25">
      <c r="A228" s="113"/>
      <c r="B228" s="113" t="s">
        <v>236</v>
      </c>
      <c r="C228" s="113" t="s">
        <v>237</v>
      </c>
      <c r="D228" s="114" t="s">
        <v>238</v>
      </c>
      <c r="E228" s="113" t="s">
        <v>239</v>
      </c>
      <c r="F228" s="113" t="s">
        <v>240</v>
      </c>
      <c r="G228" s="113" t="s">
        <v>241</v>
      </c>
    </row>
    <row r="229" spans="1:7" x14ac:dyDescent="0.25">
      <c r="A229" s="113"/>
      <c r="B229" s="113" t="s">
        <v>242</v>
      </c>
      <c r="C229" s="113" t="s">
        <v>243</v>
      </c>
      <c r="D229" s="113"/>
      <c r="E229" s="115"/>
      <c r="F229" s="113"/>
      <c r="G229" s="113" t="s">
        <v>244</v>
      </c>
    </row>
    <row r="230" spans="1:7" ht="15.75" thickBot="1" x14ac:dyDescent="0.3">
      <c r="A230" s="47"/>
      <c r="B230" s="47" t="s">
        <v>245</v>
      </c>
      <c r="C230" s="47" t="s">
        <v>246</v>
      </c>
      <c r="D230" s="47"/>
      <c r="E230" s="47"/>
      <c r="F230" s="47"/>
      <c r="G230" s="47"/>
    </row>
    <row r="231" spans="1:7" x14ac:dyDescent="0.25">
      <c r="A231" s="113"/>
      <c r="B231" s="117"/>
      <c r="C231" s="118"/>
      <c r="D231" s="118"/>
      <c r="E231" s="118"/>
      <c r="F231" s="118"/>
      <c r="G231" s="118"/>
    </row>
    <row r="232" spans="1:7" x14ac:dyDescent="0.25">
      <c r="A232" s="119" t="s">
        <v>546</v>
      </c>
      <c r="B232" s="2">
        <v>37443</v>
      </c>
      <c r="C232" s="13">
        <v>29.9</v>
      </c>
      <c r="D232" s="13">
        <v>19.899999999999999</v>
      </c>
      <c r="E232" s="13">
        <v>31</v>
      </c>
      <c r="F232" s="13">
        <v>14.6</v>
      </c>
      <c r="G232" s="13">
        <v>4.5999999999999996</v>
      </c>
    </row>
    <row r="233" spans="1:7" x14ac:dyDescent="0.25">
      <c r="A233" s="119"/>
      <c r="B233" s="2"/>
      <c r="C233" s="13"/>
      <c r="D233" s="13"/>
      <c r="E233" s="13"/>
      <c r="F233" s="13"/>
      <c r="G233" s="13"/>
    </row>
    <row r="234" spans="1:7" x14ac:dyDescent="0.25">
      <c r="A234" s="145" t="s">
        <v>251</v>
      </c>
      <c r="B234" s="2"/>
      <c r="C234" s="13"/>
      <c r="D234" s="13"/>
      <c r="E234" s="13"/>
      <c r="F234" s="13"/>
      <c r="G234" s="13"/>
    </row>
    <row r="235" spans="1:7" x14ac:dyDescent="0.25">
      <c r="A235" s="120" t="s">
        <v>252</v>
      </c>
      <c r="B235" s="2">
        <v>2037</v>
      </c>
      <c r="C235" s="13">
        <v>32.4</v>
      </c>
      <c r="D235" s="13">
        <v>23.2</v>
      </c>
      <c r="E235" s="13">
        <v>29.4</v>
      </c>
      <c r="F235" s="13">
        <v>12</v>
      </c>
      <c r="G235" s="13">
        <v>2.9</v>
      </c>
    </row>
    <row r="236" spans="1:7" x14ac:dyDescent="0.25">
      <c r="A236" s="120" t="s">
        <v>253</v>
      </c>
      <c r="B236" s="2">
        <v>1922</v>
      </c>
      <c r="C236" s="13">
        <v>32.6</v>
      </c>
      <c r="D236" s="13">
        <v>27.2</v>
      </c>
      <c r="E236" s="13">
        <v>28.8</v>
      </c>
      <c r="F236" s="13">
        <v>8.9</v>
      </c>
      <c r="G236" s="13">
        <v>2.5</v>
      </c>
    </row>
    <row r="237" spans="1:7" x14ac:dyDescent="0.25">
      <c r="A237" s="120" t="s">
        <v>254</v>
      </c>
      <c r="B237" s="2">
        <v>2959</v>
      </c>
      <c r="C237" s="13">
        <v>28.5</v>
      </c>
      <c r="D237" s="13">
        <v>18</v>
      </c>
      <c r="E237" s="13">
        <v>32.299999999999997</v>
      </c>
      <c r="F237" s="13">
        <v>16.7</v>
      </c>
      <c r="G237" s="13">
        <v>4.5</v>
      </c>
    </row>
    <row r="238" spans="1:7" x14ac:dyDescent="0.25">
      <c r="A238" s="120" t="s">
        <v>255</v>
      </c>
      <c r="B238" s="2">
        <v>4094</v>
      </c>
      <c r="C238" s="13">
        <v>25.1</v>
      </c>
      <c r="D238" s="13">
        <v>17.8</v>
      </c>
      <c r="E238" s="13">
        <v>34.299999999999997</v>
      </c>
      <c r="F238" s="13">
        <v>16.8</v>
      </c>
      <c r="G238" s="13">
        <v>6</v>
      </c>
    </row>
    <row r="239" spans="1:7" x14ac:dyDescent="0.25">
      <c r="A239" s="120" t="s">
        <v>256</v>
      </c>
      <c r="B239" s="2">
        <v>2039</v>
      </c>
      <c r="C239" s="13">
        <v>30.8</v>
      </c>
      <c r="D239" s="13">
        <v>24.4</v>
      </c>
      <c r="E239" s="13">
        <v>31.8</v>
      </c>
      <c r="F239" s="13">
        <v>11.1</v>
      </c>
      <c r="G239" s="13">
        <v>1.9</v>
      </c>
    </row>
    <row r="240" spans="1:7" x14ac:dyDescent="0.25">
      <c r="A240" s="120" t="s">
        <v>257</v>
      </c>
      <c r="B240" s="2">
        <v>1263</v>
      </c>
      <c r="C240" s="13">
        <v>32.799999999999997</v>
      </c>
      <c r="D240" s="13">
        <v>21.6</v>
      </c>
      <c r="E240" s="13">
        <v>30.4</v>
      </c>
      <c r="F240" s="13">
        <v>12.4</v>
      </c>
      <c r="G240" s="13">
        <v>2.9</v>
      </c>
    </row>
    <row r="241" spans="1:7" x14ac:dyDescent="0.25">
      <c r="A241" s="120" t="s">
        <v>258</v>
      </c>
      <c r="B241" s="2">
        <v>1322</v>
      </c>
      <c r="C241" s="13">
        <v>39.5</v>
      </c>
      <c r="D241" s="13">
        <v>23.6</v>
      </c>
      <c r="E241" s="13">
        <v>26.9</v>
      </c>
      <c r="F241" s="13">
        <v>8</v>
      </c>
      <c r="G241" s="13">
        <v>2</v>
      </c>
    </row>
    <row r="242" spans="1:7" x14ac:dyDescent="0.25">
      <c r="A242" s="120" t="s">
        <v>259</v>
      </c>
      <c r="B242" s="2">
        <v>650</v>
      </c>
      <c r="C242" s="13">
        <v>32.5</v>
      </c>
      <c r="D242" s="13">
        <v>20</v>
      </c>
      <c r="E242" s="13">
        <v>31.2</v>
      </c>
      <c r="F242" s="13">
        <v>14</v>
      </c>
      <c r="G242" s="13">
        <v>2.2999999999999998</v>
      </c>
    </row>
    <row r="243" spans="1:7" x14ac:dyDescent="0.25">
      <c r="A243" s="120" t="s">
        <v>260</v>
      </c>
      <c r="B243" s="2">
        <v>1020</v>
      </c>
      <c r="C243" s="13">
        <v>37.4</v>
      </c>
      <c r="D243" s="13">
        <v>19.8</v>
      </c>
      <c r="E243" s="13">
        <v>28.6</v>
      </c>
      <c r="F243" s="13">
        <v>11.2</v>
      </c>
      <c r="G243" s="13">
        <v>3</v>
      </c>
    </row>
    <row r="244" spans="1:7" x14ac:dyDescent="0.25">
      <c r="A244" s="120" t="s">
        <v>261</v>
      </c>
      <c r="B244" s="2">
        <v>3848</v>
      </c>
      <c r="C244" s="13">
        <v>23.5</v>
      </c>
      <c r="D244" s="13">
        <v>18.399999999999999</v>
      </c>
      <c r="E244" s="13">
        <v>34.200000000000003</v>
      </c>
      <c r="F244" s="13">
        <v>17.399999999999999</v>
      </c>
      <c r="G244" s="13">
        <v>6.4</v>
      </c>
    </row>
    <row r="245" spans="1:7" x14ac:dyDescent="0.25">
      <c r="A245" s="120" t="s">
        <v>262</v>
      </c>
      <c r="B245" s="2">
        <v>2932</v>
      </c>
      <c r="C245" s="13">
        <v>43.4</v>
      </c>
      <c r="D245" s="13">
        <v>23.6</v>
      </c>
      <c r="E245" s="13">
        <v>22.8</v>
      </c>
      <c r="F245" s="13">
        <v>7.5</v>
      </c>
      <c r="G245" s="13">
        <v>2.7</v>
      </c>
    </row>
    <row r="246" spans="1:7" x14ac:dyDescent="0.25">
      <c r="A246" s="120" t="s">
        <v>263</v>
      </c>
      <c r="B246" s="2">
        <v>2703</v>
      </c>
      <c r="C246" s="13">
        <v>28.1</v>
      </c>
      <c r="D246" s="13">
        <v>20.2</v>
      </c>
      <c r="E246" s="13">
        <v>34.799999999999997</v>
      </c>
      <c r="F246" s="13">
        <v>12.7</v>
      </c>
      <c r="G246" s="13">
        <v>4.3</v>
      </c>
    </row>
    <row r="247" spans="1:7" x14ac:dyDescent="0.25">
      <c r="A247" s="120" t="s">
        <v>264</v>
      </c>
      <c r="B247" s="2">
        <v>2349</v>
      </c>
      <c r="C247" s="13">
        <v>35.6</v>
      </c>
      <c r="D247" s="13">
        <v>16.899999999999999</v>
      </c>
      <c r="E247" s="13">
        <v>27.8</v>
      </c>
      <c r="F247" s="13">
        <v>15</v>
      </c>
      <c r="G247" s="13">
        <v>4.7</v>
      </c>
    </row>
    <row r="248" spans="1:7" x14ac:dyDescent="0.25">
      <c r="A248" s="120" t="s">
        <v>547</v>
      </c>
      <c r="B248" s="2">
        <v>5363</v>
      </c>
      <c r="C248" s="13">
        <v>25.9</v>
      </c>
      <c r="D248" s="13">
        <v>18</v>
      </c>
      <c r="E248" s="13">
        <v>31.7</v>
      </c>
      <c r="F248" s="13">
        <v>19.100000000000001</v>
      </c>
      <c r="G248" s="13">
        <v>5.2</v>
      </c>
    </row>
    <row r="249" spans="1:7" x14ac:dyDescent="0.25">
      <c r="A249" s="120" t="s">
        <v>267</v>
      </c>
      <c r="B249" s="2">
        <v>1861</v>
      </c>
      <c r="C249" s="13">
        <v>23.4</v>
      </c>
      <c r="D249" s="13">
        <v>16.3</v>
      </c>
      <c r="E249" s="13">
        <v>32.1</v>
      </c>
      <c r="F249" s="13">
        <v>20.3</v>
      </c>
      <c r="G249" s="13">
        <v>7.9</v>
      </c>
    </row>
    <row r="250" spans="1:7" x14ac:dyDescent="0.25">
      <c r="A250" s="120" t="s">
        <v>268</v>
      </c>
      <c r="B250" s="2">
        <v>820</v>
      </c>
      <c r="C250" s="13">
        <v>24.1</v>
      </c>
      <c r="D250" s="13">
        <v>15.1</v>
      </c>
      <c r="E250" s="13">
        <v>35</v>
      </c>
      <c r="F250" s="13">
        <v>17.600000000000001</v>
      </c>
      <c r="G250" s="13">
        <v>8.1999999999999993</v>
      </c>
    </row>
    <row r="251" spans="1:7" x14ac:dyDescent="0.25">
      <c r="A251" s="120" t="s">
        <v>269</v>
      </c>
      <c r="B251" s="2">
        <v>261</v>
      </c>
      <c r="C251" s="13">
        <v>36.4</v>
      </c>
      <c r="D251" s="13">
        <v>14.6</v>
      </c>
      <c r="E251" s="13">
        <v>22.6</v>
      </c>
      <c r="F251" s="13">
        <v>16.100000000000001</v>
      </c>
      <c r="G251" s="13">
        <v>10.3</v>
      </c>
    </row>
    <row r="252" spans="1:7" x14ac:dyDescent="0.25">
      <c r="A252" s="120"/>
      <c r="B252" s="2"/>
      <c r="C252" s="13"/>
      <c r="D252" s="13"/>
      <c r="E252" s="13"/>
      <c r="F252" s="13"/>
      <c r="G252" s="13"/>
    </row>
    <row r="253" spans="1:7" x14ac:dyDescent="0.25">
      <c r="A253" s="79"/>
    </row>
    <row r="254" spans="1:7" x14ac:dyDescent="0.25">
      <c r="A254" s="145" t="s">
        <v>270</v>
      </c>
      <c r="B254" s="2"/>
      <c r="C254" s="13"/>
      <c r="D254" s="13"/>
      <c r="E254" s="13"/>
      <c r="F254" s="13"/>
      <c r="G254" s="13"/>
    </row>
    <row r="255" spans="1:7" x14ac:dyDescent="0.25">
      <c r="A255" s="120" t="s">
        <v>271</v>
      </c>
      <c r="B255" s="2">
        <v>1038</v>
      </c>
      <c r="C255" s="13">
        <v>35</v>
      </c>
      <c r="D255" s="13">
        <v>15.6</v>
      </c>
      <c r="E255" s="13">
        <v>29</v>
      </c>
      <c r="F255" s="13">
        <v>15.7</v>
      </c>
      <c r="G255" s="13">
        <v>4.7</v>
      </c>
    </row>
    <row r="256" spans="1:7" x14ac:dyDescent="0.25">
      <c r="A256" s="120" t="s">
        <v>272</v>
      </c>
      <c r="B256" s="2">
        <v>3824</v>
      </c>
      <c r="C256" s="13">
        <v>58.7</v>
      </c>
      <c r="D256" s="13">
        <v>23.1</v>
      </c>
      <c r="E256" s="13">
        <v>14.5</v>
      </c>
      <c r="F256" s="13">
        <v>2.8</v>
      </c>
      <c r="G256" s="13">
        <v>0.9</v>
      </c>
    </row>
    <row r="257" spans="1:7" x14ac:dyDescent="0.25">
      <c r="A257" s="120" t="s">
        <v>273</v>
      </c>
      <c r="B257" s="2">
        <v>6282</v>
      </c>
      <c r="C257" s="13">
        <v>50.6</v>
      </c>
      <c r="D257" s="13">
        <v>27.8</v>
      </c>
      <c r="E257" s="13">
        <v>17.3</v>
      </c>
      <c r="F257" s="13">
        <v>3.4</v>
      </c>
      <c r="G257" s="13">
        <v>1</v>
      </c>
    </row>
    <row r="258" spans="1:7" x14ac:dyDescent="0.25">
      <c r="A258" s="120" t="s">
        <v>274</v>
      </c>
      <c r="B258" s="2">
        <v>9986</v>
      </c>
      <c r="C258" s="13">
        <v>32</v>
      </c>
      <c r="D258" s="13">
        <v>26.4</v>
      </c>
      <c r="E258" s="13">
        <v>30.6</v>
      </c>
      <c r="F258" s="13">
        <v>8.1999999999999993</v>
      </c>
      <c r="G258" s="13">
        <v>2.8</v>
      </c>
    </row>
    <row r="259" spans="1:7" x14ac:dyDescent="0.25">
      <c r="A259" s="120" t="s">
        <v>275</v>
      </c>
      <c r="B259" s="2">
        <v>6347</v>
      </c>
      <c r="C259" s="13">
        <v>18.600000000000001</v>
      </c>
      <c r="D259" s="13">
        <v>17.5</v>
      </c>
      <c r="E259" s="13">
        <v>41.4</v>
      </c>
      <c r="F259" s="13">
        <v>16.5</v>
      </c>
      <c r="G259" s="13">
        <v>5.9</v>
      </c>
    </row>
    <row r="260" spans="1:7" x14ac:dyDescent="0.25">
      <c r="A260" s="120" t="s">
        <v>276</v>
      </c>
      <c r="B260" s="2">
        <v>5907</v>
      </c>
      <c r="C260" s="13">
        <v>11.7</v>
      </c>
      <c r="D260" s="13">
        <v>11.1</v>
      </c>
      <c r="E260" s="13">
        <v>42.1</v>
      </c>
      <c r="F260" s="13">
        <v>27</v>
      </c>
      <c r="G260" s="13">
        <v>8.1</v>
      </c>
    </row>
    <row r="261" spans="1:7" x14ac:dyDescent="0.25">
      <c r="A261" s="120" t="s">
        <v>277</v>
      </c>
      <c r="B261" s="2">
        <v>4059</v>
      </c>
      <c r="C261" s="13">
        <v>8.5</v>
      </c>
      <c r="D261" s="13">
        <v>6.2</v>
      </c>
      <c r="E261" s="13">
        <v>37.200000000000003</v>
      </c>
      <c r="F261" s="13">
        <v>37.700000000000003</v>
      </c>
      <c r="G261" s="13">
        <v>10.5</v>
      </c>
    </row>
    <row r="262" spans="1:7" x14ac:dyDescent="0.25">
      <c r="A262" s="79"/>
      <c r="B262" s="2" t="s">
        <v>225</v>
      </c>
      <c r="C262" s="13" t="s">
        <v>306</v>
      </c>
      <c r="D262" s="13" t="s">
        <v>306</v>
      </c>
      <c r="E262" s="13" t="s">
        <v>306</v>
      </c>
      <c r="F262" s="13" t="s">
        <v>306</v>
      </c>
      <c r="G262" s="13" t="s">
        <v>306</v>
      </c>
    </row>
    <row r="263" spans="1:7" x14ac:dyDescent="0.25">
      <c r="A263" s="145" t="s">
        <v>278</v>
      </c>
      <c r="B263" s="2"/>
      <c r="C263" s="13"/>
      <c r="D263" s="13"/>
      <c r="E263" s="13"/>
      <c r="F263" s="13"/>
      <c r="G263" s="13"/>
    </row>
    <row r="264" spans="1:7" x14ac:dyDescent="0.25">
      <c r="A264" s="120" t="s">
        <v>279</v>
      </c>
      <c r="B264" s="2">
        <v>31465</v>
      </c>
      <c r="C264" s="13">
        <v>28.8</v>
      </c>
      <c r="D264" s="13">
        <v>19.399999999999999</v>
      </c>
      <c r="E264" s="13">
        <v>31.3</v>
      </c>
      <c r="F264" s="13">
        <v>15.7</v>
      </c>
      <c r="G264" s="13">
        <v>4.9000000000000004</v>
      </c>
    </row>
    <row r="265" spans="1:7" x14ac:dyDescent="0.25">
      <c r="A265" s="120" t="s">
        <v>280</v>
      </c>
      <c r="B265" s="2">
        <v>5978</v>
      </c>
      <c r="C265" s="13">
        <v>35.9</v>
      </c>
      <c r="D265" s="13">
        <v>22.5</v>
      </c>
      <c r="E265" s="13">
        <v>29.8</v>
      </c>
      <c r="F265" s="13">
        <v>8.8000000000000007</v>
      </c>
      <c r="G265" s="13">
        <v>3</v>
      </c>
    </row>
    <row r="266" spans="1:7" x14ac:dyDescent="0.25">
      <c r="A266" s="79"/>
      <c r="B266" s="2"/>
      <c r="C266" s="13"/>
      <c r="D266" s="13"/>
      <c r="E266" s="13"/>
      <c r="F266" s="13"/>
      <c r="G266" s="13"/>
    </row>
    <row r="267" spans="1:7" x14ac:dyDescent="0.25">
      <c r="A267" s="145" t="s">
        <v>281</v>
      </c>
      <c r="B267" s="2"/>
      <c r="C267" s="13"/>
      <c r="D267" s="13"/>
      <c r="E267" s="13"/>
      <c r="F267" s="13"/>
      <c r="G267" s="13"/>
    </row>
    <row r="268" spans="1:7" x14ac:dyDescent="0.25">
      <c r="A268" s="120" t="s">
        <v>282</v>
      </c>
      <c r="B268" s="2">
        <v>1309</v>
      </c>
      <c r="C268" s="13">
        <v>38.1</v>
      </c>
      <c r="D268" s="13">
        <v>13.4</v>
      </c>
      <c r="E268" s="13">
        <v>27.3</v>
      </c>
      <c r="F268" s="13">
        <v>14.4</v>
      </c>
      <c r="G268" s="13">
        <v>6.7</v>
      </c>
    </row>
    <row r="269" spans="1:7" x14ac:dyDescent="0.25">
      <c r="A269" s="120" t="s">
        <v>283</v>
      </c>
      <c r="B269" s="2">
        <v>5215</v>
      </c>
      <c r="C269" s="13">
        <v>32.4</v>
      </c>
      <c r="D269" s="13">
        <v>18</v>
      </c>
      <c r="E269" s="13">
        <v>29.6</v>
      </c>
      <c r="F269" s="13">
        <v>15.1</v>
      </c>
      <c r="G269" s="13">
        <v>4.9000000000000004</v>
      </c>
    </row>
    <row r="270" spans="1:7" x14ac:dyDescent="0.25">
      <c r="A270" s="120" t="s">
        <v>284</v>
      </c>
      <c r="B270" s="2">
        <v>9056</v>
      </c>
      <c r="C270" s="13">
        <v>27.6</v>
      </c>
      <c r="D270" s="13">
        <v>20</v>
      </c>
      <c r="E270" s="13">
        <v>31.3</v>
      </c>
      <c r="F270" s="13">
        <v>15.5</v>
      </c>
      <c r="G270" s="13">
        <v>5.6</v>
      </c>
    </row>
    <row r="271" spans="1:7" x14ac:dyDescent="0.25">
      <c r="A271" s="120" t="s">
        <v>285</v>
      </c>
      <c r="B271" s="2">
        <v>11196</v>
      </c>
      <c r="C271" s="13">
        <v>26.7</v>
      </c>
      <c r="D271" s="13">
        <v>19.7</v>
      </c>
      <c r="E271" s="13">
        <v>31.3</v>
      </c>
      <c r="F271" s="13">
        <v>16.899999999999999</v>
      </c>
      <c r="G271" s="13">
        <v>5.4</v>
      </c>
    </row>
    <row r="272" spans="1:7" x14ac:dyDescent="0.25">
      <c r="A272" s="120" t="s">
        <v>286</v>
      </c>
      <c r="B272" s="2">
        <v>7743</v>
      </c>
      <c r="C272" s="13">
        <v>30.7</v>
      </c>
      <c r="D272" s="13">
        <v>20.399999999999999</v>
      </c>
      <c r="E272" s="13">
        <v>32</v>
      </c>
      <c r="F272" s="13">
        <v>13.8</v>
      </c>
      <c r="G272" s="13">
        <v>3.1</v>
      </c>
    </row>
    <row r="273" spans="1:7" ht="15.75" thickBot="1" x14ac:dyDescent="0.3">
      <c r="A273" s="170" t="s">
        <v>287</v>
      </c>
      <c r="B273" s="102">
        <v>2924</v>
      </c>
      <c r="C273" s="171">
        <v>39.5</v>
      </c>
      <c r="D273" s="171">
        <v>24.9</v>
      </c>
      <c r="E273" s="171">
        <v>31</v>
      </c>
      <c r="F273" s="171">
        <v>4.5</v>
      </c>
      <c r="G273" s="171">
        <v>0.1</v>
      </c>
    </row>
    <row r="274" spans="1:7" ht="10.5" customHeight="1" x14ac:dyDescent="0.25">
      <c r="A274" s="354"/>
      <c r="B274" s="2"/>
      <c r="C274" s="13"/>
      <c r="D274" s="13"/>
      <c r="E274" s="13"/>
      <c r="F274" s="13"/>
      <c r="G274" s="13"/>
    </row>
    <row r="275" spans="1:7" ht="21" x14ac:dyDescent="0.35">
      <c r="A275" s="112" t="s">
        <v>528</v>
      </c>
    </row>
    <row r="276" spans="1:7" ht="21" x14ac:dyDescent="0.35">
      <c r="A276" s="112" t="s">
        <v>526</v>
      </c>
    </row>
    <row r="277" spans="1:7" ht="15.75" thickBot="1" x14ac:dyDescent="0.3">
      <c r="A277" s="1"/>
      <c r="B277" s="1"/>
      <c r="C277" s="1"/>
      <c r="D277" s="1"/>
      <c r="E277" s="1"/>
      <c r="F277" s="1"/>
      <c r="G277" s="1"/>
    </row>
    <row r="278" spans="1:7" x14ac:dyDescent="0.25">
      <c r="A278" s="113"/>
      <c r="B278" s="113" t="s">
        <v>234</v>
      </c>
      <c r="C278" s="168" t="s">
        <v>235</v>
      </c>
      <c r="D278" s="116"/>
      <c r="E278" s="116"/>
      <c r="F278" s="116"/>
      <c r="G278" s="116"/>
    </row>
    <row r="279" spans="1:7" x14ac:dyDescent="0.25">
      <c r="A279" s="113"/>
      <c r="B279" s="113" t="s">
        <v>236</v>
      </c>
      <c r="C279" s="113" t="s">
        <v>237</v>
      </c>
      <c r="D279" s="114" t="s">
        <v>238</v>
      </c>
      <c r="E279" s="113" t="s">
        <v>239</v>
      </c>
      <c r="F279" s="113" t="s">
        <v>240</v>
      </c>
      <c r="G279" s="113" t="s">
        <v>241</v>
      </c>
    </row>
    <row r="280" spans="1:7" x14ac:dyDescent="0.25">
      <c r="A280" s="113"/>
      <c r="B280" s="113" t="s">
        <v>242</v>
      </c>
      <c r="C280" s="113" t="s">
        <v>243</v>
      </c>
      <c r="D280" s="113"/>
      <c r="E280" s="115"/>
      <c r="F280" s="113"/>
      <c r="G280" s="113" t="s">
        <v>244</v>
      </c>
    </row>
    <row r="281" spans="1:7" ht="15.75" thickBot="1" x14ac:dyDescent="0.3">
      <c r="A281" s="47"/>
      <c r="B281" s="47" t="s">
        <v>245</v>
      </c>
      <c r="C281" s="47" t="s">
        <v>246</v>
      </c>
      <c r="D281" s="47"/>
      <c r="E281" s="47"/>
      <c r="F281" s="47"/>
      <c r="G281" s="47"/>
    </row>
    <row r="282" spans="1:7" x14ac:dyDescent="0.25">
      <c r="A282" s="113"/>
      <c r="B282" s="117"/>
      <c r="C282" s="118"/>
      <c r="D282" s="118"/>
      <c r="E282" s="118"/>
      <c r="F282" s="118"/>
      <c r="G282" s="118"/>
    </row>
    <row r="283" spans="1:7" x14ac:dyDescent="0.25">
      <c r="A283" s="119" t="s">
        <v>538</v>
      </c>
      <c r="B283" s="2">
        <v>38037</v>
      </c>
      <c r="C283" s="13">
        <v>28.8</v>
      </c>
      <c r="D283" s="13">
        <v>20.2</v>
      </c>
      <c r="E283" s="13">
        <v>31.4</v>
      </c>
      <c r="F283" s="13">
        <v>14.9</v>
      </c>
      <c r="G283" s="13">
        <v>4.8</v>
      </c>
    </row>
    <row r="284" spans="1:7" x14ac:dyDescent="0.25">
      <c r="A284" s="119"/>
      <c r="B284" s="2"/>
      <c r="C284" s="13"/>
      <c r="D284" s="13"/>
      <c r="E284" s="13"/>
      <c r="F284" s="13"/>
      <c r="G284" s="13"/>
    </row>
    <row r="285" spans="1:7" x14ac:dyDescent="0.25">
      <c r="A285" s="145" t="s">
        <v>251</v>
      </c>
      <c r="B285" s="2"/>
      <c r="C285" s="13"/>
      <c r="D285" s="13"/>
      <c r="E285" s="13"/>
      <c r="F285" s="13"/>
      <c r="G285" s="13"/>
    </row>
    <row r="286" spans="1:7" x14ac:dyDescent="0.25">
      <c r="A286" s="120" t="s">
        <v>252</v>
      </c>
      <c r="B286" s="2">
        <v>2084</v>
      </c>
      <c r="C286" s="13">
        <v>25</v>
      </c>
      <c r="D286" s="13">
        <v>22.7</v>
      </c>
      <c r="E286" s="13">
        <v>34.6</v>
      </c>
      <c r="F286" s="13">
        <v>13.9</v>
      </c>
      <c r="G286" s="13">
        <v>3.7</v>
      </c>
    </row>
    <row r="287" spans="1:7" x14ac:dyDescent="0.25">
      <c r="A287" s="120" t="s">
        <v>253</v>
      </c>
      <c r="B287" s="2">
        <v>1955</v>
      </c>
      <c r="C287" s="13">
        <v>27.5</v>
      </c>
      <c r="D287" s="13">
        <v>25.7</v>
      </c>
      <c r="E287" s="13">
        <v>33.9</v>
      </c>
      <c r="F287" s="13">
        <v>10.3</v>
      </c>
      <c r="G287" s="13">
        <v>2.6</v>
      </c>
    </row>
    <row r="288" spans="1:7" x14ac:dyDescent="0.25">
      <c r="A288" s="120" t="s">
        <v>254</v>
      </c>
      <c r="B288" s="2">
        <v>3004</v>
      </c>
      <c r="C288" s="13">
        <v>25.8</v>
      </c>
      <c r="D288" s="13">
        <v>17.899999999999999</v>
      </c>
      <c r="E288" s="13">
        <v>34</v>
      </c>
      <c r="F288" s="13">
        <v>17.3</v>
      </c>
      <c r="G288" s="13">
        <v>5.0999999999999996</v>
      </c>
    </row>
    <row r="289" spans="1:7" x14ac:dyDescent="0.25">
      <c r="A289" s="120" t="s">
        <v>255</v>
      </c>
      <c r="B289" s="2">
        <v>4197</v>
      </c>
      <c r="C289" s="13">
        <v>27.1</v>
      </c>
      <c r="D289" s="13">
        <v>18.8</v>
      </c>
      <c r="E289" s="13">
        <v>32.799999999999997</v>
      </c>
      <c r="F289" s="13">
        <v>15.6</v>
      </c>
      <c r="G289" s="13">
        <v>5.6</v>
      </c>
    </row>
    <row r="290" spans="1:7" x14ac:dyDescent="0.25">
      <c r="A290" s="120" t="s">
        <v>256</v>
      </c>
      <c r="B290" s="2">
        <v>2054</v>
      </c>
      <c r="C290" s="13">
        <v>31.5</v>
      </c>
      <c r="D290" s="13">
        <v>24.5</v>
      </c>
      <c r="E290" s="13">
        <v>31.7</v>
      </c>
      <c r="F290" s="13">
        <v>10.199999999999999</v>
      </c>
      <c r="G290" s="13">
        <v>2</v>
      </c>
    </row>
    <row r="291" spans="1:7" x14ac:dyDescent="0.25">
      <c r="A291" s="120" t="s">
        <v>257</v>
      </c>
      <c r="B291" s="2">
        <v>1290</v>
      </c>
      <c r="C291" s="13">
        <v>32.9</v>
      </c>
      <c r="D291" s="13">
        <v>22</v>
      </c>
      <c r="E291" s="13">
        <v>30.1</v>
      </c>
      <c r="F291" s="13">
        <v>12.2</v>
      </c>
      <c r="G291" s="13">
        <v>2.9</v>
      </c>
    </row>
    <row r="292" spans="1:7" x14ac:dyDescent="0.25">
      <c r="A292" s="120" t="s">
        <v>258</v>
      </c>
      <c r="B292" s="2">
        <v>1332</v>
      </c>
      <c r="C292" s="13">
        <v>42.9</v>
      </c>
      <c r="D292" s="13">
        <v>25.2</v>
      </c>
      <c r="E292" s="13">
        <v>23</v>
      </c>
      <c r="F292" s="13">
        <v>7.1</v>
      </c>
      <c r="G292" s="13">
        <v>1.9</v>
      </c>
    </row>
    <row r="293" spans="1:7" x14ac:dyDescent="0.25">
      <c r="A293" s="120" t="s">
        <v>259</v>
      </c>
      <c r="B293" s="2">
        <v>665</v>
      </c>
      <c r="C293" s="13">
        <v>39.1</v>
      </c>
      <c r="D293" s="13">
        <v>21.4</v>
      </c>
      <c r="E293" s="13">
        <v>25.6</v>
      </c>
      <c r="F293" s="13">
        <v>11.9</v>
      </c>
      <c r="G293" s="13">
        <v>2.1</v>
      </c>
    </row>
    <row r="294" spans="1:7" x14ac:dyDescent="0.25">
      <c r="A294" s="120" t="s">
        <v>260</v>
      </c>
      <c r="B294" s="2">
        <v>1023</v>
      </c>
      <c r="C294" s="13">
        <v>39.6</v>
      </c>
      <c r="D294" s="13">
        <v>20.7</v>
      </c>
      <c r="E294" s="13">
        <v>26.6</v>
      </c>
      <c r="F294" s="13">
        <v>10.199999999999999</v>
      </c>
      <c r="G294" s="13">
        <v>2.9</v>
      </c>
    </row>
    <row r="295" spans="1:7" x14ac:dyDescent="0.25">
      <c r="A295" s="120" t="s">
        <v>261</v>
      </c>
      <c r="B295" s="2">
        <v>3901</v>
      </c>
      <c r="C295" s="13">
        <v>21.4</v>
      </c>
      <c r="D295" s="13">
        <v>18.100000000000001</v>
      </c>
      <c r="E295" s="13">
        <v>34.700000000000003</v>
      </c>
      <c r="F295" s="13">
        <v>18.8</v>
      </c>
      <c r="G295" s="13">
        <v>7</v>
      </c>
    </row>
    <row r="296" spans="1:7" x14ac:dyDescent="0.25">
      <c r="A296" s="120" t="s">
        <v>262</v>
      </c>
      <c r="B296" s="2">
        <v>2932</v>
      </c>
      <c r="C296" s="13">
        <v>41.7</v>
      </c>
      <c r="D296" s="13">
        <v>24.8</v>
      </c>
      <c r="E296" s="13">
        <v>22.8</v>
      </c>
      <c r="F296" s="13">
        <v>8.1</v>
      </c>
      <c r="G296" s="13">
        <v>2.6</v>
      </c>
    </row>
    <row r="297" spans="1:7" x14ac:dyDescent="0.25">
      <c r="A297" s="120" t="s">
        <v>263</v>
      </c>
      <c r="B297" s="2">
        <v>2737</v>
      </c>
      <c r="C297" s="13">
        <v>26.5</v>
      </c>
      <c r="D297" s="13">
        <v>20.6</v>
      </c>
      <c r="E297" s="13">
        <v>35.4</v>
      </c>
      <c r="F297" s="13">
        <v>12.9</v>
      </c>
      <c r="G297" s="13">
        <v>4.5999999999999996</v>
      </c>
    </row>
    <row r="298" spans="1:7" x14ac:dyDescent="0.25">
      <c r="A298" s="120" t="s">
        <v>264</v>
      </c>
      <c r="B298" s="2">
        <v>2378</v>
      </c>
      <c r="C298" s="13">
        <v>31.7</v>
      </c>
      <c r="D298" s="13">
        <v>18.8</v>
      </c>
      <c r="E298" s="13">
        <v>28.6</v>
      </c>
      <c r="F298" s="13">
        <v>15.6</v>
      </c>
      <c r="G298" s="13">
        <v>5.2</v>
      </c>
    </row>
    <row r="299" spans="1:7" x14ac:dyDescent="0.25">
      <c r="A299" s="120" t="s">
        <v>265</v>
      </c>
      <c r="B299" s="2">
        <v>2630</v>
      </c>
      <c r="C299" s="13">
        <v>29.5</v>
      </c>
      <c r="D299" s="13">
        <v>18.100000000000001</v>
      </c>
      <c r="E299" s="13">
        <v>29.7</v>
      </c>
      <c r="F299" s="13">
        <v>17.5</v>
      </c>
      <c r="G299" s="13">
        <v>5.2</v>
      </c>
    </row>
    <row r="300" spans="1:7" x14ac:dyDescent="0.25">
      <c r="A300" s="120" t="s">
        <v>266</v>
      </c>
      <c r="B300" s="2">
        <v>2815</v>
      </c>
      <c r="C300" s="13">
        <v>21.1</v>
      </c>
      <c r="D300" s="13">
        <v>18.3</v>
      </c>
      <c r="E300" s="13">
        <v>33.700000000000003</v>
      </c>
      <c r="F300" s="13">
        <v>21.4</v>
      </c>
      <c r="G300" s="13">
        <v>5.4</v>
      </c>
    </row>
    <row r="301" spans="1:7" x14ac:dyDescent="0.25">
      <c r="A301" s="120" t="s">
        <v>267</v>
      </c>
      <c r="B301" s="2">
        <v>1929</v>
      </c>
      <c r="C301" s="13">
        <v>23.6</v>
      </c>
      <c r="D301" s="13">
        <v>15</v>
      </c>
      <c r="E301" s="13">
        <v>32.299999999999997</v>
      </c>
      <c r="F301" s="13">
        <v>20.7</v>
      </c>
      <c r="G301" s="13">
        <v>8.4</v>
      </c>
    </row>
    <row r="302" spans="1:7" x14ac:dyDescent="0.25">
      <c r="A302" s="120" t="s">
        <v>268</v>
      </c>
      <c r="B302" s="2">
        <v>838</v>
      </c>
      <c r="C302" s="13">
        <v>24.8</v>
      </c>
      <c r="D302" s="13">
        <v>14</v>
      </c>
      <c r="E302" s="13">
        <v>34.4</v>
      </c>
      <c r="F302" s="13">
        <v>18.5</v>
      </c>
      <c r="G302" s="13">
        <v>8.4</v>
      </c>
    </row>
    <row r="303" spans="1:7" x14ac:dyDescent="0.25">
      <c r="A303" s="120" t="s">
        <v>269</v>
      </c>
      <c r="B303" s="2">
        <v>273</v>
      </c>
      <c r="C303" s="13">
        <v>34.1</v>
      </c>
      <c r="D303" s="13">
        <v>16.8</v>
      </c>
      <c r="E303" s="13">
        <v>22.3</v>
      </c>
      <c r="F303" s="13">
        <v>16.100000000000001</v>
      </c>
      <c r="G303" s="13">
        <v>10.6</v>
      </c>
    </row>
    <row r="304" spans="1:7" x14ac:dyDescent="0.25">
      <c r="A304" s="79"/>
      <c r="B304" s="2"/>
      <c r="C304" s="13"/>
      <c r="D304" s="13"/>
      <c r="E304" s="13"/>
      <c r="F304" s="13"/>
      <c r="G304" s="13"/>
    </row>
    <row r="305" spans="1:7" x14ac:dyDescent="0.25">
      <c r="A305" s="145" t="s">
        <v>270</v>
      </c>
      <c r="B305" s="2"/>
      <c r="C305" s="13"/>
      <c r="D305" s="13"/>
      <c r="E305" s="13"/>
      <c r="F305" s="13"/>
      <c r="G305" s="13"/>
    </row>
    <row r="306" spans="1:7" x14ac:dyDescent="0.25">
      <c r="A306" s="120" t="s">
        <v>271</v>
      </c>
      <c r="B306" s="2">
        <v>1054</v>
      </c>
      <c r="C306" s="13">
        <v>29.3</v>
      </c>
      <c r="D306" s="13">
        <v>14.6</v>
      </c>
      <c r="E306" s="13">
        <v>31.9</v>
      </c>
      <c r="F306" s="13">
        <v>18</v>
      </c>
      <c r="G306" s="13">
        <v>6.2</v>
      </c>
    </row>
    <row r="307" spans="1:7" x14ac:dyDescent="0.25">
      <c r="A307" s="120" t="s">
        <v>272</v>
      </c>
      <c r="B307" s="2">
        <v>3762</v>
      </c>
      <c r="C307" s="13">
        <v>58</v>
      </c>
      <c r="D307" s="13">
        <v>24.1</v>
      </c>
      <c r="E307" s="13">
        <v>13.9</v>
      </c>
      <c r="F307" s="13">
        <v>3</v>
      </c>
      <c r="G307" s="13">
        <v>1</v>
      </c>
    </row>
    <row r="308" spans="1:7" x14ac:dyDescent="0.25">
      <c r="A308" s="120" t="s">
        <v>273</v>
      </c>
      <c r="B308" s="2">
        <v>6529</v>
      </c>
      <c r="C308" s="13">
        <v>50.1</v>
      </c>
      <c r="D308" s="13">
        <v>28.8</v>
      </c>
      <c r="E308" s="13">
        <v>16.8</v>
      </c>
      <c r="F308" s="13">
        <v>3.1</v>
      </c>
      <c r="G308" s="13">
        <v>1.2</v>
      </c>
    </row>
    <row r="309" spans="1:7" x14ac:dyDescent="0.25">
      <c r="A309" s="120" t="s">
        <v>274</v>
      </c>
      <c r="B309" s="2">
        <v>10311</v>
      </c>
      <c r="C309" s="13">
        <v>30.9</v>
      </c>
      <c r="D309" s="13">
        <v>27.1</v>
      </c>
      <c r="E309" s="13">
        <v>30.6</v>
      </c>
      <c r="F309" s="13">
        <v>8.6</v>
      </c>
      <c r="G309" s="13">
        <v>2.9</v>
      </c>
    </row>
    <row r="310" spans="1:7" x14ac:dyDescent="0.25">
      <c r="A310" s="120" t="s">
        <v>275</v>
      </c>
      <c r="B310" s="2">
        <v>6526</v>
      </c>
      <c r="C310" s="13">
        <v>17</v>
      </c>
      <c r="D310" s="13">
        <v>17.899999999999999</v>
      </c>
      <c r="E310" s="13">
        <v>42.1</v>
      </c>
      <c r="F310" s="13">
        <v>16.899999999999999</v>
      </c>
      <c r="G310" s="13">
        <v>6.1</v>
      </c>
    </row>
    <row r="311" spans="1:7" x14ac:dyDescent="0.25">
      <c r="A311" s="120" t="s">
        <v>276</v>
      </c>
      <c r="B311" s="2">
        <v>5979</v>
      </c>
      <c r="C311" s="13">
        <v>10.6</v>
      </c>
      <c r="D311" s="13">
        <v>9.9</v>
      </c>
      <c r="E311" s="13">
        <v>43.2</v>
      </c>
      <c r="F311" s="13">
        <v>27.7</v>
      </c>
      <c r="G311" s="13">
        <v>8.6999999999999993</v>
      </c>
    </row>
    <row r="312" spans="1:7" x14ac:dyDescent="0.25">
      <c r="A312" s="120" t="s">
        <v>277</v>
      </c>
      <c r="B312" s="2">
        <v>3876</v>
      </c>
      <c r="C312" s="13">
        <v>6.6</v>
      </c>
      <c r="D312" s="13">
        <v>4.5999999999999996</v>
      </c>
      <c r="E312" s="13">
        <v>38.799999999999997</v>
      </c>
      <c r="F312" s="13">
        <v>39.1</v>
      </c>
      <c r="G312" s="13">
        <v>11</v>
      </c>
    </row>
    <row r="313" spans="1:7" x14ac:dyDescent="0.25">
      <c r="A313" s="79"/>
      <c r="B313" s="2"/>
      <c r="C313" s="13"/>
      <c r="D313" s="13"/>
      <c r="E313" s="13"/>
      <c r="F313" s="13"/>
      <c r="G313" s="13"/>
    </row>
    <row r="314" spans="1:7" x14ac:dyDescent="0.25">
      <c r="A314" s="145" t="s">
        <v>278</v>
      </c>
      <c r="B314" s="2"/>
      <c r="C314" s="13"/>
      <c r="D314" s="13"/>
      <c r="E314" s="13"/>
      <c r="F314" s="13"/>
      <c r="G314" s="13"/>
    </row>
    <row r="315" spans="1:7" x14ac:dyDescent="0.25">
      <c r="A315" s="120" t="s">
        <v>279</v>
      </c>
      <c r="B315" s="2">
        <v>32084</v>
      </c>
      <c r="C315" s="13">
        <v>27.6</v>
      </c>
      <c r="D315" s="13">
        <v>19.7</v>
      </c>
      <c r="E315" s="13">
        <v>31.7</v>
      </c>
      <c r="F315" s="13">
        <v>16</v>
      </c>
      <c r="G315" s="13">
        <v>5</v>
      </c>
    </row>
    <row r="316" spans="1:7" x14ac:dyDescent="0.25">
      <c r="A316" s="120" t="s">
        <v>280</v>
      </c>
      <c r="B316" s="2">
        <v>5953</v>
      </c>
      <c r="C316" s="13">
        <v>35.200000000000003</v>
      </c>
      <c r="D316" s="13">
        <v>22.8</v>
      </c>
      <c r="E316" s="13">
        <v>29.8</v>
      </c>
      <c r="F316" s="13">
        <v>8.8000000000000007</v>
      </c>
      <c r="G316" s="13">
        <v>3.3</v>
      </c>
    </row>
    <row r="317" spans="1:7" x14ac:dyDescent="0.25">
      <c r="A317" s="79"/>
      <c r="B317" s="2"/>
      <c r="C317" s="13"/>
      <c r="D317" s="13"/>
      <c r="E317" s="13"/>
      <c r="F317" s="13"/>
      <c r="G317" s="13"/>
    </row>
    <row r="318" spans="1:7" x14ac:dyDescent="0.25">
      <c r="A318" s="145" t="s">
        <v>281</v>
      </c>
      <c r="B318" s="2"/>
      <c r="C318" s="13"/>
      <c r="D318" s="13"/>
      <c r="E318" s="13"/>
      <c r="F318" s="13"/>
      <c r="G318" s="13"/>
    </row>
    <row r="319" spans="1:7" x14ac:dyDescent="0.25">
      <c r="A319" s="120" t="s">
        <v>282</v>
      </c>
      <c r="B319" s="2">
        <v>1461</v>
      </c>
      <c r="C319" s="13">
        <v>39.4</v>
      </c>
      <c r="D319" s="13">
        <v>15.3</v>
      </c>
      <c r="E319" s="13">
        <v>25.2</v>
      </c>
      <c r="F319" s="13">
        <v>13.8</v>
      </c>
      <c r="G319" s="13">
        <v>6.4</v>
      </c>
    </row>
    <row r="320" spans="1:7" x14ac:dyDescent="0.25">
      <c r="A320" s="120" t="s">
        <v>283</v>
      </c>
      <c r="B320" s="2">
        <v>5392</v>
      </c>
      <c r="C320" s="13">
        <v>31.2</v>
      </c>
      <c r="D320" s="13">
        <v>17.899999999999999</v>
      </c>
      <c r="E320" s="13">
        <v>30.7</v>
      </c>
      <c r="F320" s="13">
        <v>15.1</v>
      </c>
      <c r="G320" s="13">
        <v>5</v>
      </c>
    </row>
    <row r="321" spans="1:7" x14ac:dyDescent="0.25">
      <c r="A321" s="120" t="s">
        <v>284</v>
      </c>
      <c r="B321" s="2">
        <v>9704</v>
      </c>
      <c r="C321" s="13">
        <v>26.9</v>
      </c>
      <c r="D321" s="13">
        <v>20.5</v>
      </c>
      <c r="E321" s="13">
        <v>31</v>
      </c>
      <c r="F321" s="13">
        <v>16</v>
      </c>
      <c r="G321" s="13">
        <v>5.6</v>
      </c>
    </row>
    <row r="322" spans="1:7" x14ac:dyDescent="0.25">
      <c r="A322" s="120" t="s">
        <v>285</v>
      </c>
      <c r="B322" s="2">
        <v>11374</v>
      </c>
      <c r="C322" s="13">
        <v>26.3</v>
      </c>
      <c r="D322" s="13">
        <v>19.2</v>
      </c>
      <c r="E322" s="13">
        <v>31.2</v>
      </c>
      <c r="F322" s="13">
        <v>17.5</v>
      </c>
      <c r="G322" s="13">
        <v>5.9</v>
      </c>
    </row>
    <row r="323" spans="1:7" x14ac:dyDescent="0.25">
      <c r="A323" s="120" t="s">
        <v>286</v>
      </c>
      <c r="B323" s="2">
        <v>7517</v>
      </c>
      <c r="C323" s="13">
        <v>28.3</v>
      </c>
      <c r="D323" s="13">
        <v>21.8</v>
      </c>
      <c r="E323" s="13">
        <v>33.200000000000003</v>
      </c>
      <c r="F323" s="13">
        <v>13.6</v>
      </c>
      <c r="G323" s="13">
        <v>3.2</v>
      </c>
    </row>
    <row r="324" spans="1:7" ht="15.75" thickBot="1" x14ac:dyDescent="0.3">
      <c r="A324" s="170" t="s">
        <v>287</v>
      </c>
      <c r="B324" s="102">
        <v>2589</v>
      </c>
      <c r="C324" s="171">
        <v>37.1</v>
      </c>
      <c r="D324" s="171">
        <v>25.7</v>
      </c>
      <c r="E324" s="171">
        <v>33.5</v>
      </c>
      <c r="F324" s="171">
        <v>3.6</v>
      </c>
      <c r="G324" s="171">
        <v>0</v>
      </c>
    </row>
    <row r="326" spans="1:7" ht="21" x14ac:dyDescent="0.35">
      <c r="A326" s="112" t="s">
        <v>523</v>
      </c>
    </row>
    <row r="327" spans="1:7" ht="21" x14ac:dyDescent="0.35">
      <c r="A327" s="112" t="s">
        <v>526</v>
      </c>
    </row>
    <row r="328" spans="1:7" ht="15.75" thickBot="1" x14ac:dyDescent="0.3">
      <c r="A328" s="1"/>
      <c r="B328" s="1"/>
      <c r="C328" s="1"/>
      <c r="D328" s="1"/>
      <c r="E328" s="1"/>
      <c r="F328" s="1"/>
      <c r="G328" s="1"/>
    </row>
    <row r="329" spans="1:7" x14ac:dyDescent="0.25">
      <c r="A329" s="113"/>
      <c r="B329" s="113" t="s">
        <v>234</v>
      </c>
      <c r="C329" s="168" t="s">
        <v>235</v>
      </c>
      <c r="D329" s="116"/>
      <c r="E329" s="116"/>
      <c r="F329" s="116"/>
      <c r="G329" s="116"/>
    </row>
    <row r="330" spans="1:7" x14ac:dyDescent="0.25">
      <c r="A330" s="113"/>
      <c r="B330" s="113" t="s">
        <v>236</v>
      </c>
      <c r="C330" s="113" t="s">
        <v>237</v>
      </c>
      <c r="D330" s="114" t="s">
        <v>238</v>
      </c>
      <c r="E330" s="113" t="s">
        <v>239</v>
      </c>
      <c r="F330" s="113" t="s">
        <v>240</v>
      </c>
      <c r="G330" s="113" t="s">
        <v>241</v>
      </c>
    </row>
    <row r="331" spans="1:7" x14ac:dyDescent="0.25">
      <c r="A331" s="113"/>
      <c r="B331" s="113" t="s">
        <v>242</v>
      </c>
      <c r="C331" s="113" t="s">
        <v>243</v>
      </c>
      <c r="D331" s="113"/>
      <c r="E331" s="115"/>
      <c r="F331" s="113"/>
      <c r="G331" s="113" t="s">
        <v>244</v>
      </c>
    </row>
    <row r="332" spans="1:7" ht="15.75" thickBot="1" x14ac:dyDescent="0.3">
      <c r="A332" s="47"/>
      <c r="B332" s="47" t="s">
        <v>245</v>
      </c>
      <c r="C332" s="47" t="s">
        <v>246</v>
      </c>
      <c r="D332" s="47"/>
      <c r="E332" s="47"/>
      <c r="F332" s="47"/>
      <c r="G332" s="47"/>
    </row>
    <row r="333" spans="1:7" x14ac:dyDescent="0.25">
      <c r="A333" s="113"/>
      <c r="B333" s="117"/>
      <c r="C333" s="118"/>
      <c r="D333" s="118"/>
      <c r="E333" s="118"/>
      <c r="F333" s="118"/>
      <c r="G333" s="118"/>
    </row>
    <row r="334" spans="1:7" x14ac:dyDescent="0.25">
      <c r="A334" s="119" t="s">
        <v>525</v>
      </c>
      <c r="B334" s="2">
        <v>38868</v>
      </c>
      <c r="C334" s="13">
        <v>28.2</v>
      </c>
      <c r="D334" s="13">
        <v>20.7</v>
      </c>
      <c r="E334" s="13">
        <v>31.8</v>
      </c>
      <c r="F334" s="13">
        <v>14.6</v>
      </c>
      <c r="G334" s="13">
        <v>4.7</v>
      </c>
    </row>
    <row r="335" spans="1:7" x14ac:dyDescent="0.25">
      <c r="A335" s="119"/>
      <c r="B335" s="2"/>
      <c r="C335" s="13"/>
      <c r="D335" s="13"/>
      <c r="E335" s="13"/>
      <c r="F335" s="13"/>
      <c r="G335" s="13"/>
    </row>
    <row r="336" spans="1:7" x14ac:dyDescent="0.25">
      <c r="A336" s="145" t="s">
        <v>251</v>
      </c>
      <c r="B336" s="2"/>
      <c r="C336" s="13"/>
      <c r="D336" s="13"/>
      <c r="E336" s="13"/>
      <c r="F336" s="13"/>
      <c r="G336" s="13"/>
    </row>
    <row r="337" spans="1:7" x14ac:dyDescent="0.25">
      <c r="A337" s="120" t="s">
        <v>252</v>
      </c>
      <c r="B337" s="2">
        <v>2106</v>
      </c>
      <c r="C337" s="13">
        <v>26.6</v>
      </c>
      <c r="D337" s="13">
        <v>24.7</v>
      </c>
      <c r="E337" s="13">
        <v>33.6</v>
      </c>
      <c r="F337" s="13">
        <v>12.1</v>
      </c>
      <c r="G337" s="13">
        <v>3</v>
      </c>
    </row>
    <row r="338" spans="1:7" x14ac:dyDescent="0.25">
      <c r="A338" s="120" t="s">
        <v>253</v>
      </c>
      <c r="B338" s="2">
        <v>2012</v>
      </c>
      <c r="C338" s="13">
        <v>27.3</v>
      </c>
      <c r="D338" s="13">
        <v>26.8</v>
      </c>
      <c r="E338" s="13">
        <v>33.299999999999997</v>
      </c>
      <c r="F338" s="13">
        <v>10.5</v>
      </c>
      <c r="G338" s="13">
        <v>2.1</v>
      </c>
    </row>
    <row r="339" spans="1:7" x14ac:dyDescent="0.25">
      <c r="A339" s="120" t="s">
        <v>254</v>
      </c>
      <c r="B339" s="2">
        <v>3090</v>
      </c>
      <c r="C339" s="13">
        <v>25.5</v>
      </c>
      <c r="D339" s="13">
        <v>19.2</v>
      </c>
      <c r="E339" s="13">
        <v>34.799999999999997</v>
      </c>
      <c r="F339" s="13">
        <v>16</v>
      </c>
      <c r="G339" s="13">
        <v>4.5</v>
      </c>
    </row>
    <row r="340" spans="1:7" x14ac:dyDescent="0.25">
      <c r="A340" s="120" t="s">
        <v>255</v>
      </c>
      <c r="B340" s="2">
        <v>4262</v>
      </c>
      <c r="C340" s="13">
        <v>26.2</v>
      </c>
      <c r="D340" s="13">
        <v>20</v>
      </c>
      <c r="E340" s="13">
        <v>32.1</v>
      </c>
      <c r="F340" s="13">
        <v>16</v>
      </c>
      <c r="G340" s="13">
        <v>5.8</v>
      </c>
    </row>
    <row r="341" spans="1:7" x14ac:dyDescent="0.25">
      <c r="A341" s="120" t="s">
        <v>256</v>
      </c>
      <c r="B341" s="2">
        <v>2083</v>
      </c>
      <c r="C341" s="13">
        <v>30.3</v>
      </c>
      <c r="D341" s="13">
        <v>24.4</v>
      </c>
      <c r="E341" s="13">
        <v>32.6</v>
      </c>
      <c r="F341" s="13">
        <v>10.9</v>
      </c>
      <c r="G341" s="13">
        <v>1.7</v>
      </c>
    </row>
    <row r="342" spans="1:7" x14ac:dyDescent="0.25">
      <c r="A342" s="120" t="s">
        <v>257</v>
      </c>
      <c r="B342" s="2">
        <v>1342</v>
      </c>
      <c r="C342" s="13">
        <v>29.3</v>
      </c>
      <c r="D342" s="13">
        <v>23.5</v>
      </c>
      <c r="E342" s="13">
        <v>31.1</v>
      </c>
      <c r="F342" s="13">
        <v>13.3</v>
      </c>
      <c r="G342" s="13">
        <v>2.9</v>
      </c>
    </row>
    <row r="343" spans="1:7" x14ac:dyDescent="0.25">
      <c r="A343" s="120" t="s">
        <v>258</v>
      </c>
      <c r="B343" s="2">
        <v>1348</v>
      </c>
      <c r="C343" s="13">
        <v>38.9</v>
      </c>
      <c r="D343" s="13">
        <v>27.5</v>
      </c>
      <c r="E343" s="13">
        <v>24.7</v>
      </c>
      <c r="F343" s="13">
        <v>7.3</v>
      </c>
      <c r="G343" s="13">
        <v>1.6</v>
      </c>
    </row>
    <row r="344" spans="1:7" x14ac:dyDescent="0.25">
      <c r="A344" s="120" t="s">
        <v>259</v>
      </c>
      <c r="B344" s="2">
        <v>657</v>
      </c>
      <c r="C344" s="13">
        <v>35.799999999999997</v>
      </c>
      <c r="D344" s="13">
        <v>21.2</v>
      </c>
      <c r="E344" s="13">
        <v>30</v>
      </c>
      <c r="F344" s="13">
        <v>10.4</v>
      </c>
      <c r="G344" s="13">
        <v>2.7</v>
      </c>
    </row>
    <row r="345" spans="1:7" x14ac:dyDescent="0.25">
      <c r="A345" s="120" t="s">
        <v>260</v>
      </c>
      <c r="B345" s="2">
        <v>1023</v>
      </c>
      <c r="C345" s="13">
        <v>41.7</v>
      </c>
      <c r="D345" s="13">
        <v>18.7</v>
      </c>
      <c r="E345" s="13">
        <v>25.3</v>
      </c>
      <c r="F345" s="13">
        <v>11.5</v>
      </c>
      <c r="G345" s="13">
        <v>2.7</v>
      </c>
    </row>
    <row r="346" spans="1:7" x14ac:dyDescent="0.25">
      <c r="A346" s="120" t="s">
        <v>261</v>
      </c>
      <c r="B346" s="2">
        <v>3963</v>
      </c>
      <c r="C346" s="13">
        <v>20.5</v>
      </c>
      <c r="D346" s="13">
        <v>19.3</v>
      </c>
      <c r="E346" s="13">
        <v>34.9</v>
      </c>
      <c r="F346" s="13">
        <v>18.600000000000001</v>
      </c>
      <c r="G346" s="13">
        <v>6.8</v>
      </c>
    </row>
    <row r="347" spans="1:7" x14ac:dyDescent="0.25">
      <c r="A347" s="120" t="s">
        <v>262</v>
      </c>
      <c r="B347" s="2">
        <v>2958</v>
      </c>
      <c r="C347" s="13">
        <v>39.1</v>
      </c>
      <c r="D347" s="13">
        <v>25.5</v>
      </c>
      <c r="E347" s="13">
        <v>24.6</v>
      </c>
      <c r="F347" s="13">
        <v>8</v>
      </c>
      <c r="G347" s="13">
        <v>2.8</v>
      </c>
    </row>
    <row r="348" spans="1:7" x14ac:dyDescent="0.25">
      <c r="A348" s="120" t="s">
        <v>263</v>
      </c>
      <c r="B348" s="2">
        <v>2795</v>
      </c>
      <c r="C348" s="13">
        <v>27.5</v>
      </c>
      <c r="D348" s="13">
        <v>19.899999999999999</v>
      </c>
      <c r="E348" s="13">
        <v>35.5</v>
      </c>
      <c r="F348" s="13">
        <v>12.7</v>
      </c>
      <c r="G348" s="13">
        <v>4.4000000000000004</v>
      </c>
    </row>
    <row r="349" spans="1:7" x14ac:dyDescent="0.25">
      <c r="A349" s="120" t="s">
        <v>264</v>
      </c>
      <c r="B349" s="2">
        <v>2475</v>
      </c>
      <c r="C349" s="13">
        <v>32.200000000000003</v>
      </c>
      <c r="D349" s="13">
        <v>17.899999999999999</v>
      </c>
      <c r="E349" s="13">
        <v>29.6</v>
      </c>
      <c r="F349" s="13">
        <v>15.2</v>
      </c>
      <c r="G349" s="13">
        <v>5.2</v>
      </c>
    </row>
    <row r="350" spans="1:7" x14ac:dyDescent="0.25">
      <c r="A350" s="120" t="s">
        <v>265</v>
      </c>
      <c r="B350" s="2">
        <v>2693</v>
      </c>
      <c r="C350" s="13">
        <v>30</v>
      </c>
      <c r="D350" s="13">
        <v>16.399999999999999</v>
      </c>
      <c r="E350" s="13">
        <v>31.2</v>
      </c>
      <c r="F350" s="13">
        <v>17.100000000000001</v>
      </c>
      <c r="G350" s="13">
        <v>5.4</v>
      </c>
    </row>
    <row r="351" spans="1:7" x14ac:dyDescent="0.25">
      <c r="A351" s="120" t="s">
        <v>266</v>
      </c>
      <c r="B351" s="2">
        <v>2895</v>
      </c>
      <c r="C351" s="13">
        <v>21.8</v>
      </c>
      <c r="D351" s="13">
        <v>19.600000000000001</v>
      </c>
      <c r="E351" s="13">
        <v>32.6</v>
      </c>
      <c r="F351" s="13">
        <v>20.100000000000001</v>
      </c>
      <c r="G351" s="13">
        <v>5.9</v>
      </c>
    </row>
    <row r="352" spans="1:7" x14ac:dyDescent="0.25">
      <c r="A352" s="120" t="s">
        <v>267</v>
      </c>
      <c r="B352" s="2">
        <v>2003</v>
      </c>
      <c r="C352" s="13">
        <v>23.3</v>
      </c>
      <c r="D352" s="13">
        <v>15.4</v>
      </c>
      <c r="E352" s="13">
        <v>32.5</v>
      </c>
      <c r="F352" s="13">
        <v>20.3</v>
      </c>
      <c r="G352" s="13">
        <v>8.4</v>
      </c>
    </row>
    <row r="353" spans="1:7" x14ac:dyDescent="0.25">
      <c r="A353" s="120" t="s">
        <v>268</v>
      </c>
      <c r="B353" s="2">
        <v>875</v>
      </c>
      <c r="C353" s="13">
        <v>23.1</v>
      </c>
      <c r="D353" s="13">
        <v>17</v>
      </c>
      <c r="E353" s="13">
        <v>35.1</v>
      </c>
      <c r="F353" s="13">
        <v>16.899999999999999</v>
      </c>
      <c r="G353" s="13">
        <v>7.9</v>
      </c>
    </row>
    <row r="354" spans="1:7" x14ac:dyDescent="0.25">
      <c r="A354" s="120" t="s">
        <v>269</v>
      </c>
      <c r="B354" s="2">
        <v>288</v>
      </c>
      <c r="C354" s="13">
        <v>37.799999999999997</v>
      </c>
      <c r="D354" s="13">
        <v>16</v>
      </c>
      <c r="E354" s="13">
        <v>22.6</v>
      </c>
      <c r="F354" s="13">
        <v>13.9</v>
      </c>
      <c r="G354" s="13">
        <v>9.6999999999999993</v>
      </c>
    </row>
    <row r="355" spans="1:7" x14ac:dyDescent="0.25">
      <c r="A355" s="79"/>
      <c r="B355" s="2"/>
      <c r="C355" s="13"/>
      <c r="D355" s="13"/>
      <c r="E355" s="13"/>
      <c r="F355" s="13"/>
      <c r="G355" s="13"/>
    </row>
    <row r="356" spans="1:7" x14ac:dyDescent="0.25">
      <c r="A356" s="145" t="s">
        <v>270</v>
      </c>
      <c r="B356" s="2"/>
      <c r="C356" s="13"/>
      <c r="D356" s="13"/>
      <c r="E356" s="13"/>
      <c r="F356" s="13"/>
      <c r="G356" s="13"/>
    </row>
    <row r="357" spans="1:7" x14ac:dyDescent="0.25">
      <c r="A357" s="120" t="s">
        <v>271</v>
      </c>
      <c r="B357" s="2">
        <v>982</v>
      </c>
      <c r="C357" s="13">
        <v>27.8</v>
      </c>
      <c r="D357" s="13">
        <v>16.600000000000001</v>
      </c>
      <c r="E357" s="13">
        <v>31.5</v>
      </c>
      <c r="F357" s="13">
        <v>18.899999999999999</v>
      </c>
      <c r="G357" s="13">
        <v>5.2</v>
      </c>
    </row>
    <row r="358" spans="1:7" x14ac:dyDescent="0.25">
      <c r="A358" s="120" t="s">
        <v>272</v>
      </c>
      <c r="B358" s="2">
        <v>3893</v>
      </c>
      <c r="C358" s="13">
        <v>57.4</v>
      </c>
      <c r="D358" s="13">
        <v>25</v>
      </c>
      <c r="E358" s="13">
        <v>14.1</v>
      </c>
      <c r="F358" s="13">
        <v>2.4</v>
      </c>
      <c r="G358" s="13">
        <v>1.1000000000000001</v>
      </c>
    </row>
    <row r="359" spans="1:7" x14ac:dyDescent="0.25">
      <c r="A359" s="120" t="s">
        <v>273</v>
      </c>
      <c r="B359" s="2">
        <v>6884</v>
      </c>
      <c r="C359" s="13">
        <v>48.9</v>
      </c>
      <c r="D359" s="13">
        <v>28.6</v>
      </c>
      <c r="E359" s="13">
        <v>18.2</v>
      </c>
      <c r="F359" s="13">
        <v>3.2</v>
      </c>
      <c r="G359" s="13">
        <v>1.2</v>
      </c>
    </row>
    <row r="360" spans="1:7" x14ac:dyDescent="0.25">
      <c r="A360" s="120" t="s">
        <v>274</v>
      </c>
      <c r="B360" s="2">
        <v>10688</v>
      </c>
      <c r="C360" s="13">
        <v>29.9</v>
      </c>
      <c r="D360" s="13">
        <v>26.9</v>
      </c>
      <c r="E360" s="13">
        <v>31.6</v>
      </c>
      <c r="F360" s="13">
        <v>8.6</v>
      </c>
      <c r="G360" s="13">
        <v>2.9</v>
      </c>
    </row>
    <row r="361" spans="1:7" x14ac:dyDescent="0.25">
      <c r="A361" s="120" t="s">
        <v>275</v>
      </c>
      <c r="B361" s="2">
        <v>6713</v>
      </c>
      <c r="C361" s="13">
        <v>15.7</v>
      </c>
      <c r="D361" s="13">
        <v>18</v>
      </c>
      <c r="E361" s="13">
        <v>41.9</v>
      </c>
      <c r="F361" s="13">
        <v>18.2</v>
      </c>
      <c r="G361" s="13">
        <v>6.2</v>
      </c>
    </row>
    <row r="362" spans="1:7" x14ac:dyDescent="0.25">
      <c r="A362" s="120" t="s">
        <v>276</v>
      </c>
      <c r="B362" s="2">
        <v>5997</v>
      </c>
      <c r="C362" s="13">
        <v>10</v>
      </c>
      <c r="D362" s="13">
        <v>10.6</v>
      </c>
      <c r="E362" s="13">
        <v>42.7</v>
      </c>
      <c r="F362" s="13">
        <v>27.9</v>
      </c>
      <c r="G362" s="13">
        <v>8.8000000000000007</v>
      </c>
    </row>
    <row r="363" spans="1:7" x14ac:dyDescent="0.25">
      <c r="A363" s="120" t="s">
        <v>277</v>
      </c>
      <c r="B363" s="2">
        <v>3711</v>
      </c>
      <c r="C363" s="13">
        <v>6.6</v>
      </c>
      <c r="D363" s="13">
        <v>6.3</v>
      </c>
      <c r="E363" s="13">
        <v>40.299999999999997</v>
      </c>
      <c r="F363" s="13">
        <v>36.4</v>
      </c>
      <c r="G363" s="13">
        <v>10.3</v>
      </c>
    </row>
    <row r="364" spans="1:7" x14ac:dyDescent="0.25">
      <c r="A364" s="79"/>
      <c r="B364" s="2"/>
      <c r="C364" s="13"/>
      <c r="D364" s="13"/>
      <c r="E364" s="13"/>
      <c r="F364" s="13"/>
      <c r="G364" s="13"/>
    </row>
    <row r="365" spans="1:7" x14ac:dyDescent="0.25">
      <c r="A365" s="145" t="s">
        <v>278</v>
      </c>
      <c r="B365" s="2"/>
      <c r="C365" s="13"/>
      <c r="D365" s="13"/>
      <c r="E365" s="13"/>
      <c r="F365" s="13"/>
      <c r="G365" s="13"/>
    </row>
    <row r="366" spans="1:7" x14ac:dyDescent="0.25">
      <c r="A366" s="120" t="s">
        <v>279</v>
      </c>
      <c r="B366" s="2">
        <v>32891</v>
      </c>
      <c r="C366" s="13">
        <v>27.1</v>
      </c>
      <c r="D366" s="13">
        <v>20.100000000000001</v>
      </c>
      <c r="E366" s="13">
        <v>32.200000000000003</v>
      </c>
      <c r="F366" s="13">
        <v>15.7</v>
      </c>
      <c r="G366" s="13">
        <v>5</v>
      </c>
    </row>
    <row r="367" spans="1:7" x14ac:dyDescent="0.25">
      <c r="A367" s="120" t="s">
        <v>280</v>
      </c>
      <c r="B367" s="2">
        <v>5977</v>
      </c>
      <c r="C367" s="13">
        <v>34.5</v>
      </c>
      <c r="D367" s="13">
        <v>24.3</v>
      </c>
      <c r="E367" s="13">
        <v>29.5</v>
      </c>
      <c r="F367" s="13">
        <v>8.8000000000000007</v>
      </c>
      <c r="G367" s="13">
        <v>2.9</v>
      </c>
    </row>
    <row r="368" spans="1:7" x14ac:dyDescent="0.25">
      <c r="A368" s="79"/>
      <c r="B368" s="2"/>
      <c r="C368" s="13"/>
      <c r="D368" s="13"/>
      <c r="E368" s="13"/>
      <c r="F368" s="13"/>
      <c r="G368" s="13"/>
    </row>
    <row r="369" spans="1:7" x14ac:dyDescent="0.25">
      <c r="A369" s="145" t="s">
        <v>281</v>
      </c>
      <c r="B369" s="2"/>
      <c r="C369" s="13"/>
      <c r="D369" s="13"/>
      <c r="E369" s="13"/>
      <c r="F369" s="13"/>
      <c r="G369" s="13"/>
    </row>
    <row r="370" spans="1:7" x14ac:dyDescent="0.25">
      <c r="A370" s="120" t="s">
        <v>282</v>
      </c>
      <c r="B370" s="2">
        <v>1304</v>
      </c>
      <c r="C370" s="13">
        <v>38.6</v>
      </c>
      <c r="D370" s="13">
        <v>13.1</v>
      </c>
      <c r="E370" s="13">
        <v>26.7</v>
      </c>
      <c r="F370" s="13">
        <v>14.5</v>
      </c>
      <c r="G370" s="13">
        <v>7.1</v>
      </c>
    </row>
    <row r="371" spans="1:7" x14ac:dyDescent="0.25">
      <c r="A371" s="120" t="s">
        <v>283</v>
      </c>
      <c r="B371" s="2">
        <v>5258</v>
      </c>
      <c r="C371" s="13">
        <v>31.2</v>
      </c>
      <c r="D371" s="13">
        <v>19.100000000000001</v>
      </c>
      <c r="E371" s="13">
        <v>29.7</v>
      </c>
      <c r="F371" s="13">
        <v>14.5</v>
      </c>
      <c r="G371" s="13">
        <v>5.6</v>
      </c>
    </row>
    <row r="372" spans="1:7" x14ac:dyDescent="0.25">
      <c r="A372" s="120" t="s">
        <v>284</v>
      </c>
      <c r="B372" s="2">
        <v>10011</v>
      </c>
      <c r="C372" s="13">
        <v>26.5</v>
      </c>
      <c r="D372" s="13">
        <v>20.5</v>
      </c>
      <c r="E372" s="13">
        <v>31.5</v>
      </c>
      <c r="F372" s="13">
        <v>16.100000000000001</v>
      </c>
      <c r="G372" s="13">
        <v>5.3</v>
      </c>
    </row>
    <row r="373" spans="1:7" x14ac:dyDescent="0.25">
      <c r="A373" s="120" t="s">
        <v>285</v>
      </c>
      <c r="B373" s="2">
        <v>11732</v>
      </c>
      <c r="C373" s="13">
        <v>25.7</v>
      </c>
      <c r="D373" s="13">
        <v>20.7</v>
      </c>
      <c r="E373" s="13">
        <v>31.5</v>
      </c>
      <c r="F373" s="13">
        <v>16.7</v>
      </c>
      <c r="G373" s="13">
        <v>5.4</v>
      </c>
    </row>
    <row r="374" spans="1:7" x14ac:dyDescent="0.25">
      <c r="A374" s="120" t="s">
        <v>286</v>
      </c>
      <c r="B374" s="2">
        <v>7939</v>
      </c>
      <c r="C374" s="13">
        <v>27.6</v>
      </c>
      <c r="D374" s="13">
        <v>22.1</v>
      </c>
      <c r="E374" s="13">
        <v>33.700000000000003</v>
      </c>
      <c r="F374" s="13">
        <v>13.4</v>
      </c>
      <c r="G374" s="13">
        <v>3.3</v>
      </c>
    </row>
    <row r="375" spans="1:7" ht="15.75" thickBot="1" x14ac:dyDescent="0.3">
      <c r="A375" s="170" t="s">
        <v>287</v>
      </c>
      <c r="B375" s="102">
        <v>2624</v>
      </c>
      <c r="C375" s="171">
        <v>37</v>
      </c>
      <c r="D375" s="171">
        <v>24.6</v>
      </c>
      <c r="E375" s="171">
        <v>34.799999999999997</v>
      </c>
      <c r="F375" s="171">
        <v>3.5</v>
      </c>
      <c r="G375" s="171">
        <v>0.2</v>
      </c>
    </row>
    <row r="377" spans="1:7" ht="21" x14ac:dyDescent="0.35">
      <c r="A377" s="112" t="s">
        <v>501</v>
      </c>
    </row>
    <row r="378" spans="1:7" ht="21" x14ac:dyDescent="0.35">
      <c r="A378" s="112" t="s">
        <v>526</v>
      </c>
    </row>
    <row r="379" spans="1:7" ht="15.75" thickBot="1" x14ac:dyDescent="0.3">
      <c r="A379" s="1"/>
      <c r="B379" s="1"/>
      <c r="C379" s="1"/>
      <c r="D379" s="1"/>
      <c r="E379" s="1"/>
      <c r="F379" s="1"/>
      <c r="G379" s="1"/>
    </row>
    <row r="380" spans="1:7" x14ac:dyDescent="0.25">
      <c r="A380" s="113"/>
      <c r="B380" s="113" t="s">
        <v>234</v>
      </c>
      <c r="C380" s="168" t="s">
        <v>235</v>
      </c>
      <c r="D380" s="116"/>
      <c r="E380" s="116"/>
      <c r="F380" s="116"/>
      <c r="G380" s="116"/>
    </row>
    <row r="381" spans="1:7" x14ac:dyDescent="0.25">
      <c r="A381" s="113"/>
      <c r="B381" s="113" t="s">
        <v>236</v>
      </c>
      <c r="C381" s="113" t="s">
        <v>237</v>
      </c>
      <c r="D381" s="114" t="s">
        <v>238</v>
      </c>
      <c r="E381" s="113" t="s">
        <v>239</v>
      </c>
      <c r="F381" s="113" t="s">
        <v>240</v>
      </c>
      <c r="G381" s="113" t="s">
        <v>241</v>
      </c>
    </row>
    <row r="382" spans="1:7" x14ac:dyDescent="0.25">
      <c r="A382" s="113"/>
      <c r="B382" s="113" t="s">
        <v>242</v>
      </c>
      <c r="C382" s="113" t="s">
        <v>243</v>
      </c>
      <c r="D382" s="113"/>
      <c r="E382" s="115"/>
      <c r="F382" s="113"/>
      <c r="G382" s="113" t="s">
        <v>244</v>
      </c>
    </row>
    <row r="383" spans="1:7" ht="15.75" thickBot="1" x14ac:dyDescent="0.3">
      <c r="A383" s="47"/>
      <c r="B383" s="47" t="s">
        <v>245</v>
      </c>
      <c r="C383" s="47" t="s">
        <v>246</v>
      </c>
      <c r="D383" s="47"/>
      <c r="E383" s="47"/>
      <c r="F383" s="47"/>
      <c r="G383" s="47"/>
    </row>
    <row r="384" spans="1:7" x14ac:dyDescent="0.25">
      <c r="A384" s="113"/>
      <c r="B384" s="117"/>
      <c r="C384" s="118"/>
      <c r="D384" s="118"/>
      <c r="E384" s="118"/>
      <c r="F384" s="118"/>
      <c r="G384" s="118"/>
    </row>
    <row r="385" spans="1:7" x14ac:dyDescent="0.25">
      <c r="A385" s="119" t="s">
        <v>503</v>
      </c>
      <c r="B385" s="2">
        <v>39600</v>
      </c>
      <c r="C385" s="13">
        <v>27.8</v>
      </c>
      <c r="D385" s="13">
        <v>20.3</v>
      </c>
      <c r="E385" s="13">
        <v>32.299999999999997</v>
      </c>
      <c r="F385" s="13">
        <v>15.2</v>
      </c>
      <c r="G385" s="13">
        <v>4.4000000000000004</v>
      </c>
    </row>
    <row r="386" spans="1:7" x14ac:dyDescent="0.25">
      <c r="A386" s="119"/>
      <c r="B386" s="2"/>
      <c r="C386" s="13"/>
      <c r="D386" s="13"/>
      <c r="E386" s="13"/>
      <c r="F386" s="13"/>
      <c r="G386" s="13"/>
    </row>
    <row r="387" spans="1:7" x14ac:dyDescent="0.25">
      <c r="A387" s="145" t="s">
        <v>251</v>
      </c>
      <c r="B387" s="2"/>
      <c r="C387" s="13"/>
      <c r="D387" s="13"/>
      <c r="E387" s="13"/>
      <c r="F387" s="13"/>
      <c r="G387" s="13"/>
    </row>
    <row r="388" spans="1:7" x14ac:dyDescent="0.25">
      <c r="A388" s="120" t="s">
        <v>252</v>
      </c>
      <c r="B388" s="2">
        <v>2135</v>
      </c>
      <c r="C388" s="13">
        <v>26.6</v>
      </c>
      <c r="D388" s="13">
        <v>24.7</v>
      </c>
      <c r="E388" s="13">
        <v>32.4</v>
      </c>
      <c r="F388" s="13">
        <v>13.7</v>
      </c>
      <c r="G388" s="13">
        <v>2.7</v>
      </c>
    </row>
    <row r="389" spans="1:7" x14ac:dyDescent="0.25">
      <c r="A389" s="120" t="s">
        <v>253</v>
      </c>
      <c r="B389" s="2">
        <v>2059</v>
      </c>
      <c r="C389" s="13">
        <v>28.3</v>
      </c>
      <c r="D389" s="13">
        <v>25.4</v>
      </c>
      <c r="E389" s="13">
        <v>34.799999999999997</v>
      </c>
      <c r="F389" s="13">
        <v>10.199999999999999</v>
      </c>
      <c r="G389" s="13">
        <v>1.3</v>
      </c>
    </row>
    <row r="390" spans="1:7" x14ac:dyDescent="0.25">
      <c r="A390" s="120" t="s">
        <v>254</v>
      </c>
      <c r="B390" s="2">
        <v>3160</v>
      </c>
      <c r="C390" s="13">
        <v>27.3</v>
      </c>
      <c r="D390" s="13">
        <v>18.8</v>
      </c>
      <c r="E390" s="13">
        <v>34.1</v>
      </c>
      <c r="F390" s="13">
        <v>16</v>
      </c>
      <c r="G390" s="13">
        <v>3.8</v>
      </c>
    </row>
    <row r="391" spans="1:7" x14ac:dyDescent="0.25">
      <c r="A391" s="120" t="s">
        <v>255</v>
      </c>
      <c r="B391" s="2">
        <v>4366</v>
      </c>
      <c r="C391" s="13">
        <v>27.2</v>
      </c>
      <c r="D391" s="13">
        <v>18.2</v>
      </c>
      <c r="E391" s="13">
        <v>32.5</v>
      </c>
      <c r="F391" s="13">
        <v>17.100000000000001</v>
      </c>
      <c r="G391" s="13">
        <v>4.9000000000000004</v>
      </c>
    </row>
    <row r="392" spans="1:7" x14ac:dyDescent="0.25">
      <c r="A392" s="120" t="s">
        <v>256</v>
      </c>
      <c r="B392" s="2">
        <v>2148</v>
      </c>
      <c r="C392" s="13">
        <v>27.7</v>
      </c>
      <c r="D392" s="13">
        <v>25.2</v>
      </c>
      <c r="E392" s="13">
        <v>34.5</v>
      </c>
      <c r="F392" s="13">
        <v>10.8</v>
      </c>
      <c r="G392" s="13">
        <v>1.8</v>
      </c>
    </row>
    <row r="393" spans="1:7" x14ac:dyDescent="0.25">
      <c r="A393" s="120" t="s">
        <v>257</v>
      </c>
      <c r="B393" s="2">
        <v>1385</v>
      </c>
      <c r="C393" s="13">
        <v>30.6</v>
      </c>
      <c r="D393" s="13">
        <v>22.6</v>
      </c>
      <c r="E393" s="13">
        <v>30</v>
      </c>
      <c r="F393" s="13">
        <v>13.8</v>
      </c>
      <c r="G393" s="13">
        <v>3</v>
      </c>
    </row>
    <row r="394" spans="1:7" x14ac:dyDescent="0.25">
      <c r="A394" s="120" t="s">
        <v>258</v>
      </c>
      <c r="B394" s="2">
        <v>1385</v>
      </c>
      <c r="C394" s="13">
        <v>40.6</v>
      </c>
      <c r="D394" s="13">
        <v>25.3</v>
      </c>
      <c r="E394" s="13">
        <v>25.1</v>
      </c>
      <c r="F394" s="13">
        <v>7.4</v>
      </c>
      <c r="G394" s="13">
        <v>1.5</v>
      </c>
    </row>
    <row r="395" spans="1:7" x14ac:dyDescent="0.25">
      <c r="A395" s="120" t="s">
        <v>259</v>
      </c>
      <c r="B395" s="2">
        <v>658</v>
      </c>
      <c r="C395" s="13">
        <v>38.299999999999997</v>
      </c>
      <c r="D395" s="13">
        <v>21.3</v>
      </c>
      <c r="E395" s="13">
        <v>26.1</v>
      </c>
      <c r="F395" s="13">
        <v>12.3</v>
      </c>
      <c r="G395" s="13">
        <v>2</v>
      </c>
    </row>
    <row r="396" spans="1:7" x14ac:dyDescent="0.25">
      <c r="A396" s="120" t="s">
        <v>260</v>
      </c>
      <c r="B396" s="2">
        <v>1030</v>
      </c>
      <c r="C396" s="13">
        <v>39.6</v>
      </c>
      <c r="D396" s="13">
        <v>19.899999999999999</v>
      </c>
      <c r="E396" s="13">
        <v>26.2</v>
      </c>
      <c r="F396" s="13">
        <v>11.3</v>
      </c>
      <c r="G396" s="13">
        <v>3</v>
      </c>
    </row>
    <row r="397" spans="1:7" x14ac:dyDescent="0.25">
      <c r="A397" s="120" t="s">
        <v>261</v>
      </c>
      <c r="B397" s="2">
        <v>4015</v>
      </c>
      <c r="C397" s="13">
        <v>19.100000000000001</v>
      </c>
      <c r="D397" s="13">
        <v>19.600000000000001</v>
      </c>
      <c r="E397" s="13">
        <v>35.799999999999997</v>
      </c>
      <c r="F397" s="13">
        <v>19.2</v>
      </c>
      <c r="G397" s="13">
        <v>6.4</v>
      </c>
    </row>
    <row r="398" spans="1:7" x14ac:dyDescent="0.25">
      <c r="A398" s="120" t="s">
        <v>262</v>
      </c>
      <c r="B398" s="2">
        <v>2983</v>
      </c>
      <c r="C398" s="13">
        <v>36.700000000000003</v>
      </c>
      <c r="D398" s="13">
        <v>25.9</v>
      </c>
      <c r="E398" s="13">
        <v>26.2</v>
      </c>
      <c r="F398" s="13">
        <v>8.4</v>
      </c>
      <c r="G398" s="13">
        <v>2.8</v>
      </c>
    </row>
    <row r="399" spans="1:7" x14ac:dyDescent="0.25">
      <c r="A399" s="120" t="s">
        <v>263</v>
      </c>
      <c r="B399" s="2">
        <v>2839</v>
      </c>
      <c r="C399" s="13">
        <v>25.1</v>
      </c>
      <c r="D399" s="13">
        <v>20.6</v>
      </c>
      <c r="E399" s="13">
        <v>37.200000000000003</v>
      </c>
      <c r="F399" s="13">
        <v>13.1</v>
      </c>
      <c r="G399" s="13">
        <v>3.9</v>
      </c>
    </row>
    <row r="400" spans="1:7" x14ac:dyDescent="0.25">
      <c r="A400" s="120" t="s">
        <v>264</v>
      </c>
      <c r="B400" s="2">
        <v>2503</v>
      </c>
      <c r="C400" s="13">
        <v>30.6</v>
      </c>
      <c r="D400" s="13">
        <v>17.899999999999999</v>
      </c>
      <c r="E400" s="13">
        <v>30.8</v>
      </c>
      <c r="F400" s="13">
        <v>15.7</v>
      </c>
      <c r="G400" s="13">
        <v>5.0999999999999996</v>
      </c>
    </row>
    <row r="401" spans="1:7" x14ac:dyDescent="0.25">
      <c r="A401" s="120" t="s">
        <v>265</v>
      </c>
      <c r="B401" s="2">
        <v>2756</v>
      </c>
      <c r="C401" s="13">
        <v>29.8</v>
      </c>
      <c r="D401" s="13">
        <v>15.3</v>
      </c>
      <c r="E401" s="13">
        <v>31.5</v>
      </c>
      <c r="F401" s="13">
        <v>18.7</v>
      </c>
      <c r="G401" s="13">
        <v>4.7</v>
      </c>
    </row>
    <row r="402" spans="1:7" x14ac:dyDescent="0.25">
      <c r="A402" s="120" t="s">
        <v>266</v>
      </c>
      <c r="B402" s="2">
        <v>2955</v>
      </c>
      <c r="C402" s="13">
        <v>23.3</v>
      </c>
      <c r="D402" s="13">
        <v>18.600000000000001</v>
      </c>
      <c r="E402" s="13">
        <v>30.9</v>
      </c>
      <c r="F402" s="13">
        <v>20.9</v>
      </c>
      <c r="G402" s="13">
        <v>6.3</v>
      </c>
    </row>
    <row r="403" spans="1:7" x14ac:dyDescent="0.25">
      <c r="A403" s="120" t="s">
        <v>267</v>
      </c>
      <c r="B403" s="2">
        <v>2041</v>
      </c>
      <c r="C403" s="13">
        <v>21.7</v>
      </c>
      <c r="D403" s="13">
        <v>14.5</v>
      </c>
      <c r="E403" s="13">
        <v>34</v>
      </c>
      <c r="F403" s="13">
        <v>21.1</v>
      </c>
      <c r="G403" s="13">
        <v>8.8000000000000007</v>
      </c>
    </row>
    <row r="404" spans="1:7" x14ac:dyDescent="0.25">
      <c r="A404" s="120" t="s">
        <v>268</v>
      </c>
      <c r="B404" s="2">
        <v>890</v>
      </c>
      <c r="C404" s="13">
        <v>22.5</v>
      </c>
      <c r="D404" s="13">
        <v>14.9</v>
      </c>
      <c r="E404" s="13">
        <v>37.1</v>
      </c>
      <c r="F404" s="13">
        <v>16.3</v>
      </c>
      <c r="G404" s="13">
        <v>9.1999999999999993</v>
      </c>
    </row>
    <row r="405" spans="1:7" x14ac:dyDescent="0.25">
      <c r="A405" s="120" t="s">
        <v>269</v>
      </c>
      <c r="B405" s="2">
        <v>292</v>
      </c>
      <c r="C405" s="13">
        <v>31.2</v>
      </c>
      <c r="D405" s="13">
        <v>16.399999999999999</v>
      </c>
      <c r="E405" s="13">
        <v>28.4</v>
      </c>
      <c r="F405" s="13">
        <v>15.1</v>
      </c>
      <c r="G405" s="13">
        <v>8.9</v>
      </c>
    </row>
    <row r="406" spans="1:7" x14ac:dyDescent="0.25">
      <c r="A406" s="79"/>
      <c r="B406" s="2"/>
      <c r="C406" s="13"/>
      <c r="D406" s="13"/>
      <c r="E406" s="13"/>
      <c r="F406" s="13"/>
      <c r="G406" s="13"/>
    </row>
    <row r="407" spans="1:7" x14ac:dyDescent="0.25">
      <c r="A407" s="145" t="s">
        <v>270</v>
      </c>
      <c r="B407" s="2"/>
      <c r="C407" s="13"/>
      <c r="D407" s="13"/>
      <c r="E407" s="13"/>
      <c r="F407" s="13"/>
      <c r="G407" s="13"/>
    </row>
    <row r="408" spans="1:7" x14ac:dyDescent="0.25">
      <c r="A408" s="120" t="s">
        <v>271</v>
      </c>
      <c r="B408" s="2">
        <v>1003</v>
      </c>
      <c r="C408" s="13">
        <v>27.5</v>
      </c>
      <c r="D408" s="13">
        <v>15.8</v>
      </c>
      <c r="E408" s="13">
        <v>30.6</v>
      </c>
      <c r="F408" s="13">
        <v>20.5</v>
      </c>
      <c r="G408" s="13">
        <v>5.6</v>
      </c>
    </row>
    <row r="409" spans="1:7" x14ac:dyDescent="0.25">
      <c r="A409" s="120" t="s">
        <v>272</v>
      </c>
      <c r="B409" s="2">
        <v>3962</v>
      </c>
      <c r="C409" s="13">
        <v>56.7</v>
      </c>
      <c r="D409" s="13">
        <v>25.2</v>
      </c>
      <c r="E409" s="13">
        <v>14.1</v>
      </c>
      <c r="F409" s="13">
        <v>3</v>
      </c>
      <c r="G409" s="13">
        <v>1</v>
      </c>
    </row>
    <row r="410" spans="1:7" x14ac:dyDescent="0.25">
      <c r="A410" s="120" t="s">
        <v>273</v>
      </c>
      <c r="B410" s="2">
        <v>7059</v>
      </c>
      <c r="C410" s="13">
        <v>47.9</v>
      </c>
      <c r="D410" s="13">
        <v>28.7</v>
      </c>
      <c r="E410" s="13">
        <v>19.100000000000001</v>
      </c>
      <c r="F410" s="13">
        <v>3.3</v>
      </c>
      <c r="G410" s="13">
        <v>1</v>
      </c>
    </row>
    <row r="411" spans="1:7" x14ac:dyDescent="0.25">
      <c r="A411" s="120" t="s">
        <v>274</v>
      </c>
      <c r="B411" s="2">
        <v>11098</v>
      </c>
      <c r="C411" s="13">
        <v>29.3</v>
      </c>
      <c r="D411" s="13">
        <v>25.6</v>
      </c>
      <c r="E411" s="13">
        <v>33</v>
      </c>
      <c r="F411" s="13">
        <v>9.4</v>
      </c>
      <c r="G411" s="13">
        <v>2.7</v>
      </c>
    </row>
    <row r="412" spans="1:7" x14ac:dyDescent="0.25">
      <c r="A412" s="120" t="s">
        <v>275</v>
      </c>
      <c r="B412" s="2">
        <v>6885</v>
      </c>
      <c r="C412" s="13">
        <v>15.5</v>
      </c>
      <c r="D412" s="13">
        <v>17</v>
      </c>
      <c r="E412" s="13">
        <v>42.8</v>
      </c>
      <c r="F412" s="13">
        <v>18.7</v>
      </c>
      <c r="G412" s="13">
        <v>6</v>
      </c>
    </row>
    <row r="413" spans="1:7" x14ac:dyDescent="0.25">
      <c r="A413" s="120" t="s">
        <v>276</v>
      </c>
      <c r="B413" s="2">
        <v>6037</v>
      </c>
      <c r="C413" s="13">
        <v>9.5</v>
      </c>
      <c r="D413" s="13">
        <v>10.5</v>
      </c>
      <c r="E413" s="13">
        <v>42</v>
      </c>
      <c r="F413" s="13">
        <v>29.4</v>
      </c>
      <c r="G413" s="13">
        <v>8.6</v>
      </c>
    </row>
    <row r="414" spans="1:7" x14ac:dyDescent="0.25">
      <c r="A414" s="120" t="s">
        <v>277</v>
      </c>
      <c r="B414" s="2">
        <v>3556</v>
      </c>
      <c r="C414" s="13">
        <v>6.4</v>
      </c>
      <c r="D414" s="13">
        <v>5.8</v>
      </c>
      <c r="E414" s="13">
        <v>40</v>
      </c>
      <c r="F414" s="13">
        <v>38.4</v>
      </c>
      <c r="G414" s="13">
        <v>9.5</v>
      </c>
    </row>
    <row r="415" spans="1:7" x14ac:dyDescent="0.25">
      <c r="A415" s="79"/>
      <c r="B415" s="2"/>
      <c r="C415" s="13"/>
      <c r="D415" s="13"/>
      <c r="E415" s="13"/>
      <c r="F415" s="13"/>
      <c r="G415" s="13"/>
    </row>
    <row r="416" spans="1:7" x14ac:dyDescent="0.25">
      <c r="A416" s="145" t="s">
        <v>278</v>
      </c>
      <c r="B416" s="2"/>
      <c r="C416" s="13"/>
      <c r="D416" s="13"/>
      <c r="E416" s="13"/>
      <c r="F416" s="13"/>
      <c r="G416" s="13"/>
    </row>
    <row r="417" spans="1:7" x14ac:dyDescent="0.25">
      <c r="A417" s="120" t="s">
        <v>279</v>
      </c>
      <c r="B417" s="2">
        <v>33607</v>
      </c>
      <c r="C417" s="13">
        <v>26.9</v>
      </c>
      <c r="D417" s="13">
        <v>19.7</v>
      </c>
      <c r="E417" s="13">
        <v>32.5</v>
      </c>
      <c r="F417" s="13">
        <v>16.2</v>
      </c>
      <c r="G417" s="13">
        <v>4.7</v>
      </c>
    </row>
    <row r="418" spans="1:7" x14ac:dyDescent="0.25">
      <c r="A418" s="120" t="s">
        <v>280</v>
      </c>
      <c r="B418" s="2">
        <v>5993</v>
      </c>
      <c r="C418" s="13">
        <v>33</v>
      </c>
      <c r="D418" s="13">
        <v>23.7</v>
      </c>
      <c r="E418" s="13">
        <v>31</v>
      </c>
      <c r="F418" s="13">
        <v>9.4</v>
      </c>
      <c r="G418" s="13">
        <v>2.8</v>
      </c>
    </row>
    <row r="419" spans="1:7" x14ac:dyDescent="0.25">
      <c r="A419" s="79"/>
      <c r="B419" s="2"/>
      <c r="C419" s="13"/>
      <c r="D419" s="13"/>
      <c r="E419" s="13"/>
      <c r="F419" s="13"/>
      <c r="G419" s="13"/>
    </row>
    <row r="420" spans="1:7" x14ac:dyDescent="0.25">
      <c r="A420" s="145" t="s">
        <v>281</v>
      </c>
      <c r="B420" s="2"/>
      <c r="C420" s="13"/>
      <c r="D420" s="13"/>
      <c r="E420" s="13"/>
      <c r="F420" s="13"/>
      <c r="G420" s="13"/>
    </row>
    <row r="421" spans="1:7" x14ac:dyDescent="0.25">
      <c r="A421" s="120" t="s">
        <v>282</v>
      </c>
      <c r="B421" s="2">
        <v>1318</v>
      </c>
      <c r="C421" s="13">
        <v>35.200000000000003</v>
      </c>
      <c r="D421" s="13">
        <v>13.7</v>
      </c>
      <c r="E421" s="13">
        <v>28.1</v>
      </c>
      <c r="F421" s="13">
        <v>15.3</v>
      </c>
      <c r="G421" s="13">
        <v>7.6</v>
      </c>
    </row>
    <row r="422" spans="1:7" x14ac:dyDescent="0.25">
      <c r="A422" s="120" t="s">
        <v>283</v>
      </c>
      <c r="B422" s="2">
        <v>5282</v>
      </c>
      <c r="C422" s="13">
        <v>30.6</v>
      </c>
      <c r="D422" s="13">
        <v>17.7</v>
      </c>
      <c r="E422" s="13">
        <v>30.8</v>
      </c>
      <c r="F422" s="13">
        <v>15.4</v>
      </c>
      <c r="G422" s="13">
        <v>5.5</v>
      </c>
    </row>
    <row r="423" spans="1:7" x14ac:dyDescent="0.25">
      <c r="A423" s="120" t="s">
        <v>284</v>
      </c>
      <c r="B423" s="2">
        <v>10580</v>
      </c>
      <c r="C423" s="13">
        <v>26.4</v>
      </c>
      <c r="D423" s="13">
        <v>20.3</v>
      </c>
      <c r="E423" s="13">
        <v>31.6</v>
      </c>
      <c r="F423" s="13">
        <v>16.2</v>
      </c>
      <c r="G423" s="13">
        <v>5.4</v>
      </c>
    </row>
    <row r="424" spans="1:7" x14ac:dyDescent="0.25">
      <c r="A424" s="120" t="s">
        <v>285</v>
      </c>
      <c r="B424" s="2">
        <v>11929</v>
      </c>
      <c r="C424" s="13">
        <v>25.3</v>
      </c>
      <c r="D424" s="13">
        <v>20.399999999999999</v>
      </c>
      <c r="E424" s="13">
        <v>32.200000000000003</v>
      </c>
      <c r="F424" s="13">
        <v>17.399999999999999</v>
      </c>
      <c r="G424" s="13">
        <v>4.7</v>
      </c>
    </row>
    <row r="425" spans="1:7" x14ac:dyDescent="0.25">
      <c r="A425" s="120" t="s">
        <v>286</v>
      </c>
      <c r="B425" s="2">
        <v>8122</v>
      </c>
      <c r="C425" s="13">
        <v>27.7</v>
      </c>
      <c r="D425" s="13">
        <v>21.6</v>
      </c>
      <c r="E425" s="13">
        <v>34.200000000000003</v>
      </c>
      <c r="F425" s="13">
        <v>13.9</v>
      </c>
      <c r="G425" s="13">
        <v>2.6</v>
      </c>
    </row>
    <row r="426" spans="1:7" ht="15.75" thickBot="1" x14ac:dyDescent="0.3">
      <c r="A426" s="170" t="s">
        <v>287</v>
      </c>
      <c r="B426" s="102">
        <v>2369</v>
      </c>
      <c r="C426" s="171">
        <v>37</v>
      </c>
      <c r="D426" s="171">
        <v>24.5</v>
      </c>
      <c r="E426" s="102">
        <v>35</v>
      </c>
      <c r="F426" s="171">
        <v>3.5</v>
      </c>
      <c r="G426" s="171">
        <v>0</v>
      </c>
    </row>
    <row r="427" spans="1:7" x14ac:dyDescent="0.25">
      <c r="B427" s="2"/>
      <c r="C427" s="13"/>
      <c r="D427" s="13"/>
      <c r="E427" s="2"/>
      <c r="F427" s="13"/>
      <c r="G427" s="13"/>
    </row>
    <row r="428" spans="1:7" ht="21" x14ac:dyDescent="0.35">
      <c r="A428" s="112" t="s">
        <v>491</v>
      </c>
    </row>
    <row r="429" spans="1:7" ht="21" x14ac:dyDescent="0.35">
      <c r="A429" s="112" t="s">
        <v>526</v>
      </c>
    </row>
    <row r="430" spans="1:7" ht="15.75" thickBot="1" x14ac:dyDescent="0.3">
      <c r="A430" s="1"/>
      <c r="B430" s="1"/>
      <c r="C430" s="1"/>
      <c r="D430" s="1"/>
      <c r="E430" s="1"/>
      <c r="F430" s="1"/>
      <c r="G430" s="1"/>
    </row>
    <row r="431" spans="1:7" x14ac:dyDescent="0.25">
      <c r="A431" s="113"/>
      <c r="B431" s="113" t="s">
        <v>234</v>
      </c>
      <c r="C431" s="168" t="s">
        <v>235</v>
      </c>
      <c r="D431" s="116"/>
      <c r="E431" s="116"/>
      <c r="F431" s="116"/>
      <c r="G431" s="116"/>
    </row>
    <row r="432" spans="1:7" x14ac:dyDescent="0.25">
      <c r="A432" s="113"/>
      <c r="B432" s="113" t="s">
        <v>236</v>
      </c>
      <c r="C432" s="113" t="s">
        <v>237</v>
      </c>
      <c r="D432" s="114" t="s">
        <v>238</v>
      </c>
      <c r="E432" s="113" t="s">
        <v>239</v>
      </c>
      <c r="F432" s="113" t="s">
        <v>240</v>
      </c>
      <c r="G432" s="113" t="s">
        <v>241</v>
      </c>
    </row>
    <row r="433" spans="1:7" x14ac:dyDescent="0.25">
      <c r="A433" s="113"/>
      <c r="B433" s="113" t="s">
        <v>242</v>
      </c>
      <c r="C433" s="113" t="s">
        <v>243</v>
      </c>
      <c r="D433" s="113"/>
      <c r="E433" s="115"/>
      <c r="F433" s="113"/>
      <c r="G433" s="113" t="s">
        <v>244</v>
      </c>
    </row>
    <row r="434" spans="1:7" ht="15.75" thickBot="1" x14ac:dyDescent="0.3">
      <c r="A434" s="47"/>
      <c r="B434" s="47" t="s">
        <v>245</v>
      </c>
      <c r="C434" s="47" t="s">
        <v>246</v>
      </c>
      <c r="D434" s="47"/>
      <c r="E434" s="47"/>
      <c r="F434" s="47"/>
      <c r="G434" s="47"/>
    </row>
    <row r="435" spans="1:7" x14ac:dyDescent="0.25">
      <c r="A435" s="113"/>
      <c r="B435" s="117"/>
      <c r="C435" s="118"/>
      <c r="D435" s="118"/>
      <c r="E435" s="118"/>
      <c r="F435" s="118"/>
      <c r="G435" s="118"/>
    </row>
    <row r="436" spans="1:7" x14ac:dyDescent="0.25">
      <c r="A436" s="119" t="s">
        <v>493</v>
      </c>
      <c r="B436" s="2">
        <v>40557</v>
      </c>
      <c r="C436" s="13">
        <v>26.9</v>
      </c>
      <c r="D436" s="13">
        <v>21</v>
      </c>
      <c r="E436" s="13">
        <v>33.200000000000003</v>
      </c>
      <c r="F436" s="13">
        <v>14.7</v>
      </c>
      <c r="G436" s="13">
        <v>4.2</v>
      </c>
    </row>
    <row r="437" spans="1:7" x14ac:dyDescent="0.25">
      <c r="A437" s="119"/>
      <c r="B437" s="2"/>
      <c r="C437" s="13"/>
      <c r="D437" s="13"/>
      <c r="E437" s="13"/>
      <c r="F437" s="13"/>
      <c r="G437" s="13"/>
    </row>
    <row r="438" spans="1:7" x14ac:dyDescent="0.25">
      <c r="A438" s="145" t="s">
        <v>251</v>
      </c>
      <c r="B438" s="2"/>
      <c r="C438" s="13"/>
      <c r="D438" s="13"/>
      <c r="E438" s="13"/>
      <c r="F438" s="13"/>
      <c r="G438" s="13"/>
    </row>
    <row r="439" spans="1:7" x14ac:dyDescent="0.25">
      <c r="A439" s="120" t="s">
        <v>252</v>
      </c>
      <c r="B439" s="2">
        <v>2172</v>
      </c>
      <c r="C439" s="13">
        <v>27.9</v>
      </c>
      <c r="D439" s="13">
        <v>26.3</v>
      </c>
      <c r="E439" s="13">
        <v>30.3</v>
      </c>
      <c r="F439" s="13">
        <v>12.8</v>
      </c>
      <c r="G439" s="13">
        <v>2.7</v>
      </c>
    </row>
    <row r="440" spans="1:7" x14ac:dyDescent="0.25">
      <c r="A440" s="120" t="s">
        <v>253</v>
      </c>
      <c r="B440" s="2">
        <v>2099</v>
      </c>
      <c r="C440" s="13">
        <v>31.4</v>
      </c>
      <c r="D440" s="13">
        <v>25.5</v>
      </c>
      <c r="E440" s="13">
        <v>32.6</v>
      </c>
      <c r="F440" s="13">
        <v>9.3000000000000007</v>
      </c>
      <c r="G440" s="13">
        <v>1.1000000000000001</v>
      </c>
    </row>
    <row r="441" spans="1:7" x14ac:dyDescent="0.25">
      <c r="A441" s="120" t="s">
        <v>254</v>
      </c>
      <c r="B441" s="2">
        <v>3257</v>
      </c>
      <c r="C441" s="13">
        <v>28</v>
      </c>
      <c r="D441" s="13">
        <v>18.2</v>
      </c>
      <c r="E441" s="13">
        <v>34.799999999999997</v>
      </c>
      <c r="F441" s="13">
        <v>15.1</v>
      </c>
      <c r="G441" s="13">
        <v>3.9</v>
      </c>
    </row>
    <row r="442" spans="1:7" x14ac:dyDescent="0.25">
      <c r="A442" s="120" t="s">
        <v>255</v>
      </c>
      <c r="B442" s="2">
        <v>4485</v>
      </c>
      <c r="C442" s="13">
        <v>25.8</v>
      </c>
      <c r="D442" s="13">
        <v>19</v>
      </c>
      <c r="E442" s="13">
        <v>34.5</v>
      </c>
      <c r="F442" s="13">
        <v>16.600000000000001</v>
      </c>
      <c r="G442" s="13">
        <v>4.0999999999999996</v>
      </c>
    </row>
    <row r="443" spans="1:7" x14ac:dyDescent="0.25">
      <c r="A443" s="120" t="s">
        <v>256</v>
      </c>
      <c r="B443" s="2">
        <v>2172</v>
      </c>
      <c r="C443" s="13">
        <v>28.8</v>
      </c>
      <c r="D443" s="13">
        <v>26.5</v>
      </c>
      <c r="E443" s="13">
        <v>33.4</v>
      </c>
      <c r="F443" s="13">
        <v>9.6</v>
      </c>
      <c r="G443" s="13">
        <v>1.8</v>
      </c>
    </row>
    <row r="444" spans="1:7" x14ac:dyDescent="0.25">
      <c r="A444" s="120" t="s">
        <v>257</v>
      </c>
      <c r="B444" s="2">
        <v>1414</v>
      </c>
      <c r="C444" s="13">
        <v>28.5</v>
      </c>
      <c r="D444" s="13">
        <v>25.5</v>
      </c>
      <c r="E444" s="13">
        <v>30.3</v>
      </c>
      <c r="F444" s="13">
        <v>13.2</v>
      </c>
      <c r="G444" s="13">
        <v>2.5</v>
      </c>
    </row>
    <row r="445" spans="1:7" x14ac:dyDescent="0.25">
      <c r="A445" s="120" t="s">
        <v>258</v>
      </c>
      <c r="B445" s="2">
        <v>1422</v>
      </c>
      <c r="C445" s="13">
        <v>39.5</v>
      </c>
      <c r="D445" s="13">
        <v>26.6</v>
      </c>
      <c r="E445" s="13">
        <v>25.4</v>
      </c>
      <c r="F445" s="13">
        <v>6.6</v>
      </c>
      <c r="G445" s="13">
        <v>2</v>
      </c>
    </row>
    <row r="446" spans="1:7" x14ac:dyDescent="0.25">
      <c r="A446" s="120" t="s">
        <v>259</v>
      </c>
      <c r="B446" s="2">
        <v>662</v>
      </c>
      <c r="C446" s="13">
        <v>34.4</v>
      </c>
      <c r="D446" s="13">
        <v>20.100000000000001</v>
      </c>
      <c r="E446" s="13">
        <v>31.3</v>
      </c>
      <c r="F446" s="13">
        <v>12.1</v>
      </c>
      <c r="G446" s="13">
        <v>2.1</v>
      </c>
    </row>
    <row r="447" spans="1:7" x14ac:dyDescent="0.25">
      <c r="A447" s="120" t="s">
        <v>260</v>
      </c>
      <c r="B447" s="2">
        <v>1044</v>
      </c>
      <c r="C447" s="13">
        <v>35.299999999999997</v>
      </c>
      <c r="D447" s="13">
        <v>21.8</v>
      </c>
      <c r="E447" s="13">
        <v>28.1</v>
      </c>
      <c r="F447" s="13">
        <v>12.1</v>
      </c>
      <c r="G447" s="13">
        <v>2.7</v>
      </c>
    </row>
    <row r="448" spans="1:7" x14ac:dyDescent="0.25">
      <c r="A448" s="120" t="s">
        <v>261</v>
      </c>
      <c r="B448" s="2">
        <v>4121</v>
      </c>
      <c r="C448" s="13">
        <v>18.600000000000001</v>
      </c>
      <c r="D448" s="13">
        <v>19.899999999999999</v>
      </c>
      <c r="E448" s="13">
        <v>36.799999999999997</v>
      </c>
      <c r="F448" s="13">
        <v>19</v>
      </c>
      <c r="G448" s="13">
        <v>5.6</v>
      </c>
    </row>
    <row r="449" spans="1:7" x14ac:dyDescent="0.25">
      <c r="A449" s="120" t="s">
        <v>262</v>
      </c>
      <c r="B449" s="2">
        <v>3010</v>
      </c>
      <c r="C449" s="13">
        <v>34.6</v>
      </c>
      <c r="D449" s="13">
        <v>26.8</v>
      </c>
      <c r="E449" s="13">
        <v>27.9</v>
      </c>
      <c r="F449" s="13">
        <v>8.1</v>
      </c>
      <c r="G449" s="13">
        <v>2.6</v>
      </c>
    </row>
    <row r="450" spans="1:7" x14ac:dyDescent="0.25">
      <c r="A450" s="120" t="s">
        <v>263</v>
      </c>
      <c r="B450" s="2">
        <v>2881</v>
      </c>
      <c r="C450" s="13">
        <v>24.5</v>
      </c>
      <c r="D450" s="13">
        <v>21.2</v>
      </c>
      <c r="E450" s="13">
        <v>38.4</v>
      </c>
      <c r="F450" s="13">
        <v>12.7</v>
      </c>
      <c r="G450" s="13">
        <v>3.1</v>
      </c>
    </row>
    <row r="451" spans="1:7" x14ac:dyDescent="0.25">
      <c r="A451" s="120" t="s">
        <v>264</v>
      </c>
      <c r="B451" s="2">
        <v>2597</v>
      </c>
      <c r="C451" s="13">
        <v>28.6</v>
      </c>
      <c r="D451" s="13">
        <v>18.899999999999999</v>
      </c>
      <c r="E451" s="13">
        <v>32.6</v>
      </c>
      <c r="F451" s="13">
        <v>14.6</v>
      </c>
      <c r="G451" s="13">
        <v>5.3</v>
      </c>
    </row>
    <row r="452" spans="1:7" x14ac:dyDescent="0.25">
      <c r="A452" s="120" t="s">
        <v>265</v>
      </c>
      <c r="B452" s="2">
        <v>2807</v>
      </c>
      <c r="C452" s="13">
        <v>27.3</v>
      </c>
      <c r="D452" s="13">
        <v>17.100000000000001</v>
      </c>
      <c r="E452" s="13">
        <v>32.799999999999997</v>
      </c>
      <c r="F452" s="13">
        <v>17.7</v>
      </c>
      <c r="G452" s="13">
        <v>5.0999999999999996</v>
      </c>
    </row>
    <row r="453" spans="1:7" x14ac:dyDescent="0.25">
      <c r="A453" s="120" t="s">
        <v>266</v>
      </c>
      <c r="B453" s="2">
        <v>3047</v>
      </c>
      <c r="C453" s="13">
        <v>20.7</v>
      </c>
      <c r="D453" s="13">
        <v>19</v>
      </c>
      <c r="E453" s="13">
        <v>33.299999999999997</v>
      </c>
      <c r="F453" s="13">
        <v>20.7</v>
      </c>
      <c r="G453" s="13">
        <v>6.2</v>
      </c>
    </row>
    <row r="454" spans="1:7" x14ac:dyDescent="0.25">
      <c r="A454" s="120" t="s">
        <v>267</v>
      </c>
      <c r="B454" s="2">
        <v>2127</v>
      </c>
      <c r="C454" s="13">
        <v>21.9</v>
      </c>
      <c r="D454" s="13">
        <v>14.4</v>
      </c>
      <c r="E454" s="13">
        <v>34.700000000000003</v>
      </c>
      <c r="F454" s="13">
        <v>20.399999999999999</v>
      </c>
      <c r="G454" s="13">
        <v>8.6</v>
      </c>
    </row>
    <row r="455" spans="1:7" x14ac:dyDescent="0.25">
      <c r="A455" s="120" t="s">
        <v>268</v>
      </c>
      <c r="B455" s="2">
        <v>936</v>
      </c>
      <c r="C455" s="13">
        <v>18.8</v>
      </c>
      <c r="D455" s="13">
        <v>17.8</v>
      </c>
      <c r="E455" s="13">
        <v>38.1</v>
      </c>
      <c r="F455" s="13">
        <v>17.3</v>
      </c>
      <c r="G455" s="13">
        <v>7.9</v>
      </c>
    </row>
    <row r="456" spans="1:7" x14ac:dyDescent="0.25">
      <c r="A456" s="120" t="s">
        <v>269</v>
      </c>
      <c r="B456" s="2">
        <v>304</v>
      </c>
      <c r="C456" s="13">
        <v>32.6</v>
      </c>
      <c r="D456" s="13">
        <v>14.5</v>
      </c>
      <c r="E456" s="13">
        <v>29.3</v>
      </c>
      <c r="F456" s="13">
        <v>14.8</v>
      </c>
      <c r="G456" s="13">
        <v>8.9</v>
      </c>
    </row>
    <row r="457" spans="1:7" x14ac:dyDescent="0.25">
      <c r="A457" s="79"/>
      <c r="B457" s="2"/>
      <c r="C457" s="13"/>
      <c r="D457" s="13"/>
      <c r="E457" s="13"/>
      <c r="F457" s="13"/>
      <c r="G457" s="13"/>
    </row>
    <row r="458" spans="1:7" x14ac:dyDescent="0.25">
      <c r="A458" s="145" t="s">
        <v>270</v>
      </c>
      <c r="B458" s="2"/>
      <c r="C458" s="13"/>
      <c r="D458" s="13"/>
      <c r="E458" s="13"/>
      <c r="F458" s="13"/>
      <c r="G458" s="13"/>
    </row>
    <row r="459" spans="1:7" x14ac:dyDescent="0.25">
      <c r="A459" s="120" t="s">
        <v>271</v>
      </c>
      <c r="B459" s="2">
        <v>1047</v>
      </c>
      <c r="C459" s="13">
        <v>25.4</v>
      </c>
      <c r="D459" s="13">
        <v>16.2</v>
      </c>
      <c r="E459" s="13">
        <v>33.5</v>
      </c>
      <c r="F459" s="13">
        <v>20</v>
      </c>
      <c r="G459" s="13">
        <v>4.9000000000000004</v>
      </c>
    </row>
    <row r="460" spans="1:7" x14ac:dyDescent="0.25">
      <c r="A460" s="120" t="s">
        <v>272</v>
      </c>
      <c r="B460" s="2">
        <v>4018</v>
      </c>
      <c r="C460" s="13">
        <v>53.6</v>
      </c>
      <c r="D460" s="13">
        <v>27</v>
      </c>
      <c r="E460" s="13">
        <v>15.6</v>
      </c>
      <c r="F460" s="13">
        <v>2.9</v>
      </c>
      <c r="G460" s="13">
        <v>0.9</v>
      </c>
    </row>
    <row r="461" spans="1:7" x14ac:dyDescent="0.25">
      <c r="A461" s="120" t="s">
        <v>273</v>
      </c>
      <c r="B461" s="2">
        <v>7243</v>
      </c>
      <c r="C461" s="13">
        <v>46.2</v>
      </c>
      <c r="D461" s="13">
        <v>29.9</v>
      </c>
      <c r="E461" s="13">
        <v>19.600000000000001</v>
      </c>
      <c r="F461" s="13">
        <v>3.2</v>
      </c>
      <c r="G461" s="13">
        <v>1.1000000000000001</v>
      </c>
    </row>
    <row r="462" spans="1:7" x14ac:dyDescent="0.25">
      <c r="A462" s="120" t="s">
        <v>274</v>
      </c>
      <c r="B462" s="2">
        <v>11408</v>
      </c>
      <c r="C462" s="13">
        <v>27.8</v>
      </c>
      <c r="D462" s="13">
        <v>26.2</v>
      </c>
      <c r="E462" s="13">
        <v>34</v>
      </c>
      <c r="F462" s="13">
        <v>9.3000000000000007</v>
      </c>
      <c r="G462" s="13">
        <v>2.7</v>
      </c>
    </row>
    <row r="463" spans="1:7" x14ac:dyDescent="0.25">
      <c r="A463" s="120" t="s">
        <v>275</v>
      </c>
      <c r="B463" s="2">
        <v>7180</v>
      </c>
      <c r="C463" s="13">
        <v>14.2</v>
      </c>
      <c r="D463" s="13">
        <v>17.399999999999999</v>
      </c>
      <c r="E463" s="13">
        <v>43.7</v>
      </c>
      <c r="F463" s="13">
        <v>18.899999999999999</v>
      </c>
      <c r="G463" s="13">
        <v>5.7</v>
      </c>
    </row>
    <row r="464" spans="1:7" x14ac:dyDescent="0.25">
      <c r="A464" s="120" t="s">
        <v>276</v>
      </c>
      <c r="B464" s="2">
        <v>6167</v>
      </c>
      <c r="C464" s="13">
        <v>10.9</v>
      </c>
      <c r="D464" s="13">
        <v>10.5</v>
      </c>
      <c r="E464" s="13">
        <v>42.8</v>
      </c>
      <c r="F464" s="13">
        <v>27.7</v>
      </c>
      <c r="G464" s="13">
        <v>8.1</v>
      </c>
    </row>
    <row r="465" spans="1:7" x14ac:dyDescent="0.25">
      <c r="A465" s="120" t="s">
        <v>277</v>
      </c>
      <c r="B465" s="2">
        <v>3494</v>
      </c>
      <c r="C465" s="13">
        <v>8</v>
      </c>
      <c r="D465" s="13">
        <v>6.2</v>
      </c>
      <c r="E465" s="13">
        <v>40.700000000000003</v>
      </c>
      <c r="F465" s="13">
        <v>36.200000000000003</v>
      </c>
      <c r="G465" s="13">
        <v>8.9</v>
      </c>
    </row>
    <row r="466" spans="1:7" x14ac:dyDescent="0.25">
      <c r="A466" s="79"/>
      <c r="B466" s="2"/>
      <c r="C466" s="13"/>
      <c r="D466" s="13"/>
      <c r="E466" s="13"/>
      <c r="F466" s="13"/>
      <c r="G466" s="13"/>
    </row>
    <row r="467" spans="1:7" x14ac:dyDescent="0.25">
      <c r="A467" s="145" t="s">
        <v>278</v>
      </c>
      <c r="B467" s="2"/>
      <c r="C467" s="13"/>
      <c r="D467" s="13"/>
      <c r="E467" s="13"/>
      <c r="F467" s="13"/>
      <c r="G467" s="13"/>
    </row>
    <row r="468" spans="1:7" x14ac:dyDescent="0.25">
      <c r="A468" s="120" t="s">
        <v>279</v>
      </c>
      <c r="B468" s="2">
        <v>34504</v>
      </c>
      <c r="C468" s="13">
        <v>25.9</v>
      </c>
      <c r="D468" s="13">
        <v>20.5</v>
      </c>
      <c r="E468" s="13">
        <v>33.5</v>
      </c>
      <c r="F468" s="13">
        <v>15.7</v>
      </c>
      <c r="G468" s="13">
        <v>4.4000000000000004</v>
      </c>
    </row>
    <row r="469" spans="1:7" x14ac:dyDescent="0.25">
      <c r="A469" s="120" t="s">
        <v>280</v>
      </c>
      <c r="B469" s="2">
        <v>6053</v>
      </c>
      <c r="C469" s="13">
        <v>32.9</v>
      </c>
      <c r="D469" s="13">
        <v>24</v>
      </c>
      <c r="E469" s="13">
        <v>31.5</v>
      </c>
      <c r="F469" s="13">
        <v>8.9</v>
      </c>
      <c r="G469" s="13">
        <v>2.9</v>
      </c>
    </row>
    <row r="470" spans="1:7" x14ac:dyDescent="0.25">
      <c r="A470" s="79"/>
      <c r="B470" s="2"/>
      <c r="C470" s="13"/>
      <c r="D470" s="13"/>
      <c r="E470" s="13"/>
      <c r="F470" s="13"/>
      <c r="G470" s="13"/>
    </row>
    <row r="471" spans="1:7" x14ac:dyDescent="0.25">
      <c r="A471" s="145" t="s">
        <v>281</v>
      </c>
      <c r="B471" s="2"/>
      <c r="C471" s="13"/>
      <c r="D471" s="13"/>
      <c r="E471" s="13"/>
      <c r="F471" s="13"/>
      <c r="G471" s="13"/>
    </row>
    <row r="472" spans="1:7" x14ac:dyDescent="0.25">
      <c r="A472" s="120" t="s">
        <v>282</v>
      </c>
      <c r="B472" s="2">
        <v>1408</v>
      </c>
      <c r="C472" s="13">
        <v>35.700000000000003</v>
      </c>
      <c r="D472" s="13">
        <v>12.6</v>
      </c>
      <c r="E472" s="13">
        <v>28.8</v>
      </c>
      <c r="F472" s="13">
        <v>15.4</v>
      </c>
      <c r="G472" s="13">
        <v>7.6</v>
      </c>
    </row>
    <row r="473" spans="1:7" x14ac:dyDescent="0.25">
      <c r="A473" s="120" t="s">
        <v>283</v>
      </c>
      <c r="B473" s="2">
        <v>5442</v>
      </c>
      <c r="C473" s="13">
        <v>31.5</v>
      </c>
      <c r="D473" s="13">
        <v>18.8</v>
      </c>
      <c r="E473" s="13">
        <v>30.2</v>
      </c>
      <c r="F473" s="13">
        <v>14.6</v>
      </c>
      <c r="G473" s="13">
        <v>4.9000000000000004</v>
      </c>
    </row>
    <row r="474" spans="1:7" x14ac:dyDescent="0.25">
      <c r="A474" s="120" t="s">
        <v>284</v>
      </c>
      <c r="B474" s="2">
        <v>11093</v>
      </c>
      <c r="C474" s="13">
        <v>26</v>
      </c>
      <c r="D474" s="13">
        <v>20.7</v>
      </c>
      <c r="E474" s="13">
        <v>32.6</v>
      </c>
      <c r="F474" s="13">
        <v>15.8</v>
      </c>
      <c r="G474" s="13">
        <v>5</v>
      </c>
    </row>
    <row r="475" spans="1:7" x14ac:dyDescent="0.25">
      <c r="A475" s="120" t="s">
        <v>285</v>
      </c>
      <c r="B475" s="2">
        <v>12241</v>
      </c>
      <c r="C475" s="13">
        <v>23.8</v>
      </c>
      <c r="D475" s="13">
        <v>20.8</v>
      </c>
      <c r="E475" s="13">
        <v>34.200000000000003</v>
      </c>
      <c r="F475" s="13">
        <v>16.5</v>
      </c>
      <c r="G475" s="13">
        <v>4.7</v>
      </c>
    </row>
    <row r="476" spans="1:7" x14ac:dyDescent="0.25">
      <c r="A476" s="120" t="s">
        <v>286</v>
      </c>
      <c r="B476" s="2">
        <v>8165</v>
      </c>
      <c r="C476" s="13">
        <v>26</v>
      </c>
      <c r="D476" s="13">
        <v>23.4</v>
      </c>
      <c r="E476" s="13">
        <v>34.700000000000003</v>
      </c>
      <c r="F476" s="13">
        <v>13.5</v>
      </c>
      <c r="G476" s="13">
        <v>2.4</v>
      </c>
    </row>
    <row r="477" spans="1:7" ht="15.75" thickBot="1" x14ac:dyDescent="0.3">
      <c r="A477" s="170" t="s">
        <v>287</v>
      </c>
      <c r="B477" s="102">
        <v>2208</v>
      </c>
      <c r="C477" s="171">
        <v>35.299999999999997</v>
      </c>
      <c r="D477" s="171">
        <v>26.1</v>
      </c>
      <c r="E477" s="102">
        <v>35.6</v>
      </c>
      <c r="F477" s="171">
        <v>3</v>
      </c>
      <c r="G477" s="171">
        <v>0</v>
      </c>
    </row>
    <row r="478" spans="1:7" ht="21" x14ac:dyDescent="0.35">
      <c r="A478" s="112" t="s">
        <v>477</v>
      </c>
    </row>
    <row r="479" spans="1:7" ht="21" x14ac:dyDescent="0.35">
      <c r="A479" s="112" t="s">
        <v>486</v>
      </c>
    </row>
    <row r="480" spans="1:7" ht="15.75" thickBot="1" x14ac:dyDescent="0.3">
      <c r="A480" s="1"/>
      <c r="B480" s="1"/>
      <c r="C480" s="1"/>
      <c r="D480" s="1"/>
      <c r="E480" s="1"/>
      <c r="F480" s="1"/>
      <c r="G480" s="1"/>
    </row>
    <row r="481" spans="1:8" x14ac:dyDescent="0.25">
      <c r="A481" s="113"/>
      <c r="B481" s="113" t="s">
        <v>234</v>
      </c>
      <c r="C481" s="168" t="s">
        <v>235</v>
      </c>
      <c r="D481" s="116"/>
      <c r="E481" s="116"/>
      <c r="F481" s="116"/>
      <c r="G481" s="116"/>
    </row>
    <row r="482" spans="1:8" x14ac:dyDescent="0.25">
      <c r="A482" s="113"/>
      <c r="B482" s="113" t="s">
        <v>236</v>
      </c>
      <c r="C482" s="113" t="s">
        <v>237</v>
      </c>
      <c r="D482" s="114" t="s">
        <v>238</v>
      </c>
      <c r="E482" s="113" t="s">
        <v>239</v>
      </c>
      <c r="F482" s="113" t="s">
        <v>240</v>
      </c>
      <c r="G482" s="113" t="s">
        <v>241</v>
      </c>
    </row>
    <row r="483" spans="1:8" x14ac:dyDescent="0.25">
      <c r="A483" s="113"/>
      <c r="B483" s="113" t="s">
        <v>242</v>
      </c>
      <c r="C483" s="113" t="s">
        <v>243</v>
      </c>
      <c r="D483" s="113"/>
      <c r="E483" s="115"/>
      <c r="F483" s="113"/>
      <c r="G483" s="113" t="s">
        <v>244</v>
      </c>
    </row>
    <row r="484" spans="1:8" ht="15.75" thickBot="1" x14ac:dyDescent="0.3">
      <c r="A484" s="47"/>
      <c r="B484" s="47" t="s">
        <v>245</v>
      </c>
      <c r="C484" s="47" t="s">
        <v>246</v>
      </c>
      <c r="D484" s="47"/>
      <c r="E484" s="47"/>
      <c r="F484" s="47"/>
      <c r="G484" s="47"/>
    </row>
    <row r="485" spans="1:8" x14ac:dyDescent="0.25">
      <c r="A485" s="113"/>
      <c r="B485" s="117"/>
      <c r="C485" s="118"/>
      <c r="D485" s="118"/>
      <c r="E485" s="118"/>
      <c r="F485" s="118"/>
      <c r="G485" s="118"/>
    </row>
    <row r="486" spans="1:8" x14ac:dyDescent="0.25">
      <c r="A486" s="119" t="s">
        <v>478</v>
      </c>
      <c r="B486" s="2">
        <v>41161</v>
      </c>
      <c r="C486" s="13">
        <v>27.5</v>
      </c>
      <c r="D486" s="13">
        <v>20.5</v>
      </c>
      <c r="E486" s="13">
        <v>32.6</v>
      </c>
      <c r="F486" s="13">
        <v>15.3</v>
      </c>
      <c r="G486" s="13">
        <v>4.0999999999999996</v>
      </c>
      <c r="H486" s="13"/>
    </row>
    <row r="487" spans="1:8" x14ac:dyDescent="0.25">
      <c r="A487" s="119"/>
      <c r="B487" s="2"/>
      <c r="C487" s="13"/>
      <c r="D487" s="13"/>
      <c r="E487" s="13"/>
      <c r="F487" s="13"/>
      <c r="G487" s="13"/>
      <c r="H487" s="13"/>
    </row>
    <row r="488" spans="1:8" x14ac:dyDescent="0.25">
      <c r="A488" s="145" t="s">
        <v>251</v>
      </c>
      <c r="B488" s="2"/>
      <c r="C488" s="13"/>
      <c r="D488" s="13"/>
      <c r="E488" s="13"/>
      <c r="F488" s="13"/>
      <c r="G488" s="13"/>
      <c r="H488" s="13"/>
    </row>
    <row r="489" spans="1:8" x14ac:dyDescent="0.25">
      <c r="A489" s="120" t="s">
        <v>252</v>
      </c>
      <c r="B489" s="2">
        <v>2236</v>
      </c>
      <c r="C489" s="13">
        <v>35</v>
      </c>
      <c r="D489" s="13">
        <v>22.9</v>
      </c>
      <c r="E489" s="13">
        <v>27.9</v>
      </c>
      <c r="F489" s="13">
        <v>11.7</v>
      </c>
      <c r="G489" s="13">
        <v>2.6</v>
      </c>
      <c r="H489" s="13"/>
    </row>
    <row r="490" spans="1:8" x14ac:dyDescent="0.25">
      <c r="A490" s="120" t="s">
        <v>253</v>
      </c>
      <c r="B490" s="2">
        <v>2126</v>
      </c>
      <c r="C490" s="13">
        <v>35.200000000000003</v>
      </c>
      <c r="D490" s="13">
        <v>25</v>
      </c>
      <c r="E490" s="13">
        <v>29.9</v>
      </c>
      <c r="F490" s="13">
        <v>8.6999999999999993</v>
      </c>
      <c r="G490" s="13">
        <v>1.2</v>
      </c>
      <c r="H490" s="13"/>
    </row>
    <row r="491" spans="1:8" x14ac:dyDescent="0.25">
      <c r="A491" s="120" t="s">
        <v>254</v>
      </c>
      <c r="B491" s="2">
        <v>3282</v>
      </c>
      <c r="C491" s="13">
        <v>28.5</v>
      </c>
      <c r="D491" s="13">
        <v>18.5</v>
      </c>
      <c r="E491" s="13">
        <v>34.4</v>
      </c>
      <c r="F491" s="13">
        <v>15.4</v>
      </c>
      <c r="G491" s="13">
        <v>3.2</v>
      </c>
      <c r="H491" s="13"/>
    </row>
    <row r="492" spans="1:8" x14ac:dyDescent="0.25">
      <c r="A492" s="120" t="s">
        <v>255</v>
      </c>
      <c r="B492" s="2">
        <v>4573</v>
      </c>
      <c r="C492" s="13">
        <v>26.8</v>
      </c>
      <c r="D492" s="13">
        <v>17.5</v>
      </c>
      <c r="E492" s="13">
        <v>34.200000000000003</v>
      </c>
      <c r="F492" s="13">
        <v>16.8</v>
      </c>
      <c r="G492" s="13">
        <v>4.7</v>
      </c>
      <c r="H492" s="13"/>
    </row>
    <row r="493" spans="1:8" x14ac:dyDescent="0.25">
      <c r="A493" s="120" t="s">
        <v>256</v>
      </c>
      <c r="B493" s="2">
        <v>2173</v>
      </c>
      <c r="C493" s="13">
        <v>30.2</v>
      </c>
      <c r="D493" s="13">
        <v>25.7</v>
      </c>
      <c r="E493" s="13">
        <v>32.200000000000003</v>
      </c>
      <c r="F493" s="13">
        <v>10.1</v>
      </c>
      <c r="G493" s="13">
        <v>1.7</v>
      </c>
      <c r="H493" s="13"/>
    </row>
    <row r="494" spans="1:8" x14ac:dyDescent="0.25">
      <c r="A494" s="120" t="s">
        <v>257</v>
      </c>
      <c r="B494" s="2">
        <v>1440</v>
      </c>
      <c r="C494" s="13">
        <v>33.299999999999997</v>
      </c>
      <c r="D494" s="13">
        <v>22.4</v>
      </c>
      <c r="E494" s="13">
        <v>29.3</v>
      </c>
      <c r="F494" s="13">
        <v>12.6</v>
      </c>
      <c r="G494" s="13">
        <v>2.4</v>
      </c>
      <c r="H494" s="13"/>
    </row>
    <row r="495" spans="1:8" x14ac:dyDescent="0.25">
      <c r="A495" s="120" t="s">
        <v>258</v>
      </c>
      <c r="B495" s="2">
        <v>1428</v>
      </c>
      <c r="C495" s="13">
        <v>41.8</v>
      </c>
      <c r="D495" s="13">
        <v>24.2</v>
      </c>
      <c r="E495" s="13">
        <v>24.4</v>
      </c>
      <c r="F495" s="13">
        <v>7.7</v>
      </c>
      <c r="G495" s="13">
        <v>1.8</v>
      </c>
      <c r="H495" s="13"/>
    </row>
    <row r="496" spans="1:8" x14ac:dyDescent="0.25">
      <c r="A496" s="120" t="s">
        <v>259</v>
      </c>
      <c r="B496" s="2">
        <v>650</v>
      </c>
      <c r="C496" s="13">
        <v>32.299999999999997</v>
      </c>
      <c r="D496" s="13">
        <v>23.5</v>
      </c>
      <c r="E496" s="13">
        <v>28.9</v>
      </c>
      <c r="F496" s="13">
        <v>13.2</v>
      </c>
      <c r="G496" s="13">
        <v>2</v>
      </c>
      <c r="H496" s="13"/>
    </row>
    <row r="497" spans="1:8" x14ac:dyDescent="0.25">
      <c r="A497" s="120" t="s">
        <v>260</v>
      </c>
      <c r="B497" s="2">
        <v>1065</v>
      </c>
      <c r="C497" s="13">
        <v>34.1</v>
      </c>
      <c r="D497" s="13">
        <v>22.3</v>
      </c>
      <c r="E497" s="13">
        <v>29.1</v>
      </c>
      <c r="F497" s="13">
        <v>12.4</v>
      </c>
      <c r="G497" s="13">
        <v>2.1</v>
      </c>
      <c r="H497" s="13"/>
    </row>
    <row r="498" spans="1:8" x14ac:dyDescent="0.25">
      <c r="A498" s="120" t="s">
        <v>261</v>
      </c>
      <c r="B498" s="2">
        <v>4154</v>
      </c>
      <c r="C498" s="13">
        <v>18.600000000000001</v>
      </c>
      <c r="D498" s="13">
        <v>19.8</v>
      </c>
      <c r="E498" s="13">
        <v>36.6</v>
      </c>
      <c r="F498" s="13">
        <v>18.899999999999999</v>
      </c>
      <c r="G498" s="13">
        <v>6.1</v>
      </c>
      <c r="H498" s="13"/>
    </row>
    <row r="499" spans="1:8" x14ac:dyDescent="0.25">
      <c r="A499" s="120" t="s">
        <v>262</v>
      </c>
      <c r="B499" s="2">
        <v>3049</v>
      </c>
      <c r="C499" s="13">
        <v>33.299999999999997</v>
      </c>
      <c r="D499" s="13">
        <v>27.6</v>
      </c>
      <c r="E499" s="13">
        <v>27.6</v>
      </c>
      <c r="F499" s="13">
        <v>9.1999999999999993</v>
      </c>
      <c r="G499" s="13">
        <v>2.2999999999999998</v>
      </c>
      <c r="H499" s="13"/>
    </row>
    <row r="500" spans="1:8" x14ac:dyDescent="0.25">
      <c r="A500" s="120" t="s">
        <v>263</v>
      </c>
      <c r="B500" s="2">
        <v>2939</v>
      </c>
      <c r="C500" s="13">
        <v>23.7</v>
      </c>
      <c r="D500" s="13">
        <v>21</v>
      </c>
      <c r="E500" s="13">
        <v>38.299999999999997</v>
      </c>
      <c r="F500" s="13">
        <v>13.7</v>
      </c>
      <c r="G500" s="13">
        <v>3.2</v>
      </c>
      <c r="H500" s="13"/>
    </row>
    <row r="501" spans="1:8" x14ac:dyDescent="0.25">
      <c r="A501" s="120" t="s">
        <v>264</v>
      </c>
      <c r="B501" s="2">
        <v>2621</v>
      </c>
      <c r="C501" s="13">
        <v>27.7</v>
      </c>
      <c r="D501" s="13">
        <v>18.100000000000001</v>
      </c>
      <c r="E501" s="13">
        <v>32.5</v>
      </c>
      <c r="F501" s="13">
        <v>16.3</v>
      </c>
      <c r="G501" s="13">
        <v>5.4</v>
      </c>
      <c r="H501" s="13"/>
    </row>
    <row r="502" spans="1:8" x14ac:dyDescent="0.25">
      <c r="A502" s="120" t="s">
        <v>265</v>
      </c>
      <c r="B502" s="2">
        <v>2837</v>
      </c>
      <c r="C502" s="13">
        <v>26.1</v>
      </c>
      <c r="D502" s="13">
        <v>17.5</v>
      </c>
      <c r="E502" s="13">
        <v>32</v>
      </c>
      <c r="F502" s="13">
        <v>19.5</v>
      </c>
      <c r="G502" s="13">
        <v>4.9000000000000004</v>
      </c>
      <c r="H502" s="13"/>
    </row>
    <row r="503" spans="1:8" x14ac:dyDescent="0.25">
      <c r="A503" s="120" t="s">
        <v>266</v>
      </c>
      <c r="B503" s="2">
        <v>3122</v>
      </c>
      <c r="C503" s="13">
        <v>21.4</v>
      </c>
      <c r="D503" s="13">
        <v>18.3</v>
      </c>
      <c r="E503" s="13">
        <v>31.8</v>
      </c>
      <c r="F503" s="13">
        <v>22.6</v>
      </c>
      <c r="G503" s="13">
        <v>5.9</v>
      </c>
      <c r="H503" s="13"/>
    </row>
    <row r="504" spans="1:8" x14ac:dyDescent="0.25">
      <c r="A504" s="120" t="s">
        <v>267</v>
      </c>
      <c r="B504" s="2">
        <v>2177</v>
      </c>
      <c r="C504" s="13">
        <v>20.100000000000001</v>
      </c>
      <c r="D504" s="13">
        <v>14.7</v>
      </c>
      <c r="E504" s="13">
        <v>35.4</v>
      </c>
      <c r="F504" s="13">
        <v>21.7</v>
      </c>
      <c r="G504" s="13">
        <v>8.1</v>
      </c>
      <c r="H504" s="13"/>
    </row>
    <row r="505" spans="1:8" x14ac:dyDescent="0.25">
      <c r="A505" s="120" t="s">
        <v>268</v>
      </c>
      <c r="B505" s="2">
        <v>985</v>
      </c>
      <c r="C505" s="13">
        <v>18.5</v>
      </c>
      <c r="D505" s="13">
        <v>16.899999999999999</v>
      </c>
      <c r="E505" s="13">
        <v>40.299999999999997</v>
      </c>
      <c r="F505" s="13">
        <v>17.3</v>
      </c>
      <c r="G505" s="13">
        <v>7.1</v>
      </c>
      <c r="H505" s="13"/>
    </row>
    <row r="506" spans="1:8" x14ac:dyDescent="0.25">
      <c r="A506" s="120" t="s">
        <v>269</v>
      </c>
      <c r="B506" s="2">
        <v>304</v>
      </c>
      <c r="C506" s="13">
        <v>27</v>
      </c>
      <c r="D506" s="13">
        <v>18.100000000000001</v>
      </c>
      <c r="E506" s="13">
        <v>29.6</v>
      </c>
      <c r="F506" s="13">
        <v>15.5</v>
      </c>
      <c r="G506" s="13">
        <v>9.9</v>
      </c>
      <c r="H506" s="13"/>
    </row>
    <row r="507" spans="1:8" x14ac:dyDescent="0.25">
      <c r="A507" s="79"/>
      <c r="B507" s="2"/>
      <c r="C507" s="13"/>
      <c r="D507" s="13"/>
      <c r="E507" s="13"/>
      <c r="F507" s="13"/>
      <c r="G507" s="13"/>
      <c r="H507" s="13"/>
    </row>
    <row r="508" spans="1:8" x14ac:dyDescent="0.25">
      <c r="A508" s="145" t="s">
        <v>270</v>
      </c>
      <c r="B508" s="2"/>
      <c r="C508" s="13"/>
      <c r="D508" s="13"/>
      <c r="E508" s="13"/>
      <c r="F508" s="13"/>
      <c r="G508" s="13"/>
      <c r="H508" s="13"/>
    </row>
    <row r="509" spans="1:8" x14ac:dyDescent="0.25">
      <c r="A509" s="120" t="s">
        <v>271</v>
      </c>
      <c r="B509" s="2">
        <v>995</v>
      </c>
      <c r="C509" s="13">
        <v>24.1</v>
      </c>
      <c r="D509" s="13">
        <v>15.8</v>
      </c>
      <c r="E509" s="13">
        <v>33</v>
      </c>
      <c r="F509" s="13">
        <v>21.5</v>
      </c>
      <c r="G509" s="13">
        <v>5.6</v>
      </c>
      <c r="H509" s="13"/>
    </row>
    <row r="510" spans="1:8" x14ac:dyDescent="0.25">
      <c r="A510" s="120" t="s">
        <v>272</v>
      </c>
      <c r="B510" s="2">
        <v>4023</v>
      </c>
      <c r="C510" s="13">
        <v>53.3</v>
      </c>
      <c r="D510" s="13">
        <v>26.8</v>
      </c>
      <c r="E510" s="13">
        <v>15.8</v>
      </c>
      <c r="F510" s="13">
        <v>3</v>
      </c>
      <c r="G510" s="13">
        <v>1.1000000000000001</v>
      </c>
      <c r="H510" s="13"/>
    </row>
    <row r="511" spans="1:8" x14ac:dyDescent="0.25">
      <c r="A511" s="120" t="s">
        <v>273</v>
      </c>
      <c r="B511" s="2">
        <v>7380</v>
      </c>
      <c r="C511" s="13">
        <v>46.6</v>
      </c>
      <c r="D511" s="13">
        <v>28.7</v>
      </c>
      <c r="E511" s="13">
        <v>19.8</v>
      </c>
      <c r="F511" s="13">
        <v>3.7</v>
      </c>
      <c r="G511" s="13">
        <v>1.1000000000000001</v>
      </c>
      <c r="H511" s="13"/>
    </row>
    <row r="512" spans="1:8" x14ac:dyDescent="0.25">
      <c r="A512" s="120" t="s">
        <v>274</v>
      </c>
      <c r="B512" s="2">
        <v>11773</v>
      </c>
      <c r="C512" s="13">
        <v>28.4</v>
      </c>
      <c r="D512" s="13">
        <v>25.4</v>
      </c>
      <c r="E512" s="13">
        <v>33.4</v>
      </c>
      <c r="F512" s="13">
        <v>10</v>
      </c>
      <c r="G512" s="13">
        <v>2.8</v>
      </c>
      <c r="H512" s="13"/>
    </row>
    <row r="513" spans="1:8" x14ac:dyDescent="0.25">
      <c r="A513" s="120" t="s">
        <v>275</v>
      </c>
      <c r="B513" s="2">
        <v>7458</v>
      </c>
      <c r="C513" s="13">
        <v>15.8</v>
      </c>
      <c r="D513" s="13">
        <v>16.2</v>
      </c>
      <c r="E513" s="13">
        <v>42.4</v>
      </c>
      <c r="F513" s="13">
        <v>20</v>
      </c>
      <c r="G513" s="13">
        <v>5.7</v>
      </c>
      <c r="H513" s="13"/>
    </row>
    <row r="514" spans="1:8" x14ac:dyDescent="0.25">
      <c r="A514" s="120" t="s">
        <v>276</v>
      </c>
      <c r="B514" s="2">
        <v>6215</v>
      </c>
      <c r="C514" s="13">
        <v>11.2</v>
      </c>
      <c r="D514" s="13">
        <v>10.8</v>
      </c>
      <c r="E514" s="13">
        <v>41.1</v>
      </c>
      <c r="F514" s="13">
        <v>28.9</v>
      </c>
      <c r="G514" s="13">
        <v>8</v>
      </c>
      <c r="H514" s="13"/>
    </row>
    <row r="515" spans="1:8" x14ac:dyDescent="0.25">
      <c r="A515" s="120" t="s">
        <v>277</v>
      </c>
      <c r="B515" s="2">
        <v>3317</v>
      </c>
      <c r="C515" s="13">
        <v>8.4</v>
      </c>
      <c r="D515" s="13">
        <v>6.5</v>
      </c>
      <c r="E515" s="13">
        <v>40.700000000000003</v>
      </c>
      <c r="F515" s="13">
        <v>36.700000000000003</v>
      </c>
      <c r="G515" s="13">
        <v>7.8</v>
      </c>
      <c r="H515" s="13"/>
    </row>
    <row r="516" spans="1:8" x14ac:dyDescent="0.25">
      <c r="A516" s="79"/>
      <c r="B516" s="2"/>
      <c r="C516" s="13"/>
      <c r="D516" s="13"/>
      <c r="E516" s="13"/>
      <c r="F516" s="13"/>
      <c r="G516" s="13"/>
      <c r="H516" s="13"/>
    </row>
    <row r="517" spans="1:8" x14ac:dyDescent="0.25">
      <c r="A517" s="145" t="s">
        <v>278</v>
      </c>
      <c r="B517" s="2"/>
      <c r="C517" s="13"/>
      <c r="D517" s="13"/>
      <c r="E517" s="13"/>
      <c r="F517" s="13"/>
      <c r="G517" s="13"/>
      <c r="H517" s="13"/>
    </row>
    <row r="518" spans="1:8" x14ac:dyDescent="0.25">
      <c r="A518" s="120" t="s">
        <v>279</v>
      </c>
      <c r="B518" s="2">
        <v>35152</v>
      </c>
      <c r="C518" s="13">
        <v>26.5</v>
      </c>
      <c r="D518" s="13">
        <v>20</v>
      </c>
      <c r="E518" s="13">
        <v>32.799999999999997</v>
      </c>
      <c r="F518" s="13">
        <v>16.3</v>
      </c>
      <c r="G518" s="13">
        <v>4.4000000000000004</v>
      </c>
      <c r="H518" s="13"/>
    </row>
    <row r="519" spans="1:8" x14ac:dyDescent="0.25">
      <c r="A519" s="120" t="s">
        <v>280</v>
      </c>
      <c r="B519" s="2">
        <v>6009</v>
      </c>
      <c r="C519" s="13">
        <v>33.299999999999997</v>
      </c>
      <c r="D519" s="13">
        <v>23.5</v>
      </c>
      <c r="E519" s="13">
        <v>31.3</v>
      </c>
      <c r="F519" s="13">
        <v>9.3000000000000007</v>
      </c>
      <c r="G519" s="13">
        <v>2.6</v>
      </c>
      <c r="H519" s="13"/>
    </row>
    <row r="520" spans="1:8" x14ac:dyDescent="0.25">
      <c r="A520" s="79"/>
      <c r="B520" s="2"/>
      <c r="C520" s="13"/>
      <c r="D520" s="13"/>
      <c r="E520" s="13"/>
      <c r="F520" s="13"/>
      <c r="G520" s="13"/>
      <c r="H520" s="13"/>
    </row>
    <row r="521" spans="1:8" x14ac:dyDescent="0.25">
      <c r="A521" s="145" t="s">
        <v>281</v>
      </c>
      <c r="B521" s="2"/>
      <c r="C521" s="13"/>
      <c r="D521" s="13"/>
      <c r="E521" s="13"/>
      <c r="F521" s="13"/>
      <c r="G521" s="13"/>
      <c r="H521" s="13"/>
    </row>
    <row r="522" spans="1:8" x14ac:dyDescent="0.25">
      <c r="A522" s="120" t="s">
        <v>282</v>
      </c>
      <c r="B522" s="2">
        <v>1481</v>
      </c>
      <c r="C522" s="13">
        <v>36.799999999999997</v>
      </c>
      <c r="D522" s="13">
        <v>13.8</v>
      </c>
      <c r="E522" s="13">
        <v>28.6</v>
      </c>
      <c r="F522" s="13">
        <v>14.7</v>
      </c>
      <c r="G522" s="13">
        <v>6.1</v>
      </c>
      <c r="H522" s="13"/>
    </row>
    <row r="523" spans="1:8" x14ac:dyDescent="0.25">
      <c r="A523" s="120" t="s">
        <v>283</v>
      </c>
      <c r="B523" s="2">
        <v>5706</v>
      </c>
      <c r="C523" s="13">
        <v>30.7</v>
      </c>
      <c r="D523" s="13">
        <v>19.3</v>
      </c>
      <c r="E523" s="13">
        <v>30.1</v>
      </c>
      <c r="F523" s="13">
        <v>15</v>
      </c>
      <c r="G523" s="13">
        <v>4.9000000000000004</v>
      </c>
      <c r="H523" s="13"/>
    </row>
    <row r="524" spans="1:8" x14ac:dyDescent="0.25">
      <c r="A524" s="120" t="s">
        <v>284</v>
      </c>
      <c r="B524" s="2">
        <v>11681</v>
      </c>
      <c r="C524" s="13">
        <v>26.3</v>
      </c>
      <c r="D524" s="13">
        <v>20.6</v>
      </c>
      <c r="E524" s="13">
        <v>31.9</v>
      </c>
      <c r="F524" s="13">
        <v>16.2</v>
      </c>
      <c r="G524" s="13">
        <v>5</v>
      </c>
      <c r="H524" s="13"/>
    </row>
    <row r="525" spans="1:8" x14ac:dyDescent="0.25">
      <c r="A525" s="120" t="s">
        <v>285</v>
      </c>
      <c r="B525" s="2">
        <v>12313</v>
      </c>
      <c r="C525" s="13">
        <v>24.8</v>
      </c>
      <c r="D525" s="13">
        <v>20.3</v>
      </c>
      <c r="E525" s="13">
        <v>33.299999999999997</v>
      </c>
      <c r="F525" s="13">
        <v>17.2</v>
      </c>
      <c r="G525" s="13">
        <v>4.4000000000000004</v>
      </c>
      <c r="H525" s="13"/>
    </row>
    <row r="526" spans="1:8" x14ac:dyDescent="0.25">
      <c r="A526" s="120" t="s">
        <v>286</v>
      </c>
      <c r="B526" s="2">
        <v>8157</v>
      </c>
      <c r="C526" s="13">
        <v>27.6</v>
      </c>
      <c r="D526" s="13">
        <v>22.2</v>
      </c>
      <c r="E526" s="13">
        <v>33.9</v>
      </c>
      <c r="F526" s="13">
        <v>14</v>
      </c>
      <c r="G526" s="13">
        <v>2.4</v>
      </c>
      <c r="H526" s="13"/>
    </row>
    <row r="527" spans="1:8" ht="15.75" thickBot="1" x14ac:dyDescent="0.3">
      <c r="A527" s="170" t="s">
        <v>287</v>
      </c>
      <c r="B527" s="102">
        <v>1823</v>
      </c>
      <c r="C527" s="171">
        <v>36</v>
      </c>
      <c r="D527" s="171">
        <v>23.1</v>
      </c>
      <c r="E527" s="171">
        <v>37.4</v>
      </c>
      <c r="F527" s="171">
        <v>3.6</v>
      </c>
      <c r="G527" s="171" t="s">
        <v>307</v>
      </c>
      <c r="H527" s="13"/>
    </row>
    <row r="528" spans="1:8" ht="21" x14ac:dyDescent="0.35">
      <c r="A528" s="112" t="s">
        <v>409</v>
      </c>
    </row>
    <row r="529" spans="1:7" ht="21" x14ac:dyDescent="0.35">
      <c r="A529" s="112" t="s">
        <v>486</v>
      </c>
    </row>
    <row r="530" spans="1:7" ht="15.75" thickBot="1" x14ac:dyDescent="0.3">
      <c r="A530" s="1"/>
      <c r="B530" s="1"/>
      <c r="C530" s="1"/>
      <c r="D530" s="1"/>
      <c r="E530" s="1"/>
      <c r="F530" s="1"/>
      <c r="G530" s="1"/>
    </row>
    <row r="531" spans="1:7" x14ac:dyDescent="0.25">
      <c r="A531" s="113"/>
      <c r="B531" s="113" t="s">
        <v>234</v>
      </c>
      <c r="C531" s="168" t="s">
        <v>235</v>
      </c>
      <c r="D531" s="116"/>
      <c r="E531" s="116"/>
      <c r="F531" s="116"/>
      <c r="G531" s="116"/>
    </row>
    <row r="532" spans="1:7" x14ac:dyDescent="0.25">
      <c r="A532" s="113"/>
      <c r="B532" s="113" t="s">
        <v>236</v>
      </c>
      <c r="C532" s="113" t="s">
        <v>237</v>
      </c>
      <c r="D532" s="114" t="s">
        <v>238</v>
      </c>
      <c r="E532" s="113" t="s">
        <v>239</v>
      </c>
      <c r="F532" s="113" t="s">
        <v>240</v>
      </c>
      <c r="G532" s="113" t="s">
        <v>241</v>
      </c>
    </row>
    <row r="533" spans="1:7" x14ac:dyDescent="0.25">
      <c r="A533" s="113"/>
      <c r="B533" s="113" t="s">
        <v>242</v>
      </c>
      <c r="C533" s="113" t="s">
        <v>243</v>
      </c>
      <c r="D533" s="113"/>
      <c r="E533" s="115"/>
      <c r="F533" s="113"/>
      <c r="G533" s="113" t="s">
        <v>244</v>
      </c>
    </row>
    <row r="534" spans="1:7" ht="15.75" thickBot="1" x14ac:dyDescent="0.3">
      <c r="A534" s="47"/>
      <c r="B534" s="47" t="s">
        <v>245</v>
      </c>
      <c r="C534" s="47" t="s">
        <v>246</v>
      </c>
      <c r="D534" s="47"/>
      <c r="E534" s="47"/>
      <c r="F534" s="47"/>
      <c r="G534" s="47"/>
    </row>
    <row r="535" spans="1:7" x14ac:dyDescent="0.25">
      <c r="A535" s="113"/>
      <c r="B535" s="117"/>
      <c r="C535" s="118"/>
      <c r="D535" s="118"/>
      <c r="E535" s="118"/>
      <c r="F535" s="118"/>
      <c r="G535" s="118"/>
    </row>
    <row r="536" spans="1:7" x14ac:dyDescent="0.25">
      <c r="A536" s="119" t="s">
        <v>421</v>
      </c>
      <c r="B536" s="2">
        <v>42142</v>
      </c>
      <c r="C536" s="13">
        <v>27</v>
      </c>
      <c r="D536" s="13">
        <v>20.5</v>
      </c>
      <c r="E536" s="13">
        <v>32.6</v>
      </c>
      <c r="F536" s="13">
        <v>15.5</v>
      </c>
      <c r="G536" s="13">
        <v>4.3</v>
      </c>
    </row>
    <row r="537" spans="1:7" x14ac:dyDescent="0.25">
      <c r="A537" s="119"/>
      <c r="C537" s="13"/>
      <c r="D537" s="13"/>
      <c r="E537" s="13"/>
      <c r="F537" s="13"/>
      <c r="G537" s="13"/>
    </row>
    <row r="538" spans="1:7" x14ac:dyDescent="0.25">
      <c r="A538" s="145" t="s">
        <v>251</v>
      </c>
      <c r="B538" t="s">
        <v>225</v>
      </c>
      <c r="C538" s="13" t="s">
        <v>306</v>
      </c>
      <c r="D538" s="13" t="s">
        <v>306</v>
      </c>
      <c r="E538" s="13" t="s">
        <v>306</v>
      </c>
      <c r="F538" s="13" t="s">
        <v>306</v>
      </c>
      <c r="G538" s="13" t="s">
        <v>306</v>
      </c>
    </row>
    <row r="539" spans="1:7" x14ac:dyDescent="0.25">
      <c r="A539" s="120" t="s">
        <v>252</v>
      </c>
      <c r="B539" s="2">
        <v>2287</v>
      </c>
      <c r="C539" s="13">
        <v>33.799999999999997</v>
      </c>
      <c r="D539" s="13">
        <v>24.6</v>
      </c>
      <c r="E539" s="13">
        <v>27.7</v>
      </c>
      <c r="F539" s="13">
        <v>11.2</v>
      </c>
      <c r="G539" s="13">
        <v>2.7</v>
      </c>
    </row>
    <row r="540" spans="1:7" x14ac:dyDescent="0.25">
      <c r="A540" s="120" t="s">
        <v>253</v>
      </c>
      <c r="B540" s="2">
        <v>2204</v>
      </c>
      <c r="C540" s="13">
        <v>37.700000000000003</v>
      </c>
      <c r="D540" s="13">
        <v>25</v>
      </c>
      <c r="E540" s="13">
        <v>27.7</v>
      </c>
      <c r="F540" s="13">
        <v>8.1999999999999993</v>
      </c>
      <c r="G540" s="13">
        <v>1.4</v>
      </c>
    </row>
    <row r="541" spans="1:7" x14ac:dyDescent="0.25">
      <c r="A541" s="120" t="s">
        <v>254</v>
      </c>
      <c r="B541" s="2">
        <v>3377</v>
      </c>
      <c r="C541" s="13">
        <v>30.5</v>
      </c>
      <c r="D541" s="13">
        <v>18.399999999999999</v>
      </c>
      <c r="E541" s="13">
        <v>32.200000000000003</v>
      </c>
      <c r="F541" s="13">
        <v>15.7</v>
      </c>
      <c r="G541" s="13">
        <v>3.3</v>
      </c>
    </row>
    <row r="542" spans="1:7" x14ac:dyDescent="0.25">
      <c r="A542" s="120" t="s">
        <v>255</v>
      </c>
      <c r="B542" s="2">
        <v>4648</v>
      </c>
      <c r="C542" s="13">
        <v>26.5</v>
      </c>
      <c r="D542" s="13">
        <v>17.899999999999999</v>
      </c>
      <c r="E542" s="13">
        <v>34.6</v>
      </c>
      <c r="F542" s="13">
        <v>16.399999999999999</v>
      </c>
      <c r="G542" s="13">
        <v>4.5999999999999996</v>
      </c>
    </row>
    <row r="543" spans="1:7" x14ac:dyDescent="0.25">
      <c r="A543" s="120" t="s">
        <v>256</v>
      </c>
      <c r="B543" s="2">
        <v>2212</v>
      </c>
      <c r="C543" s="13">
        <v>29</v>
      </c>
      <c r="D543" s="13">
        <v>27.4</v>
      </c>
      <c r="E543" s="13">
        <v>31.7</v>
      </c>
      <c r="F543" s="13">
        <v>10</v>
      </c>
      <c r="G543" s="13">
        <v>1.8</v>
      </c>
    </row>
    <row r="544" spans="1:7" x14ac:dyDescent="0.25">
      <c r="A544" s="120" t="s">
        <v>257</v>
      </c>
      <c r="B544" s="2">
        <v>1498</v>
      </c>
      <c r="C544" s="13">
        <v>29.2</v>
      </c>
      <c r="D544" s="13">
        <v>24.5</v>
      </c>
      <c r="E544" s="13">
        <v>31.1</v>
      </c>
      <c r="F544" s="13">
        <v>12.8</v>
      </c>
      <c r="G544" s="13">
        <v>2.4</v>
      </c>
    </row>
    <row r="545" spans="1:7" x14ac:dyDescent="0.25">
      <c r="A545" s="120" t="s">
        <v>258</v>
      </c>
      <c r="B545" s="2">
        <v>1469</v>
      </c>
      <c r="C545" s="13">
        <v>39.799999999999997</v>
      </c>
      <c r="D545" s="13">
        <v>25.3</v>
      </c>
      <c r="E545" s="13">
        <v>26.2</v>
      </c>
      <c r="F545" s="13">
        <v>6.7</v>
      </c>
      <c r="G545" s="13">
        <v>2</v>
      </c>
    </row>
    <row r="546" spans="1:7" x14ac:dyDescent="0.25">
      <c r="A546" s="120" t="s">
        <v>259</v>
      </c>
      <c r="B546" s="2">
        <v>655</v>
      </c>
      <c r="C546" s="13">
        <v>32.799999999999997</v>
      </c>
      <c r="D546" s="13">
        <v>24.1</v>
      </c>
      <c r="E546" s="13">
        <v>29.6</v>
      </c>
      <c r="F546" s="13">
        <v>11.3</v>
      </c>
      <c r="G546" s="13">
        <v>2.1</v>
      </c>
    </row>
    <row r="547" spans="1:7" x14ac:dyDescent="0.25">
      <c r="A547" s="120" t="s">
        <v>260</v>
      </c>
      <c r="B547" s="2">
        <v>1086</v>
      </c>
      <c r="C547" s="13">
        <v>34.200000000000003</v>
      </c>
      <c r="D547" s="13">
        <v>22.4</v>
      </c>
      <c r="E547" s="13">
        <v>29.6</v>
      </c>
      <c r="F547" s="13">
        <v>11.8</v>
      </c>
      <c r="G547" s="13">
        <v>2.1</v>
      </c>
    </row>
    <row r="548" spans="1:7" x14ac:dyDescent="0.25">
      <c r="A548" s="120" t="s">
        <v>261</v>
      </c>
      <c r="B548" s="2">
        <v>4240</v>
      </c>
      <c r="C548" s="13">
        <v>18</v>
      </c>
      <c r="D548" s="13">
        <v>18.899999999999999</v>
      </c>
      <c r="E548" s="13">
        <v>36.200000000000003</v>
      </c>
      <c r="F548" s="13">
        <v>20.5</v>
      </c>
      <c r="G548" s="13">
        <v>6.4</v>
      </c>
    </row>
    <row r="549" spans="1:7" x14ac:dyDescent="0.25">
      <c r="A549" s="120" t="s">
        <v>262</v>
      </c>
      <c r="B549" s="2">
        <v>3105</v>
      </c>
      <c r="C549" s="13">
        <v>33.299999999999997</v>
      </c>
      <c r="D549" s="13">
        <v>26.5</v>
      </c>
      <c r="E549" s="13">
        <v>28</v>
      </c>
      <c r="F549" s="13">
        <v>9.5</v>
      </c>
      <c r="G549" s="13">
        <v>2.6</v>
      </c>
    </row>
    <row r="550" spans="1:7" x14ac:dyDescent="0.25">
      <c r="A550" s="120" t="s">
        <v>263</v>
      </c>
      <c r="B550" s="2">
        <v>2987</v>
      </c>
      <c r="C550" s="13">
        <v>21.3</v>
      </c>
      <c r="D550" s="13">
        <v>21.9</v>
      </c>
      <c r="E550" s="13">
        <v>39.700000000000003</v>
      </c>
      <c r="F550" s="13">
        <v>13.5</v>
      </c>
      <c r="G550" s="13">
        <v>3.6</v>
      </c>
    </row>
    <row r="551" spans="1:7" x14ac:dyDescent="0.25">
      <c r="A551" s="120" t="s">
        <v>264</v>
      </c>
      <c r="B551" s="2">
        <v>2695</v>
      </c>
      <c r="C551" s="13">
        <v>28.2</v>
      </c>
      <c r="D551" s="13">
        <v>17.600000000000001</v>
      </c>
      <c r="E551" s="13">
        <v>31.6</v>
      </c>
      <c r="F551" s="13">
        <v>17</v>
      </c>
      <c r="G551" s="13">
        <v>5.6</v>
      </c>
    </row>
    <row r="552" spans="1:7" x14ac:dyDescent="0.25">
      <c r="A552" s="120" t="s">
        <v>265</v>
      </c>
      <c r="B552" s="2">
        <v>2903</v>
      </c>
      <c r="C552" s="13">
        <v>26.1</v>
      </c>
      <c r="D552" s="13">
        <v>17.100000000000001</v>
      </c>
      <c r="E552" s="13">
        <v>32.200000000000003</v>
      </c>
      <c r="F552" s="13">
        <v>19.7</v>
      </c>
      <c r="G552" s="13">
        <v>5</v>
      </c>
    </row>
    <row r="553" spans="1:7" x14ac:dyDescent="0.25">
      <c r="A553" s="120" t="s">
        <v>266</v>
      </c>
      <c r="B553" s="2">
        <v>3186</v>
      </c>
      <c r="C553" s="13">
        <v>18.5</v>
      </c>
      <c r="D553" s="13">
        <v>17.2</v>
      </c>
      <c r="E553" s="13">
        <v>34.1</v>
      </c>
      <c r="F553" s="13">
        <v>23.4</v>
      </c>
      <c r="G553" s="13">
        <v>6.7</v>
      </c>
    </row>
    <row r="554" spans="1:7" x14ac:dyDescent="0.25">
      <c r="A554" s="120" t="s">
        <v>267</v>
      </c>
      <c r="B554" s="2">
        <v>2259</v>
      </c>
      <c r="C554" s="13">
        <v>19.5</v>
      </c>
      <c r="D554" s="13">
        <v>14.7</v>
      </c>
      <c r="E554" s="13">
        <v>35.1</v>
      </c>
      <c r="F554" s="13">
        <v>22.7</v>
      </c>
      <c r="G554" s="13">
        <v>8.1</v>
      </c>
    </row>
    <row r="555" spans="1:7" x14ac:dyDescent="0.25">
      <c r="A555" s="120" t="s">
        <v>268</v>
      </c>
      <c r="B555" s="2">
        <v>1018</v>
      </c>
      <c r="C555" s="13">
        <v>19.399999999999999</v>
      </c>
      <c r="D555" s="13">
        <v>16.3</v>
      </c>
      <c r="E555" s="13">
        <v>38</v>
      </c>
      <c r="F555" s="13">
        <v>17.5</v>
      </c>
      <c r="G555" s="13">
        <v>8.6999999999999993</v>
      </c>
    </row>
    <row r="556" spans="1:7" x14ac:dyDescent="0.25">
      <c r="A556" s="120" t="s">
        <v>269</v>
      </c>
      <c r="B556" s="2">
        <v>313</v>
      </c>
      <c r="C556" s="13">
        <v>27.5</v>
      </c>
      <c r="D556" s="13">
        <v>14.4</v>
      </c>
      <c r="E556" s="13">
        <v>31.9</v>
      </c>
      <c r="F556" s="13">
        <v>17.600000000000001</v>
      </c>
      <c r="G556" s="13">
        <v>8.6</v>
      </c>
    </row>
    <row r="557" spans="1:7" x14ac:dyDescent="0.25">
      <c r="A557" s="79"/>
      <c r="B557" s="2" t="s">
        <v>225</v>
      </c>
      <c r="C557" s="13" t="s">
        <v>306</v>
      </c>
      <c r="D557" s="13" t="s">
        <v>306</v>
      </c>
      <c r="E557" s="13" t="s">
        <v>306</v>
      </c>
      <c r="F557" s="13" t="s">
        <v>306</v>
      </c>
      <c r="G557" s="13" t="s">
        <v>306</v>
      </c>
    </row>
    <row r="558" spans="1:7" x14ac:dyDescent="0.25">
      <c r="A558" s="145" t="s">
        <v>270</v>
      </c>
      <c r="B558" s="2" t="s">
        <v>225</v>
      </c>
      <c r="C558" s="13" t="s">
        <v>306</v>
      </c>
      <c r="D558" s="13" t="s">
        <v>306</v>
      </c>
      <c r="E558" s="13" t="s">
        <v>306</v>
      </c>
      <c r="F558" s="13" t="s">
        <v>306</v>
      </c>
      <c r="G558" s="13" t="s">
        <v>306</v>
      </c>
    </row>
    <row r="559" spans="1:7" x14ac:dyDescent="0.25">
      <c r="A559" s="120" t="s">
        <v>271</v>
      </c>
      <c r="B559" s="2">
        <v>989</v>
      </c>
      <c r="C559" s="13">
        <v>23.1</v>
      </c>
      <c r="D559" s="13">
        <v>16.2</v>
      </c>
      <c r="E559" s="13">
        <v>33.799999999999997</v>
      </c>
      <c r="F559" s="13">
        <v>20.9</v>
      </c>
      <c r="G559" s="13">
        <v>6.1</v>
      </c>
    </row>
    <row r="560" spans="1:7" x14ac:dyDescent="0.25">
      <c r="A560" s="120" t="s">
        <v>272</v>
      </c>
      <c r="B560" s="2">
        <v>4115</v>
      </c>
      <c r="C560" s="13">
        <v>52</v>
      </c>
      <c r="D560" s="13">
        <v>27.3</v>
      </c>
      <c r="E560" s="13">
        <v>16.2</v>
      </c>
      <c r="F560" s="13">
        <v>3.6</v>
      </c>
      <c r="G560" s="13">
        <v>0.9</v>
      </c>
    </row>
    <row r="561" spans="1:7" x14ac:dyDescent="0.25">
      <c r="A561" s="120" t="s">
        <v>273</v>
      </c>
      <c r="B561" s="2">
        <v>7608</v>
      </c>
      <c r="C561" s="13">
        <v>45.4</v>
      </c>
      <c r="D561" s="13">
        <v>28.7</v>
      </c>
      <c r="E561" s="13">
        <v>20.6</v>
      </c>
      <c r="F561" s="13">
        <v>4</v>
      </c>
      <c r="G561" s="13">
        <v>1.2</v>
      </c>
    </row>
    <row r="562" spans="1:7" x14ac:dyDescent="0.25">
      <c r="A562" s="120" t="s">
        <v>274</v>
      </c>
      <c r="B562" s="2">
        <v>12226</v>
      </c>
      <c r="C562" s="13">
        <v>27.5</v>
      </c>
      <c r="D562" s="13">
        <v>25.5</v>
      </c>
      <c r="E562" s="13">
        <v>33.5</v>
      </c>
      <c r="F562" s="13">
        <v>10.199999999999999</v>
      </c>
      <c r="G562" s="13">
        <v>3.3</v>
      </c>
    </row>
    <row r="563" spans="1:7" x14ac:dyDescent="0.25">
      <c r="A563" s="120" t="s">
        <v>275</v>
      </c>
      <c r="B563" s="2">
        <v>7701</v>
      </c>
      <c r="C563" s="13">
        <v>15.9</v>
      </c>
      <c r="D563" s="13">
        <v>15.2</v>
      </c>
      <c r="E563" s="13">
        <v>42.3</v>
      </c>
      <c r="F563" s="13">
        <v>20.6</v>
      </c>
      <c r="G563" s="13">
        <v>6</v>
      </c>
    </row>
    <row r="564" spans="1:7" x14ac:dyDescent="0.25">
      <c r="A564" s="120" t="s">
        <v>276</v>
      </c>
      <c r="B564" s="2">
        <v>6333</v>
      </c>
      <c r="C564" s="13">
        <v>10.7</v>
      </c>
      <c r="D564" s="13">
        <v>10.9</v>
      </c>
      <c r="E564" s="13">
        <v>40.1</v>
      </c>
      <c r="F564" s="13">
        <v>29.9</v>
      </c>
      <c r="G564" s="13">
        <v>8.4</v>
      </c>
    </row>
    <row r="565" spans="1:7" x14ac:dyDescent="0.25">
      <c r="A565" s="120" t="s">
        <v>277</v>
      </c>
      <c r="B565" s="2">
        <v>3170</v>
      </c>
      <c r="C565" s="13">
        <v>9.3000000000000007</v>
      </c>
      <c r="D565" s="13">
        <v>6.6</v>
      </c>
      <c r="E565" s="13">
        <v>40.299999999999997</v>
      </c>
      <c r="F565" s="13">
        <v>36</v>
      </c>
      <c r="G565" s="13">
        <v>7.8</v>
      </c>
    </row>
    <row r="566" spans="1:7" x14ac:dyDescent="0.25">
      <c r="A566" s="79"/>
      <c r="B566" s="2" t="s">
        <v>225</v>
      </c>
      <c r="C566" s="13" t="s">
        <v>306</v>
      </c>
      <c r="D566" s="13" t="s">
        <v>306</v>
      </c>
      <c r="E566" s="13" t="s">
        <v>306</v>
      </c>
      <c r="F566" s="13" t="s">
        <v>306</v>
      </c>
      <c r="G566" s="13" t="s">
        <v>306</v>
      </c>
    </row>
    <row r="567" spans="1:7" x14ac:dyDescent="0.25">
      <c r="A567" s="145" t="s">
        <v>278</v>
      </c>
      <c r="B567" s="2" t="s">
        <v>225</v>
      </c>
      <c r="C567" s="13" t="s">
        <v>306</v>
      </c>
      <c r="D567" s="13" t="s">
        <v>306</v>
      </c>
      <c r="E567" s="13" t="s">
        <v>306</v>
      </c>
      <c r="F567" s="13" t="s">
        <v>306</v>
      </c>
      <c r="G567" s="13" t="s">
        <v>306</v>
      </c>
    </row>
    <row r="568" spans="1:7" x14ac:dyDescent="0.25">
      <c r="A568" s="120" t="s">
        <v>279</v>
      </c>
      <c r="B568" s="2">
        <v>36072</v>
      </c>
      <c r="C568" s="13">
        <v>26.1</v>
      </c>
      <c r="D568" s="13">
        <v>20</v>
      </c>
      <c r="E568" s="13">
        <v>32.700000000000003</v>
      </c>
      <c r="F568" s="13">
        <v>16.600000000000001</v>
      </c>
      <c r="G568" s="13">
        <v>4.5999999999999996</v>
      </c>
    </row>
    <row r="569" spans="1:7" x14ac:dyDescent="0.25">
      <c r="A569" s="120" t="s">
        <v>280</v>
      </c>
      <c r="B569" s="2">
        <v>6070</v>
      </c>
      <c r="C569" s="13">
        <v>32.700000000000003</v>
      </c>
      <c r="D569" s="13">
        <v>23.4</v>
      </c>
      <c r="E569" s="13">
        <v>32.1</v>
      </c>
      <c r="F569" s="13">
        <v>9</v>
      </c>
      <c r="G569" s="13">
        <v>2.8</v>
      </c>
    </row>
    <row r="570" spans="1:7" x14ac:dyDescent="0.25">
      <c r="A570" s="79"/>
      <c r="B570" s="2" t="s">
        <v>225</v>
      </c>
      <c r="C570" s="13" t="s">
        <v>306</v>
      </c>
      <c r="D570" s="13" t="s">
        <v>306</v>
      </c>
      <c r="E570" s="13" t="s">
        <v>306</v>
      </c>
      <c r="F570" s="13" t="s">
        <v>306</v>
      </c>
      <c r="G570" s="13" t="s">
        <v>306</v>
      </c>
    </row>
    <row r="571" spans="1:7" x14ac:dyDescent="0.25">
      <c r="A571" s="145" t="s">
        <v>281</v>
      </c>
      <c r="B571" s="2" t="s">
        <v>225</v>
      </c>
      <c r="C571" s="13" t="s">
        <v>306</v>
      </c>
      <c r="D571" s="13" t="s">
        <v>306</v>
      </c>
      <c r="E571" s="13" t="s">
        <v>306</v>
      </c>
      <c r="F571" s="13" t="s">
        <v>306</v>
      </c>
      <c r="G571" s="13" t="s">
        <v>306</v>
      </c>
    </row>
    <row r="572" spans="1:7" x14ac:dyDescent="0.25">
      <c r="A572" s="120" t="s">
        <v>282</v>
      </c>
      <c r="B572" s="2">
        <v>1190</v>
      </c>
      <c r="C572" s="13">
        <v>34</v>
      </c>
      <c r="D572" s="13">
        <v>13.9</v>
      </c>
      <c r="E572" s="13">
        <v>31.4</v>
      </c>
      <c r="F572" s="13">
        <v>13.8</v>
      </c>
      <c r="G572" s="13">
        <v>6.9</v>
      </c>
    </row>
    <row r="573" spans="1:7" x14ac:dyDescent="0.25">
      <c r="A573" s="120" t="s">
        <v>283</v>
      </c>
      <c r="B573" s="2">
        <v>5420</v>
      </c>
      <c r="C573" s="13">
        <v>31.5</v>
      </c>
      <c r="D573" s="13">
        <v>18.899999999999999</v>
      </c>
      <c r="E573" s="13">
        <v>29.1</v>
      </c>
      <c r="F573" s="13">
        <v>15.6</v>
      </c>
      <c r="G573" s="13">
        <v>5</v>
      </c>
    </row>
    <row r="574" spans="1:7" x14ac:dyDescent="0.25">
      <c r="A574" s="120" t="s">
        <v>284</v>
      </c>
      <c r="B574" s="2">
        <v>11714</v>
      </c>
      <c r="C574" s="13">
        <v>26.2</v>
      </c>
      <c r="D574" s="13">
        <v>20.3</v>
      </c>
      <c r="E574" s="13">
        <v>32.1</v>
      </c>
      <c r="F574" s="13">
        <v>16.100000000000001</v>
      </c>
      <c r="G574" s="13">
        <v>5.3</v>
      </c>
    </row>
    <row r="575" spans="1:7" x14ac:dyDescent="0.25">
      <c r="A575" s="120" t="s">
        <v>285</v>
      </c>
      <c r="B575" s="2">
        <v>12729</v>
      </c>
      <c r="C575" s="13">
        <v>24.4</v>
      </c>
      <c r="D575" s="13">
        <v>20.6</v>
      </c>
      <c r="E575" s="13">
        <v>32.799999999999997</v>
      </c>
      <c r="F575" s="13">
        <v>17.5</v>
      </c>
      <c r="G575" s="13">
        <v>4.7</v>
      </c>
    </row>
    <row r="576" spans="1:7" x14ac:dyDescent="0.25">
      <c r="A576" s="120" t="s">
        <v>286</v>
      </c>
      <c r="B576" s="2">
        <v>8976</v>
      </c>
      <c r="C576" s="13">
        <v>26.3</v>
      </c>
      <c r="D576" s="13">
        <v>21.6</v>
      </c>
      <c r="E576" s="13">
        <v>34.4</v>
      </c>
      <c r="F576" s="13">
        <v>14.8</v>
      </c>
      <c r="G576" s="13">
        <v>2.9</v>
      </c>
    </row>
    <row r="577" spans="1:7" ht="15.75" thickBot="1" x14ac:dyDescent="0.3">
      <c r="A577" s="170" t="s">
        <v>287</v>
      </c>
      <c r="B577" s="102">
        <v>2113</v>
      </c>
      <c r="C577" s="171">
        <v>34.5</v>
      </c>
      <c r="D577" s="171">
        <v>24.7</v>
      </c>
      <c r="E577" s="171">
        <v>37.200000000000003</v>
      </c>
      <c r="F577" s="171">
        <v>3.7</v>
      </c>
      <c r="G577" s="173" t="s">
        <v>307</v>
      </c>
    </row>
    <row r="579" spans="1:7" s="3" customFormat="1" ht="21" x14ac:dyDescent="0.35">
      <c r="A579" s="112" t="s">
        <v>403</v>
      </c>
    </row>
    <row r="580" spans="1:7" s="3" customFormat="1" ht="21" x14ac:dyDescent="0.35">
      <c r="A580" s="112" t="s">
        <v>486</v>
      </c>
    </row>
    <row r="581" spans="1:7" ht="15.75" thickBot="1" x14ac:dyDescent="0.3">
      <c r="A581" s="169"/>
      <c r="B581" s="1"/>
      <c r="C581" s="1"/>
      <c r="D581" s="1"/>
      <c r="E581" s="1"/>
      <c r="F581" s="1"/>
      <c r="G581" s="1"/>
    </row>
    <row r="582" spans="1:7" x14ac:dyDescent="0.25">
      <c r="A582" s="113"/>
      <c r="B582" s="113" t="s">
        <v>234</v>
      </c>
      <c r="C582" s="168" t="s">
        <v>235</v>
      </c>
      <c r="D582" s="116"/>
      <c r="E582" s="116"/>
      <c r="F582" s="116"/>
      <c r="G582" s="116"/>
    </row>
    <row r="583" spans="1:7" x14ac:dyDescent="0.25">
      <c r="A583" s="113"/>
      <c r="B583" s="113" t="s">
        <v>236</v>
      </c>
      <c r="C583" s="113" t="s">
        <v>237</v>
      </c>
      <c r="D583" s="114" t="s">
        <v>238</v>
      </c>
      <c r="E583" s="113" t="s">
        <v>239</v>
      </c>
      <c r="F583" s="113" t="s">
        <v>240</v>
      </c>
      <c r="G583" s="113" t="s">
        <v>241</v>
      </c>
    </row>
    <row r="584" spans="1:7" x14ac:dyDescent="0.25">
      <c r="A584" s="113"/>
      <c r="B584" s="113" t="s">
        <v>242</v>
      </c>
      <c r="C584" s="113" t="s">
        <v>243</v>
      </c>
      <c r="D584" s="113"/>
      <c r="E584" s="115"/>
      <c r="F584" s="113"/>
      <c r="G584" s="113" t="s">
        <v>244</v>
      </c>
    </row>
    <row r="585" spans="1:7" ht="15.75" thickBot="1" x14ac:dyDescent="0.3">
      <c r="A585" s="47"/>
      <c r="B585" s="47" t="s">
        <v>245</v>
      </c>
      <c r="C585" s="47" t="s">
        <v>246</v>
      </c>
      <c r="D585" s="47"/>
      <c r="E585" s="47"/>
      <c r="F585" s="47"/>
      <c r="G585" s="47"/>
    </row>
    <row r="586" spans="1:7" x14ac:dyDescent="0.25">
      <c r="A586" s="113"/>
      <c r="B586" s="117"/>
      <c r="C586" s="118"/>
      <c r="D586" s="118"/>
      <c r="E586" s="118"/>
      <c r="F586" s="118"/>
      <c r="G586" s="118"/>
    </row>
    <row r="587" spans="1:7" x14ac:dyDescent="0.25">
      <c r="A587" s="119" t="s">
        <v>405</v>
      </c>
      <c r="B587" s="2">
        <v>42788</v>
      </c>
      <c r="C587" s="13">
        <v>26.3</v>
      </c>
      <c r="D587" s="13">
        <v>20.5</v>
      </c>
      <c r="E587" s="13">
        <v>32.6</v>
      </c>
      <c r="F587" s="13">
        <v>16.100000000000001</v>
      </c>
      <c r="G587" s="13">
        <v>4.5999999999999996</v>
      </c>
    </row>
    <row r="588" spans="1:7" x14ac:dyDescent="0.25">
      <c r="A588" s="119"/>
      <c r="C588" s="13"/>
      <c r="D588" s="13"/>
      <c r="E588" s="13"/>
      <c r="F588" s="13"/>
      <c r="G588" s="13"/>
    </row>
    <row r="589" spans="1:7" x14ac:dyDescent="0.25">
      <c r="A589" s="145" t="s">
        <v>251</v>
      </c>
      <c r="C589" s="13"/>
      <c r="D589" s="13"/>
      <c r="E589" s="13"/>
      <c r="F589" s="13"/>
      <c r="G589" s="13"/>
    </row>
    <row r="590" spans="1:7" x14ac:dyDescent="0.25">
      <c r="A590" s="120" t="s">
        <v>252</v>
      </c>
      <c r="B590" s="2">
        <v>2342</v>
      </c>
      <c r="C590" s="13">
        <v>32.4</v>
      </c>
      <c r="D590" s="13">
        <v>24.6</v>
      </c>
      <c r="E590" s="13">
        <v>28.1</v>
      </c>
      <c r="F590" s="13">
        <v>12</v>
      </c>
      <c r="G590" s="13">
        <v>2.9</v>
      </c>
    </row>
    <row r="591" spans="1:7" x14ac:dyDescent="0.25">
      <c r="A591" s="120" t="s">
        <v>253</v>
      </c>
      <c r="B591" s="2">
        <v>2273</v>
      </c>
      <c r="C591" s="13">
        <v>34.700000000000003</v>
      </c>
      <c r="D591" s="13">
        <v>26.6</v>
      </c>
      <c r="E591" s="13">
        <v>28.6</v>
      </c>
      <c r="F591" s="13">
        <v>8.6999999999999993</v>
      </c>
      <c r="G591" s="13">
        <v>1.5</v>
      </c>
    </row>
    <row r="592" spans="1:7" x14ac:dyDescent="0.25">
      <c r="A592" s="120" t="s">
        <v>254</v>
      </c>
      <c r="B592" s="2">
        <v>3471</v>
      </c>
      <c r="C592" s="13">
        <v>30.6</v>
      </c>
      <c r="D592" s="13">
        <v>19.2</v>
      </c>
      <c r="E592" s="13">
        <v>30.5</v>
      </c>
      <c r="F592" s="13">
        <v>15.7</v>
      </c>
      <c r="G592" s="13">
        <v>4.0999999999999996</v>
      </c>
    </row>
    <row r="593" spans="1:7" x14ac:dyDescent="0.25">
      <c r="A593" s="120" t="s">
        <v>255</v>
      </c>
      <c r="B593" s="2">
        <v>4686</v>
      </c>
      <c r="C593" s="13">
        <v>26.2</v>
      </c>
      <c r="D593" s="13">
        <v>17.399999999999999</v>
      </c>
      <c r="E593" s="13">
        <v>33.799999999999997</v>
      </c>
      <c r="F593" s="13">
        <v>17.899999999999999</v>
      </c>
      <c r="G593" s="13">
        <v>4.7</v>
      </c>
    </row>
    <row r="594" spans="1:7" x14ac:dyDescent="0.25">
      <c r="A594" s="120" t="s">
        <v>256</v>
      </c>
      <c r="B594" s="2">
        <v>2239</v>
      </c>
      <c r="C594" s="13">
        <v>33</v>
      </c>
      <c r="D594" s="13">
        <v>24.3</v>
      </c>
      <c r="E594" s="13">
        <v>30.6</v>
      </c>
      <c r="F594" s="13">
        <v>9.9</v>
      </c>
      <c r="G594" s="13">
        <v>2.1</v>
      </c>
    </row>
    <row r="595" spans="1:7" x14ac:dyDescent="0.25">
      <c r="A595" s="120" t="s">
        <v>257</v>
      </c>
      <c r="B595" s="2">
        <v>1522</v>
      </c>
      <c r="C595" s="13">
        <v>31.2</v>
      </c>
      <c r="D595" s="13">
        <v>24.9</v>
      </c>
      <c r="E595" s="13">
        <v>28.4</v>
      </c>
      <c r="F595" s="13">
        <v>12.5</v>
      </c>
      <c r="G595" s="13">
        <v>3</v>
      </c>
    </row>
    <row r="596" spans="1:7" x14ac:dyDescent="0.25">
      <c r="A596" s="120" t="s">
        <v>258</v>
      </c>
      <c r="B596" s="2">
        <v>1502</v>
      </c>
      <c r="C596" s="13">
        <v>39.9</v>
      </c>
      <c r="D596" s="13">
        <v>25.2</v>
      </c>
      <c r="E596" s="13">
        <v>25.4</v>
      </c>
      <c r="F596" s="13">
        <v>7.7</v>
      </c>
      <c r="G596" s="13">
        <v>1.7</v>
      </c>
    </row>
    <row r="597" spans="1:7" x14ac:dyDescent="0.25">
      <c r="A597" s="120" t="s">
        <v>259</v>
      </c>
      <c r="B597" s="2">
        <v>662</v>
      </c>
      <c r="C597" s="13">
        <v>33.700000000000003</v>
      </c>
      <c r="D597" s="13">
        <v>25.5</v>
      </c>
      <c r="E597" s="13">
        <v>27.5</v>
      </c>
      <c r="F597" s="13">
        <v>11.3</v>
      </c>
      <c r="G597" s="13">
        <v>2</v>
      </c>
    </row>
    <row r="598" spans="1:7" x14ac:dyDescent="0.25">
      <c r="A598" s="120" t="s">
        <v>260</v>
      </c>
      <c r="B598" s="2">
        <v>1096</v>
      </c>
      <c r="C598" s="13">
        <v>32.200000000000003</v>
      </c>
      <c r="D598" s="13">
        <v>23.6</v>
      </c>
      <c r="E598" s="13">
        <v>30.4</v>
      </c>
      <c r="F598" s="13">
        <v>11.1</v>
      </c>
      <c r="G598" s="13">
        <v>2.6</v>
      </c>
    </row>
    <row r="599" spans="1:7" x14ac:dyDescent="0.25">
      <c r="A599" s="120" t="s">
        <v>261</v>
      </c>
      <c r="B599" s="2">
        <v>4280</v>
      </c>
      <c r="C599" s="13">
        <v>16.8</v>
      </c>
      <c r="D599" s="13">
        <v>19.399999999999999</v>
      </c>
      <c r="E599" s="13">
        <v>36.1</v>
      </c>
      <c r="F599" s="13">
        <v>21</v>
      </c>
      <c r="G599" s="13">
        <v>6.7</v>
      </c>
    </row>
    <row r="600" spans="1:7" x14ac:dyDescent="0.25">
      <c r="A600" s="120" t="s">
        <v>262</v>
      </c>
      <c r="B600" s="2">
        <v>3120</v>
      </c>
      <c r="C600" s="13">
        <v>32.4</v>
      </c>
      <c r="D600" s="13">
        <v>26.2</v>
      </c>
      <c r="E600" s="13">
        <v>28.4</v>
      </c>
      <c r="F600" s="13">
        <v>9.9</v>
      </c>
      <c r="G600" s="13">
        <v>3</v>
      </c>
    </row>
    <row r="601" spans="1:7" x14ac:dyDescent="0.25">
      <c r="A601" s="120" t="s">
        <v>263</v>
      </c>
      <c r="B601" s="2">
        <v>3048</v>
      </c>
      <c r="C601" s="13">
        <v>22.3</v>
      </c>
      <c r="D601" s="13">
        <v>19.2</v>
      </c>
      <c r="E601" s="13">
        <v>40.1</v>
      </c>
      <c r="F601" s="13">
        <v>15</v>
      </c>
      <c r="G601" s="13">
        <v>3.4</v>
      </c>
    </row>
    <row r="602" spans="1:7" x14ac:dyDescent="0.25">
      <c r="A602" s="120" t="s">
        <v>264</v>
      </c>
      <c r="B602" s="2">
        <v>2737</v>
      </c>
      <c r="C602" s="13">
        <v>25</v>
      </c>
      <c r="D602" s="13">
        <v>17.2</v>
      </c>
      <c r="E602" s="13">
        <v>34.200000000000003</v>
      </c>
      <c r="F602" s="13">
        <v>17.600000000000001</v>
      </c>
      <c r="G602" s="13">
        <v>6.1</v>
      </c>
    </row>
    <row r="603" spans="1:7" x14ac:dyDescent="0.25">
      <c r="A603" s="120" t="s">
        <v>265</v>
      </c>
      <c r="B603" s="2">
        <v>2931</v>
      </c>
      <c r="C603" s="13">
        <v>24.1</v>
      </c>
      <c r="D603" s="13">
        <v>17.899999999999999</v>
      </c>
      <c r="E603" s="13">
        <v>32.700000000000003</v>
      </c>
      <c r="F603" s="13">
        <v>20.2</v>
      </c>
      <c r="G603" s="13">
        <v>5.2</v>
      </c>
    </row>
    <row r="604" spans="1:7" x14ac:dyDescent="0.25">
      <c r="A604" s="120" t="s">
        <v>266</v>
      </c>
      <c r="B604" s="2">
        <v>3218</v>
      </c>
      <c r="C604" s="13">
        <v>17.100000000000001</v>
      </c>
      <c r="D604" s="13">
        <v>17.899999999999999</v>
      </c>
      <c r="E604" s="13">
        <v>34.4</v>
      </c>
      <c r="F604" s="13">
        <v>23.7</v>
      </c>
      <c r="G604" s="13">
        <v>6.8</v>
      </c>
    </row>
    <row r="605" spans="1:7" x14ac:dyDescent="0.25">
      <c r="A605" s="120" t="s">
        <v>267</v>
      </c>
      <c r="B605" s="2">
        <v>2301</v>
      </c>
      <c r="C605" s="13">
        <v>17.899999999999999</v>
      </c>
      <c r="D605" s="13">
        <v>14.8</v>
      </c>
      <c r="E605" s="13">
        <v>35.299999999999997</v>
      </c>
      <c r="F605" s="13">
        <v>23.5</v>
      </c>
      <c r="G605" s="13">
        <v>8.5</v>
      </c>
    </row>
    <row r="606" spans="1:7" x14ac:dyDescent="0.25">
      <c r="A606" s="120" t="s">
        <v>268</v>
      </c>
      <c r="B606" s="2">
        <v>1037</v>
      </c>
      <c r="C606" s="13">
        <v>17.2</v>
      </c>
      <c r="D606" s="13">
        <v>17.100000000000001</v>
      </c>
      <c r="E606" s="13">
        <v>38.4</v>
      </c>
      <c r="F606" s="13">
        <v>19.3</v>
      </c>
      <c r="G606" s="13">
        <v>8.1</v>
      </c>
    </row>
    <row r="607" spans="1:7" x14ac:dyDescent="0.25">
      <c r="A607" s="120" t="s">
        <v>269</v>
      </c>
      <c r="B607" s="2">
        <v>323</v>
      </c>
      <c r="C607" s="13">
        <v>24.1</v>
      </c>
      <c r="D607" s="13">
        <v>18</v>
      </c>
      <c r="E607" s="13">
        <v>29.7</v>
      </c>
      <c r="F607" s="13">
        <v>18.600000000000001</v>
      </c>
      <c r="G607" s="13">
        <v>9.6</v>
      </c>
    </row>
    <row r="608" spans="1:7" x14ac:dyDescent="0.25">
      <c r="A608" s="79"/>
      <c r="B608" s="2"/>
      <c r="C608" s="13"/>
      <c r="D608" s="13"/>
      <c r="E608" s="13"/>
      <c r="F608" s="13"/>
      <c r="G608" s="13"/>
    </row>
    <row r="609" spans="1:7" x14ac:dyDescent="0.25">
      <c r="A609" s="145" t="s">
        <v>270</v>
      </c>
      <c r="B609" s="2"/>
      <c r="C609" s="13"/>
      <c r="D609" s="13"/>
      <c r="E609" s="13"/>
      <c r="F609" s="13"/>
      <c r="G609" s="13"/>
    </row>
    <row r="610" spans="1:7" x14ac:dyDescent="0.25">
      <c r="A610" s="120" t="s">
        <v>271</v>
      </c>
      <c r="B610" s="2">
        <v>1036</v>
      </c>
      <c r="C610" s="13">
        <v>27.5</v>
      </c>
      <c r="D610" s="13">
        <v>17.100000000000001</v>
      </c>
      <c r="E610" s="13">
        <v>28.3</v>
      </c>
      <c r="F610" s="13">
        <v>21.7</v>
      </c>
      <c r="G610" s="13">
        <v>5.4</v>
      </c>
    </row>
    <row r="611" spans="1:7" x14ac:dyDescent="0.25">
      <c r="A611" s="120" t="s">
        <v>272</v>
      </c>
      <c r="B611" s="2">
        <v>3883</v>
      </c>
      <c r="C611" s="13">
        <v>51</v>
      </c>
      <c r="D611" s="13">
        <v>28.5</v>
      </c>
      <c r="E611" s="13">
        <v>15.8</v>
      </c>
      <c r="F611" s="13">
        <v>3.6</v>
      </c>
      <c r="G611" s="13">
        <v>1.1000000000000001</v>
      </c>
    </row>
    <row r="612" spans="1:7" x14ac:dyDescent="0.25">
      <c r="A612" s="120" t="s">
        <v>273</v>
      </c>
      <c r="B612" s="2">
        <v>7792</v>
      </c>
      <c r="C612" s="13">
        <v>45.2</v>
      </c>
      <c r="D612" s="13">
        <v>28.2</v>
      </c>
      <c r="E612" s="13">
        <v>20.7</v>
      </c>
      <c r="F612" s="13">
        <v>4.5</v>
      </c>
      <c r="G612" s="13">
        <v>1.5</v>
      </c>
    </row>
    <row r="613" spans="1:7" x14ac:dyDescent="0.25">
      <c r="A613" s="120" t="s">
        <v>274</v>
      </c>
      <c r="B613" s="2">
        <v>12637</v>
      </c>
      <c r="C613" s="13">
        <v>26.3</v>
      </c>
      <c r="D613" s="13">
        <v>25.4</v>
      </c>
      <c r="E613" s="13">
        <v>34.200000000000003</v>
      </c>
      <c r="F613" s="13">
        <v>10.9</v>
      </c>
      <c r="G613" s="13">
        <v>3.3</v>
      </c>
    </row>
    <row r="614" spans="1:7" x14ac:dyDescent="0.25">
      <c r="A614" s="120" t="s">
        <v>275</v>
      </c>
      <c r="B614" s="2">
        <v>7974</v>
      </c>
      <c r="C614" s="13">
        <v>15.3</v>
      </c>
      <c r="D614" s="13">
        <v>15.1</v>
      </c>
      <c r="E614" s="13">
        <v>41.5</v>
      </c>
      <c r="F614" s="13">
        <v>21.6</v>
      </c>
      <c r="G614" s="13">
        <v>6.6</v>
      </c>
    </row>
    <row r="615" spans="1:7" x14ac:dyDescent="0.25">
      <c r="A615" s="120" t="s">
        <v>276</v>
      </c>
      <c r="B615" s="2">
        <v>6396</v>
      </c>
      <c r="C615" s="13">
        <v>10.3</v>
      </c>
      <c r="D615" s="13">
        <v>10.3</v>
      </c>
      <c r="E615" s="13">
        <v>41.4</v>
      </c>
      <c r="F615" s="13">
        <v>29.6</v>
      </c>
      <c r="G615" s="13">
        <v>8.4</v>
      </c>
    </row>
    <row r="616" spans="1:7" x14ac:dyDescent="0.25">
      <c r="A616" s="120" t="s">
        <v>277</v>
      </c>
      <c r="B616" s="2">
        <v>3070</v>
      </c>
      <c r="C616" s="13">
        <v>8.4</v>
      </c>
      <c r="D616" s="13">
        <v>7.3</v>
      </c>
      <c r="E616" s="13">
        <v>36.9</v>
      </c>
      <c r="F616" s="13">
        <v>38.700000000000003</v>
      </c>
      <c r="G616" s="13">
        <v>8.6999999999999993</v>
      </c>
    </row>
    <row r="617" spans="1:7" x14ac:dyDescent="0.25">
      <c r="A617" s="79"/>
      <c r="B617" s="2"/>
      <c r="C617" s="13"/>
      <c r="D617" s="13"/>
      <c r="E617" s="13"/>
      <c r="F617" s="13"/>
      <c r="G617" s="13"/>
    </row>
    <row r="618" spans="1:7" x14ac:dyDescent="0.25">
      <c r="A618" s="145" t="s">
        <v>278</v>
      </c>
      <c r="B618" s="2"/>
      <c r="C618" s="13"/>
      <c r="D618" s="13"/>
      <c r="E618" s="13"/>
      <c r="F618" s="13"/>
      <c r="G618" s="13"/>
    </row>
    <row r="619" spans="1:7" x14ac:dyDescent="0.25">
      <c r="A619" s="120" t="s">
        <v>279</v>
      </c>
      <c r="B619" s="2">
        <v>36710</v>
      </c>
      <c r="C619" s="13">
        <v>25.3</v>
      </c>
      <c r="D619" s="13">
        <v>20</v>
      </c>
      <c r="E619" s="13">
        <v>32.6</v>
      </c>
      <c r="F619" s="13">
        <v>17.3</v>
      </c>
      <c r="G619" s="13">
        <v>4.8</v>
      </c>
    </row>
    <row r="620" spans="1:7" x14ac:dyDescent="0.25">
      <c r="A620" s="120" t="s">
        <v>280</v>
      </c>
      <c r="B620" s="2">
        <v>6078</v>
      </c>
      <c r="C620" s="13">
        <v>32.1</v>
      </c>
      <c r="D620" s="13">
        <v>23.4</v>
      </c>
      <c r="E620" s="13">
        <v>32.4</v>
      </c>
      <c r="F620" s="13">
        <v>9.1</v>
      </c>
      <c r="G620" s="13">
        <v>3</v>
      </c>
    </row>
    <row r="621" spans="1:7" x14ac:dyDescent="0.25">
      <c r="A621" s="79"/>
      <c r="B621" s="2"/>
      <c r="C621" s="13"/>
      <c r="D621" s="13"/>
      <c r="E621" s="13"/>
      <c r="F621" s="13"/>
      <c r="G621" s="13"/>
    </row>
    <row r="622" spans="1:7" x14ac:dyDescent="0.25">
      <c r="A622" s="145" t="s">
        <v>281</v>
      </c>
      <c r="B622" s="2"/>
      <c r="C622" s="13"/>
      <c r="D622" s="13"/>
      <c r="E622" s="13"/>
      <c r="F622" s="13"/>
      <c r="G622" s="13"/>
    </row>
    <row r="623" spans="1:7" x14ac:dyDescent="0.25">
      <c r="A623" s="120" t="s">
        <v>282</v>
      </c>
      <c r="B623" s="2">
        <v>1506</v>
      </c>
      <c r="C623" s="13">
        <v>33.5</v>
      </c>
      <c r="D623" s="13">
        <v>15.1</v>
      </c>
      <c r="E623" s="13">
        <v>28.9</v>
      </c>
      <c r="F623" s="13">
        <v>14.9</v>
      </c>
      <c r="G623" s="13">
        <v>7.6</v>
      </c>
    </row>
    <row r="624" spans="1:7" x14ac:dyDescent="0.25">
      <c r="A624" s="120" t="s">
        <v>283</v>
      </c>
      <c r="B624" s="2">
        <v>6309</v>
      </c>
      <c r="C624" s="13">
        <v>28.9</v>
      </c>
      <c r="D624" s="13">
        <v>19.8</v>
      </c>
      <c r="E624" s="13">
        <v>30</v>
      </c>
      <c r="F624" s="13">
        <v>15.5</v>
      </c>
      <c r="G624" s="13">
        <v>5.8</v>
      </c>
    </row>
    <row r="625" spans="1:7" x14ac:dyDescent="0.25">
      <c r="A625" s="120" t="s">
        <v>284</v>
      </c>
      <c r="B625" s="2">
        <v>12457</v>
      </c>
      <c r="C625" s="13">
        <v>24.7</v>
      </c>
      <c r="D625" s="13">
        <v>20.399999999999999</v>
      </c>
      <c r="E625" s="13">
        <v>32.6</v>
      </c>
      <c r="F625" s="13">
        <v>16.899999999999999</v>
      </c>
      <c r="G625" s="13">
        <v>5.4</v>
      </c>
    </row>
    <row r="626" spans="1:7" x14ac:dyDescent="0.25">
      <c r="A626" s="120" t="s">
        <v>285</v>
      </c>
      <c r="B626" s="2">
        <v>12746</v>
      </c>
      <c r="C626" s="13">
        <v>24.3</v>
      </c>
      <c r="D626" s="13">
        <v>20.6</v>
      </c>
      <c r="E626" s="13">
        <v>32.700000000000003</v>
      </c>
      <c r="F626" s="13">
        <v>18</v>
      </c>
      <c r="G626" s="13">
        <v>4.4000000000000004</v>
      </c>
    </row>
    <row r="627" spans="1:7" x14ac:dyDescent="0.25">
      <c r="A627" s="120" t="s">
        <v>286</v>
      </c>
      <c r="B627" s="2">
        <v>8305</v>
      </c>
      <c r="C627" s="13">
        <v>26.7</v>
      </c>
      <c r="D627" s="13">
        <v>21.2</v>
      </c>
      <c r="E627" s="13">
        <v>34.200000000000003</v>
      </c>
      <c r="F627" s="13">
        <v>15.1</v>
      </c>
      <c r="G627" s="13">
        <v>2.9</v>
      </c>
    </row>
    <row r="628" spans="1:7" ht="15.75" thickBot="1" x14ac:dyDescent="0.3">
      <c r="A628" s="170" t="s">
        <v>287</v>
      </c>
      <c r="B628" s="102">
        <v>1465</v>
      </c>
      <c r="C628" s="171">
        <v>35.799999999999997</v>
      </c>
      <c r="D628" s="171">
        <v>24.6</v>
      </c>
      <c r="E628" s="171">
        <v>36.9</v>
      </c>
      <c r="F628" s="171">
        <v>2.6</v>
      </c>
      <c r="G628" s="171">
        <v>0</v>
      </c>
    </row>
    <row r="630" spans="1:7" s="3" customFormat="1" ht="21" x14ac:dyDescent="0.35">
      <c r="A630" s="112" t="s">
        <v>159</v>
      </c>
    </row>
    <row r="631" spans="1:7" s="3" customFormat="1" ht="21" x14ac:dyDescent="0.35">
      <c r="A631" s="112" t="s">
        <v>486</v>
      </c>
    </row>
    <row r="632" spans="1:7" ht="15.75" thickBot="1" x14ac:dyDescent="0.3">
      <c r="A632" s="169"/>
      <c r="B632" s="1"/>
      <c r="C632" s="1"/>
      <c r="D632" s="1"/>
      <c r="E632" s="1"/>
      <c r="F632" s="1"/>
      <c r="G632" s="1"/>
    </row>
    <row r="633" spans="1:7" x14ac:dyDescent="0.25">
      <c r="A633" s="113"/>
      <c r="B633" s="113" t="s">
        <v>234</v>
      </c>
      <c r="C633" s="168" t="s">
        <v>235</v>
      </c>
      <c r="D633" s="116"/>
      <c r="E633" s="116"/>
      <c r="F633" s="116"/>
      <c r="G633" s="116"/>
    </row>
    <row r="634" spans="1:7" x14ac:dyDescent="0.25">
      <c r="A634" s="113"/>
      <c r="B634" s="113" t="s">
        <v>236</v>
      </c>
      <c r="C634" s="113" t="s">
        <v>237</v>
      </c>
      <c r="D634" s="114" t="s">
        <v>238</v>
      </c>
      <c r="E634" s="113" t="s">
        <v>239</v>
      </c>
      <c r="F634" s="113" t="s">
        <v>240</v>
      </c>
      <c r="G634" s="113" t="s">
        <v>241</v>
      </c>
    </row>
    <row r="635" spans="1:7" x14ac:dyDescent="0.25">
      <c r="A635" s="113"/>
      <c r="B635" s="113" t="s">
        <v>242</v>
      </c>
      <c r="C635" s="113" t="s">
        <v>243</v>
      </c>
      <c r="D635" s="113"/>
      <c r="E635" s="115"/>
      <c r="F635" s="113"/>
      <c r="G635" s="113" t="s">
        <v>244</v>
      </c>
    </row>
    <row r="636" spans="1:7" ht="15.75" thickBot="1" x14ac:dyDescent="0.3">
      <c r="A636" s="47"/>
      <c r="B636" s="47" t="s">
        <v>245</v>
      </c>
      <c r="C636" s="47" t="s">
        <v>246</v>
      </c>
      <c r="D636" s="47"/>
      <c r="E636" s="47"/>
      <c r="F636" s="47"/>
      <c r="G636" s="47"/>
    </row>
    <row r="637" spans="1:7" x14ac:dyDescent="0.25">
      <c r="A637" s="79"/>
    </row>
    <row r="638" spans="1:7" x14ac:dyDescent="0.25">
      <c r="A638" s="119" t="s">
        <v>250</v>
      </c>
      <c r="B638" s="2">
        <v>43615</v>
      </c>
      <c r="C638" s="13">
        <v>23.8</v>
      </c>
      <c r="D638" s="13">
        <v>20.8</v>
      </c>
      <c r="E638" s="13">
        <v>33.1</v>
      </c>
      <c r="F638" s="13">
        <v>17.2</v>
      </c>
      <c r="G638" s="13">
        <v>5.0999999999999996</v>
      </c>
    </row>
    <row r="639" spans="1:7" x14ac:dyDescent="0.25">
      <c r="A639" s="119"/>
      <c r="B639" t="s">
        <v>225</v>
      </c>
      <c r="C639" s="13" t="s">
        <v>225</v>
      </c>
      <c r="D639" s="13" t="s">
        <v>225</v>
      </c>
      <c r="E639" s="13" t="s">
        <v>225</v>
      </c>
      <c r="F639" s="13" t="s">
        <v>225</v>
      </c>
      <c r="G639" s="13" t="s">
        <v>225</v>
      </c>
    </row>
    <row r="640" spans="1:7" x14ac:dyDescent="0.25">
      <c r="A640" s="145" t="s">
        <v>251</v>
      </c>
      <c r="B640" t="s">
        <v>225</v>
      </c>
      <c r="C640" s="13" t="s">
        <v>225</v>
      </c>
      <c r="D640" s="13" t="s">
        <v>225</v>
      </c>
      <c r="E640" s="13" t="s">
        <v>225</v>
      </c>
      <c r="F640" s="13" t="s">
        <v>225</v>
      </c>
      <c r="G640" s="13" t="s">
        <v>225</v>
      </c>
    </row>
    <row r="641" spans="1:7" x14ac:dyDescent="0.25">
      <c r="A641" s="120" t="s">
        <v>252</v>
      </c>
      <c r="B641" s="2">
        <v>2382</v>
      </c>
      <c r="C641" s="13">
        <v>25.6</v>
      </c>
      <c r="D641" s="13">
        <v>26.6</v>
      </c>
      <c r="E641" s="13">
        <v>30.6</v>
      </c>
      <c r="F641" s="13">
        <v>13.9</v>
      </c>
      <c r="G641" s="13">
        <v>3.4</v>
      </c>
    </row>
    <row r="642" spans="1:7" x14ac:dyDescent="0.25">
      <c r="A642" s="120" t="s">
        <v>253</v>
      </c>
      <c r="B642" s="2">
        <v>2327</v>
      </c>
      <c r="C642" s="13">
        <v>29.5</v>
      </c>
      <c r="D642" s="13">
        <v>28.7</v>
      </c>
      <c r="E642" s="13">
        <v>31.2</v>
      </c>
      <c r="F642" s="13">
        <v>9.1</v>
      </c>
      <c r="G642" s="13">
        <v>1.4</v>
      </c>
    </row>
    <row r="643" spans="1:7" x14ac:dyDescent="0.25">
      <c r="A643" s="120" t="s">
        <v>254</v>
      </c>
      <c r="B643" s="2">
        <v>3561</v>
      </c>
      <c r="C643" s="13">
        <v>28.1</v>
      </c>
      <c r="D643" s="13">
        <v>20.3</v>
      </c>
      <c r="E643" s="13">
        <v>31.5</v>
      </c>
      <c r="F643" s="13">
        <v>15.8</v>
      </c>
      <c r="G643" s="13">
        <v>4.3</v>
      </c>
    </row>
    <row r="644" spans="1:7" x14ac:dyDescent="0.25">
      <c r="A644" s="120" t="s">
        <v>255</v>
      </c>
      <c r="B644" s="2">
        <v>4725</v>
      </c>
      <c r="C644" s="13">
        <v>23.9</v>
      </c>
      <c r="D644" s="13">
        <v>17.899999999999999</v>
      </c>
      <c r="E644" s="13">
        <v>33.799999999999997</v>
      </c>
      <c r="F644" s="13">
        <v>18.7</v>
      </c>
      <c r="G644" s="13">
        <v>5.7</v>
      </c>
    </row>
    <row r="645" spans="1:7" x14ac:dyDescent="0.25">
      <c r="A645" s="120" t="s">
        <v>256</v>
      </c>
      <c r="B645" s="2">
        <v>2267</v>
      </c>
      <c r="C645" s="13">
        <v>28.2</v>
      </c>
      <c r="D645" s="13">
        <v>26.7</v>
      </c>
      <c r="E645" s="13">
        <v>31.5</v>
      </c>
      <c r="F645" s="13">
        <v>11.4</v>
      </c>
      <c r="G645" s="13">
        <v>2.2000000000000002</v>
      </c>
    </row>
    <row r="646" spans="1:7" x14ac:dyDescent="0.25">
      <c r="A646" s="120" t="s">
        <v>257</v>
      </c>
      <c r="B646" s="2">
        <v>1553</v>
      </c>
      <c r="C646" s="13">
        <v>22.3</v>
      </c>
      <c r="D646" s="13">
        <v>27.9</v>
      </c>
      <c r="E646" s="13">
        <v>33</v>
      </c>
      <c r="F646" s="13">
        <v>13.8</v>
      </c>
      <c r="G646" s="13">
        <v>3</v>
      </c>
    </row>
    <row r="647" spans="1:7" x14ac:dyDescent="0.25">
      <c r="A647" s="120" t="s">
        <v>258</v>
      </c>
      <c r="B647" s="2">
        <v>1553</v>
      </c>
      <c r="C647" s="13">
        <v>34.9</v>
      </c>
      <c r="D647" s="13">
        <v>29</v>
      </c>
      <c r="E647" s="13">
        <v>25.4</v>
      </c>
      <c r="F647" s="13">
        <v>8.4</v>
      </c>
      <c r="G647" s="13">
        <v>2.2999999999999998</v>
      </c>
    </row>
    <row r="648" spans="1:7" x14ac:dyDescent="0.25">
      <c r="A648" s="120" t="s">
        <v>259</v>
      </c>
      <c r="B648" s="2">
        <v>689</v>
      </c>
      <c r="C648" s="13">
        <v>29.9</v>
      </c>
      <c r="D648" s="13">
        <v>22.5</v>
      </c>
      <c r="E648" s="13">
        <v>31.5</v>
      </c>
      <c r="F648" s="13">
        <v>13.2</v>
      </c>
      <c r="G648" s="13">
        <v>2.9</v>
      </c>
    </row>
    <row r="649" spans="1:7" x14ac:dyDescent="0.25">
      <c r="A649" s="120" t="s">
        <v>260</v>
      </c>
      <c r="B649" s="2">
        <v>1116</v>
      </c>
      <c r="C649" s="13">
        <v>30.8</v>
      </c>
      <c r="D649" s="13">
        <v>22.9</v>
      </c>
      <c r="E649" s="13">
        <v>30.2</v>
      </c>
      <c r="F649" s="13">
        <v>12.9</v>
      </c>
      <c r="G649" s="13">
        <v>3.1</v>
      </c>
    </row>
    <row r="650" spans="1:7" x14ac:dyDescent="0.25">
      <c r="A650" s="120" t="s">
        <v>261</v>
      </c>
      <c r="B650" s="2">
        <v>4334</v>
      </c>
      <c r="C650" s="13">
        <v>16.399999999999999</v>
      </c>
      <c r="D650" s="13">
        <v>17.899999999999999</v>
      </c>
      <c r="E650" s="13">
        <v>35.799999999999997</v>
      </c>
      <c r="F650" s="13">
        <v>22.5</v>
      </c>
      <c r="G650" s="13">
        <v>7.5</v>
      </c>
    </row>
    <row r="651" spans="1:7" x14ac:dyDescent="0.25">
      <c r="A651" s="120" t="s">
        <v>262</v>
      </c>
      <c r="B651" s="2">
        <v>3131</v>
      </c>
      <c r="C651" s="13">
        <v>29.1</v>
      </c>
      <c r="D651" s="13">
        <v>26.3</v>
      </c>
      <c r="E651" s="13">
        <v>30</v>
      </c>
      <c r="F651" s="13">
        <v>11.2</v>
      </c>
      <c r="G651" s="13">
        <v>3.4</v>
      </c>
    </row>
    <row r="652" spans="1:7" x14ac:dyDescent="0.25">
      <c r="A652" s="120" t="s">
        <v>263</v>
      </c>
      <c r="B652" s="2">
        <v>3117</v>
      </c>
      <c r="C652" s="13">
        <v>20.6</v>
      </c>
      <c r="D652" s="13">
        <v>20.2</v>
      </c>
      <c r="E652" s="13">
        <v>39.9</v>
      </c>
      <c r="F652" s="13">
        <v>14.9</v>
      </c>
      <c r="G652" s="13">
        <v>4.4000000000000004</v>
      </c>
    </row>
    <row r="653" spans="1:7" x14ac:dyDescent="0.25">
      <c r="A653" s="120" t="s">
        <v>264</v>
      </c>
      <c r="B653" s="2">
        <v>2811</v>
      </c>
      <c r="C653" s="13">
        <v>22.8</v>
      </c>
      <c r="D653" s="13">
        <v>17.5</v>
      </c>
      <c r="E653" s="13">
        <v>33.700000000000003</v>
      </c>
      <c r="F653" s="13">
        <v>19.600000000000001</v>
      </c>
      <c r="G653" s="13">
        <v>6.3</v>
      </c>
    </row>
    <row r="654" spans="1:7" x14ac:dyDescent="0.25">
      <c r="A654" s="120" t="s">
        <v>265</v>
      </c>
      <c r="B654" s="2">
        <v>2995</v>
      </c>
      <c r="C654" s="13">
        <v>23.3</v>
      </c>
      <c r="D654" s="13">
        <v>17.100000000000001</v>
      </c>
      <c r="E654" s="13">
        <v>33.1</v>
      </c>
      <c r="F654" s="13">
        <v>20.8</v>
      </c>
      <c r="G654" s="13">
        <v>5.7</v>
      </c>
    </row>
    <row r="655" spans="1:7" x14ac:dyDescent="0.25">
      <c r="A655" s="120" t="s">
        <v>266</v>
      </c>
      <c r="B655" s="2">
        <v>3263</v>
      </c>
      <c r="C655" s="13">
        <v>17.600000000000001</v>
      </c>
      <c r="D655" s="13">
        <v>16.8</v>
      </c>
      <c r="E655" s="13">
        <v>33.700000000000003</v>
      </c>
      <c r="F655" s="13">
        <v>24.7</v>
      </c>
      <c r="G655" s="13">
        <v>7.2</v>
      </c>
    </row>
    <row r="656" spans="1:7" x14ac:dyDescent="0.25">
      <c r="A656" s="120" t="s">
        <v>267</v>
      </c>
      <c r="B656" s="2">
        <v>2355</v>
      </c>
      <c r="C656" s="13">
        <v>17.7</v>
      </c>
      <c r="D656" s="13">
        <v>13.8</v>
      </c>
      <c r="E656" s="13">
        <v>34.1</v>
      </c>
      <c r="F656" s="13">
        <v>25.3</v>
      </c>
      <c r="G656" s="13">
        <v>9</v>
      </c>
    </row>
    <row r="657" spans="1:7" x14ac:dyDescent="0.25">
      <c r="A657" s="120" t="s">
        <v>268</v>
      </c>
      <c r="B657" s="2">
        <v>1095</v>
      </c>
      <c r="C657" s="13">
        <v>17.399999999999999</v>
      </c>
      <c r="D657" s="13">
        <v>14.1</v>
      </c>
      <c r="E657" s="13">
        <v>38.200000000000003</v>
      </c>
      <c r="F657" s="13">
        <v>20.8</v>
      </c>
      <c r="G657" s="13">
        <v>9.5</v>
      </c>
    </row>
    <row r="658" spans="1:7" x14ac:dyDescent="0.25">
      <c r="A658" s="120" t="s">
        <v>269</v>
      </c>
      <c r="B658" s="2">
        <v>341</v>
      </c>
      <c r="C658" s="13">
        <v>23.2</v>
      </c>
      <c r="D658" s="13">
        <v>14.4</v>
      </c>
      <c r="E658" s="13">
        <v>34</v>
      </c>
      <c r="F658" s="13">
        <v>17.600000000000001</v>
      </c>
      <c r="G658" s="13">
        <v>10.9</v>
      </c>
    </row>
    <row r="659" spans="1:7" x14ac:dyDescent="0.25">
      <c r="A659" s="79"/>
      <c r="B659" s="2" t="s">
        <v>225</v>
      </c>
      <c r="C659" s="13" t="s">
        <v>306</v>
      </c>
      <c r="D659" s="13" t="s">
        <v>306</v>
      </c>
      <c r="E659" s="13" t="s">
        <v>306</v>
      </c>
      <c r="F659" s="13" t="s">
        <v>306</v>
      </c>
      <c r="G659" s="13" t="s">
        <v>306</v>
      </c>
    </row>
    <row r="660" spans="1:7" x14ac:dyDescent="0.25">
      <c r="A660" s="145" t="s">
        <v>270</v>
      </c>
      <c r="B660" s="2" t="s">
        <v>225</v>
      </c>
      <c r="C660" s="13" t="s">
        <v>306</v>
      </c>
      <c r="D660" s="13" t="s">
        <v>306</v>
      </c>
      <c r="E660" s="13" t="s">
        <v>306</v>
      </c>
      <c r="F660" s="13" t="s">
        <v>306</v>
      </c>
      <c r="G660" s="13" t="s">
        <v>306</v>
      </c>
    </row>
    <row r="661" spans="1:7" x14ac:dyDescent="0.25">
      <c r="A661" s="120" t="s">
        <v>271</v>
      </c>
      <c r="B661" s="2">
        <v>1063</v>
      </c>
      <c r="C661" s="13">
        <v>28.7</v>
      </c>
      <c r="D661" s="13">
        <v>16.899999999999999</v>
      </c>
      <c r="E661" s="13">
        <v>29.2</v>
      </c>
      <c r="F661" s="13">
        <v>19.100000000000001</v>
      </c>
      <c r="G661" s="13">
        <v>6.1</v>
      </c>
    </row>
    <row r="662" spans="1:7" x14ac:dyDescent="0.25">
      <c r="A662" s="120" t="s">
        <v>272</v>
      </c>
      <c r="B662" s="2">
        <v>3969</v>
      </c>
      <c r="C662" s="13">
        <v>48.6</v>
      </c>
      <c r="D662" s="13">
        <v>28.5</v>
      </c>
      <c r="E662" s="13">
        <v>18</v>
      </c>
      <c r="F662" s="13">
        <v>3.6</v>
      </c>
      <c r="G662" s="13">
        <v>1.3</v>
      </c>
    </row>
    <row r="663" spans="1:7" x14ac:dyDescent="0.25">
      <c r="A663" s="120" t="s">
        <v>273</v>
      </c>
      <c r="B663" s="2">
        <v>7917</v>
      </c>
      <c r="C663" s="13">
        <v>41.8</v>
      </c>
      <c r="D663" s="13">
        <v>30.5</v>
      </c>
      <c r="E663" s="13">
        <v>21.2</v>
      </c>
      <c r="F663" s="13">
        <v>4.8</v>
      </c>
      <c r="G663" s="13">
        <v>1.6</v>
      </c>
    </row>
    <row r="664" spans="1:7" x14ac:dyDescent="0.25">
      <c r="A664" s="120" t="s">
        <v>274</v>
      </c>
      <c r="B664" s="2">
        <v>13118</v>
      </c>
      <c r="C664" s="13">
        <v>23.5</v>
      </c>
      <c r="D664" s="13">
        <v>24.8</v>
      </c>
      <c r="E664" s="13">
        <v>35.799999999999997</v>
      </c>
      <c r="F664" s="13">
        <v>11.9</v>
      </c>
      <c r="G664" s="13">
        <v>3.9</v>
      </c>
    </row>
    <row r="665" spans="1:7" x14ac:dyDescent="0.25">
      <c r="A665" s="120" t="s">
        <v>275</v>
      </c>
      <c r="B665" s="2">
        <v>8139</v>
      </c>
      <c r="C665" s="13">
        <v>12.7</v>
      </c>
      <c r="D665" s="13">
        <v>15.1</v>
      </c>
      <c r="E665" s="13">
        <v>40.700000000000003</v>
      </c>
      <c r="F665" s="13">
        <v>24.1</v>
      </c>
      <c r="G665" s="13">
        <v>7.4</v>
      </c>
    </row>
    <row r="666" spans="1:7" x14ac:dyDescent="0.25">
      <c r="A666" s="120" t="s">
        <v>276</v>
      </c>
      <c r="B666" s="2">
        <v>6433</v>
      </c>
      <c r="C666" s="13">
        <v>7.8</v>
      </c>
      <c r="D666" s="13">
        <v>10.4</v>
      </c>
      <c r="E666" s="13">
        <v>40.4</v>
      </c>
      <c r="F666" s="13">
        <v>32.4</v>
      </c>
      <c r="G666" s="13">
        <v>9</v>
      </c>
    </row>
    <row r="667" spans="1:7" x14ac:dyDescent="0.25">
      <c r="A667" s="120" t="s">
        <v>277</v>
      </c>
      <c r="B667" s="2">
        <v>2976</v>
      </c>
      <c r="C667" s="13">
        <v>6.5</v>
      </c>
      <c r="D667" s="13">
        <v>6.8</v>
      </c>
      <c r="E667" s="13">
        <v>38.4</v>
      </c>
      <c r="F667" s="13">
        <v>38.9</v>
      </c>
      <c r="G667" s="13">
        <v>9.4</v>
      </c>
    </row>
    <row r="668" spans="1:7" x14ac:dyDescent="0.25">
      <c r="A668" s="79"/>
      <c r="B668" s="2" t="s">
        <v>225</v>
      </c>
      <c r="C668" s="13" t="s">
        <v>306</v>
      </c>
      <c r="D668" s="13" t="s">
        <v>306</v>
      </c>
      <c r="E668" s="13" t="s">
        <v>306</v>
      </c>
      <c r="F668" s="13" t="s">
        <v>306</v>
      </c>
      <c r="G668" s="13" t="s">
        <v>306</v>
      </c>
    </row>
    <row r="669" spans="1:7" x14ac:dyDescent="0.25">
      <c r="A669" s="145" t="s">
        <v>278</v>
      </c>
      <c r="B669" s="2" t="s">
        <v>225</v>
      </c>
      <c r="C669" s="13" t="s">
        <v>306</v>
      </c>
      <c r="D669" s="13" t="s">
        <v>306</v>
      </c>
      <c r="E669" s="13" t="s">
        <v>306</v>
      </c>
      <c r="F669" s="13" t="s">
        <v>306</v>
      </c>
      <c r="G669" s="13" t="s">
        <v>306</v>
      </c>
    </row>
    <row r="670" spans="1:7" x14ac:dyDescent="0.25">
      <c r="A670" s="120" t="s">
        <v>279</v>
      </c>
      <c r="B670" s="2">
        <v>37410</v>
      </c>
      <c r="C670" s="13">
        <v>22.7</v>
      </c>
      <c r="D670" s="13">
        <v>20.5</v>
      </c>
      <c r="E670" s="13">
        <v>33</v>
      </c>
      <c r="F670" s="13">
        <v>18.399999999999999</v>
      </c>
      <c r="G670" s="13">
        <v>5.4</v>
      </c>
    </row>
    <row r="671" spans="1:7" x14ac:dyDescent="0.25">
      <c r="A671" s="120" t="s">
        <v>280</v>
      </c>
      <c r="B671" s="2">
        <v>6205</v>
      </c>
      <c r="C671" s="13">
        <v>30.4</v>
      </c>
      <c r="D671" s="13">
        <v>22.9</v>
      </c>
      <c r="E671" s="13">
        <v>34.200000000000003</v>
      </c>
      <c r="F671" s="13">
        <v>9.4</v>
      </c>
      <c r="G671" s="13">
        <v>3.1</v>
      </c>
    </row>
    <row r="672" spans="1:7" x14ac:dyDescent="0.25">
      <c r="A672" s="79"/>
      <c r="B672" s="2" t="s">
        <v>225</v>
      </c>
      <c r="C672" s="13" t="s">
        <v>306</v>
      </c>
      <c r="D672" s="13" t="s">
        <v>306</v>
      </c>
      <c r="E672" s="13" t="s">
        <v>306</v>
      </c>
      <c r="F672" s="13" t="s">
        <v>306</v>
      </c>
      <c r="G672" s="13" t="s">
        <v>306</v>
      </c>
    </row>
    <row r="673" spans="1:7" x14ac:dyDescent="0.25">
      <c r="A673" s="145" t="s">
        <v>281</v>
      </c>
      <c r="B673" s="2" t="s">
        <v>225</v>
      </c>
      <c r="C673" s="13" t="s">
        <v>306</v>
      </c>
      <c r="D673" s="13" t="s">
        <v>306</v>
      </c>
      <c r="E673" s="13" t="s">
        <v>306</v>
      </c>
      <c r="F673" s="13" t="s">
        <v>306</v>
      </c>
      <c r="G673" s="13" t="s">
        <v>306</v>
      </c>
    </row>
    <row r="674" spans="1:7" x14ac:dyDescent="0.25">
      <c r="A674" s="120" t="s">
        <v>282</v>
      </c>
      <c r="B674" s="2">
        <v>1448</v>
      </c>
      <c r="C674" s="13">
        <v>34.5</v>
      </c>
      <c r="D674" s="13">
        <v>14.1</v>
      </c>
      <c r="E674" s="13">
        <v>27.4</v>
      </c>
      <c r="F674" s="13">
        <v>15.5</v>
      </c>
      <c r="G674" s="13">
        <v>8.5</v>
      </c>
    </row>
    <row r="675" spans="1:7" x14ac:dyDescent="0.25">
      <c r="A675" s="120" t="s">
        <v>283</v>
      </c>
      <c r="B675" s="2">
        <v>6506</v>
      </c>
      <c r="C675" s="13">
        <v>26.2</v>
      </c>
      <c r="D675" s="13">
        <v>19.5</v>
      </c>
      <c r="E675" s="13">
        <v>31.7</v>
      </c>
      <c r="F675" s="13">
        <v>16.8</v>
      </c>
      <c r="G675" s="13">
        <v>5.7</v>
      </c>
    </row>
    <row r="676" spans="1:7" x14ac:dyDescent="0.25">
      <c r="A676" s="120" t="s">
        <v>284</v>
      </c>
      <c r="B676" s="2">
        <v>12677</v>
      </c>
      <c r="C676" s="13">
        <v>23</v>
      </c>
      <c r="D676" s="13">
        <v>20.7</v>
      </c>
      <c r="E676" s="13">
        <v>32.799999999999997</v>
      </c>
      <c r="F676" s="13">
        <v>17.8</v>
      </c>
      <c r="G676" s="13">
        <v>5.8</v>
      </c>
    </row>
    <row r="677" spans="1:7" x14ac:dyDescent="0.25">
      <c r="A677" s="120" t="s">
        <v>285</v>
      </c>
      <c r="B677" s="2">
        <v>13011</v>
      </c>
      <c r="C677" s="13">
        <v>21.8</v>
      </c>
      <c r="D677" s="13">
        <v>21.4</v>
      </c>
      <c r="E677" s="13">
        <v>33.1</v>
      </c>
      <c r="F677" s="13">
        <v>18.600000000000001</v>
      </c>
      <c r="G677" s="13">
        <v>5.0999999999999996</v>
      </c>
    </row>
    <row r="678" spans="1:7" x14ac:dyDescent="0.25">
      <c r="A678" s="120" t="s">
        <v>286</v>
      </c>
      <c r="B678" s="2">
        <v>8572</v>
      </c>
      <c r="C678" s="13">
        <v>22.6</v>
      </c>
      <c r="D678" s="13">
        <v>21.8</v>
      </c>
      <c r="E678" s="13">
        <v>34.799999999999997</v>
      </c>
      <c r="F678" s="13">
        <v>16.899999999999999</v>
      </c>
      <c r="G678" s="13">
        <v>3.8</v>
      </c>
    </row>
    <row r="679" spans="1:7" ht="15.75" thickBot="1" x14ac:dyDescent="0.3">
      <c r="A679" s="170" t="s">
        <v>287</v>
      </c>
      <c r="B679" s="102">
        <v>1401</v>
      </c>
      <c r="C679" s="171">
        <v>33.299999999999997</v>
      </c>
      <c r="D679" s="171">
        <v>24.1</v>
      </c>
      <c r="E679" s="171">
        <v>39.6</v>
      </c>
      <c r="F679" s="171">
        <v>2.9</v>
      </c>
      <c r="G679" s="171" t="s">
        <v>307</v>
      </c>
    </row>
    <row r="682" spans="1:7" ht="21" x14ac:dyDescent="0.35">
      <c r="A682" s="112" t="s">
        <v>288</v>
      </c>
    </row>
    <row r="683" spans="1:7" ht="21" x14ac:dyDescent="0.35">
      <c r="A683" s="112" t="s">
        <v>322</v>
      </c>
    </row>
    <row r="684" spans="1:7" ht="15.75" thickBot="1" x14ac:dyDescent="0.3">
      <c r="A684" s="172"/>
      <c r="B684" s="1"/>
      <c r="C684" s="1"/>
      <c r="D684" s="1"/>
      <c r="E684" s="1"/>
      <c r="F684" s="1"/>
      <c r="G684" s="1"/>
    </row>
    <row r="685" spans="1:7" x14ac:dyDescent="0.25">
      <c r="A685" s="113"/>
      <c r="B685" s="113" t="s">
        <v>234</v>
      </c>
      <c r="C685" s="168" t="s">
        <v>235</v>
      </c>
      <c r="D685" s="116"/>
      <c r="E685" s="116"/>
      <c r="F685" s="116"/>
      <c r="G685" s="116"/>
    </row>
    <row r="686" spans="1:7" x14ac:dyDescent="0.25">
      <c r="A686" s="113"/>
      <c r="B686" s="113" t="s">
        <v>236</v>
      </c>
      <c r="C686" s="113" t="s">
        <v>237</v>
      </c>
      <c r="D686" s="114" t="s">
        <v>238</v>
      </c>
      <c r="E686" s="113" t="s">
        <v>239</v>
      </c>
      <c r="F686" s="113" t="s">
        <v>240</v>
      </c>
      <c r="G686" s="113" t="s">
        <v>241</v>
      </c>
    </row>
    <row r="687" spans="1:7" x14ac:dyDescent="0.25">
      <c r="A687" s="113"/>
      <c r="B687" s="113" t="s">
        <v>242</v>
      </c>
      <c r="C687" s="113" t="s">
        <v>243</v>
      </c>
      <c r="D687" s="113"/>
      <c r="E687" s="115"/>
      <c r="F687" s="113"/>
      <c r="G687" s="113" t="s">
        <v>244</v>
      </c>
    </row>
    <row r="688" spans="1:7" ht="15.75" thickBot="1" x14ac:dyDescent="0.3">
      <c r="A688" s="47"/>
      <c r="B688" s="47" t="s">
        <v>245</v>
      </c>
      <c r="C688" s="47" t="s">
        <v>246</v>
      </c>
      <c r="D688" s="47"/>
      <c r="E688" s="47"/>
      <c r="F688" s="47"/>
      <c r="G688" s="47"/>
    </row>
    <row r="689" spans="1:7" x14ac:dyDescent="0.25">
      <c r="A689" s="113"/>
      <c r="B689" s="117"/>
      <c r="C689" s="118" t="s">
        <v>247</v>
      </c>
      <c r="D689" s="118"/>
      <c r="E689" s="118"/>
      <c r="F689" s="118"/>
      <c r="G689" s="118"/>
    </row>
    <row r="690" spans="1:7" x14ac:dyDescent="0.25">
      <c r="A690" s="79"/>
    </row>
    <row r="691" spans="1:7" x14ac:dyDescent="0.25">
      <c r="A691" s="119" t="s">
        <v>249</v>
      </c>
      <c r="B691" s="100">
        <v>44487</v>
      </c>
      <c r="C691" s="121">
        <v>25.6</v>
      </c>
      <c r="D691" s="121">
        <v>19.600000000000001</v>
      </c>
      <c r="E691" s="121">
        <v>33.5</v>
      </c>
      <c r="F691" s="121">
        <v>16.3</v>
      </c>
      <c r="G691" s="121">
        <v>5</v>
      </c>
    </row>
    <row r="692" spans="1:7" x14ac:dyDescent="0.25">
      <c r="A692" s="119"/>
      <c r="B692" t="s">
        <v>225</v>
      </c>
      <c r="C692" s="13" t="s">
        <v>225</v>
      </c>
      <c r="D692" s="13" t="s">
        <v>225</v>
      </c>
      <c r="E692" s="13" t="s">
        <v>225</v>
      </c>
      <c r="F692" s="13" t="s">
        <v>225</v>
      </c>
      <c r="G692" s="13" t="s">
        <v>225</v>
      </c>
    </row>
    <row r="693" spans="1:7" x14ac:dyDescent="0.25">
      <c r="A693" s="145" t="s">
        <v>251</v>
      </c>
      <c r="B693" t="s">
        <v>225</v>
      </c>
      <c r="C693" s="13" t="s">
        <v>225</v>
      </c>
      <c r="D693" s="13" t="s">
        <v>225</v>
      </c>
      <c r="E693" s="13" t="s">
        <v>225</v>
      </c>
      <c r="F693" s="13" t="s">
        <v>225</v>
      </c>
      <c r="G693" s="13" t="s">
        <v>225</v>
      </c>
    </row>
    <row r="694" spans="1:7" x14ac:dyDescent="0.25">
      <c r="A694" s="120" t="s">
        <v>252</v>
      </c>
      <c r="B694" s="100">
        <v>2421</v>
      </c>
      <c r="C694" s="121">
        <v>33.6</v>
      </c>
      <c r="D694" s="121">
        <v>24.3</v>
      </c>
      <c r="E694" s="121">
        <v>26.6</v>
      </c>
      <c r="F694" s="121">
        <v>12.5</v>
      </c>
      <c r="G694" s="121">
        <v>3</v>
      </c>
    </row>
    <row r="695" spans="1:7" x14ac:dyDescent="0.25">
      <c r="A695" s="120" t="s">
        <v>253</v>
      </c>
      <c r="B695" s="100">
        <v>2366</v>
      </c>
      <c r="C695" s="121">
        <v>36.299999999999997</v>
      </c>
      <c r="D695" s="121">
        <v>26.1</v>
      </c>
      <c r="E695" s="121">
        <v>27.6</v>
      </c>
      <c r="F695" s="121">
        <v>8.3000000000000007</v>
      </c>
      <c r="G695" s="121">
        <v>1.7</v>
      </c>
    </row>
    <row r="696" spans="1:7" x14ac:dyDescent="0.25">
      <c r="A696" s="120" t="s">
        <v>254</v>
      </c>
      <c r="B696" s="100">
        <v>3669</v>
      </c>
      <c r="C696" s="121">
        <v>29.2</v>
      </c>
      <c r="D696" s="121">
        <v>18.8</v>
      </c>
      <c r="E696" s="121">
        <v>32.5</v>
      </c>
      <c r="F696" s="121">
        <v>15.1</v>
      </c>
      <c r="G696" s="121">
        <v>4.4000000000000004</v>
      </c>
    </row>
    <row r="697" spans="1:7" x14ac:dyDescent="0.25">
      <c r="A697" s="120" t="s">
        <v>255</v>
      </c>
      <c r="B697" s="100">
        <v>4814</v>
      </c>
      <c r="C697" s="121">
        <v>23.3</v>
      </c>
      <c r="D697" s="121">
        <v>18</v>
      </c>
      <c r="E697" s="121">
        <v>35.299999999999997</v>
      </c>
      <c r="F697" s="121">
        <v>18.2</v>
      </c>
      <c r="G697" s="121">
        <v>5.0999999999999996</v>
      </c>
    </row>
    <row r="698" spans="1:7" x14ac:dyDescent="0.25">
      <c r="A698" s="120" t="s">
        <v>256</v>
      </c>
      <c r="B698" s="100">
        <v>2306</v>
      </c>
      <c r="C698" s="121">
        <v>32.9</v>
      </c>
      <c r="D698" s="121">
        <v>23.2</v>
      </c>
      <c r="E698" s="121">
        <v>30.7</v>
      </c>
      <c r="F698" s="121">
        <v>10.7</v>
      </c>
      <c r="G698" s="121">
        <v>2.6</v>
      </c>
    </row>
    <row r="699" spans="1:7" x14ac:dyDescent="0.25">
      <c r="A699" s="120" t="s">
        <v>257</v>
      </c>
      <c r="B699" s="100">
        <v>1593</v>
      </c>
      <c r="C699" s="121">
        <v>33.299999999999997</v>
      </c>
      <c r="D699" s="121">
        <v>24</v>
      </c>
      <c r="E699" s="121">
        <v>27.1</v>
      </c>
      <c r="F699" s="121">
        <v>12.4</v>
      </c>
      <c r="G699" s="121">
        <v>3.2</v>
      </c>
    </row>
    <row r="700" spans="1:7" x14ac:dyDescent="0.25">
      <c r="A700" s="120" t="s">
        <v>258</v>
      </c>
      <c r="B700" s="100">
        <v>1569</v>
      </c>
      <c r="C700" s="121">
        <v>40.200000000000003</v>
      </c>
      <c r="D700" s="121">
        <v>24</v>
      </c>
      <c r="E700" s="121">
        <v>25.2</v>
      </c>
      <c r="F700" s="121">
        <v>8.6999999999999993</v>
      </c>
      <c r="G700" s="121">
        <v>1.9</v>
      </c>
    </row>
    <row r="701" spans="1:7" x14ac:dyDescent="0.25">
      <c r="A701" s="120" t="s">
        <v>259</v>
      </c>
      <c r="B701" s="100">
        <v>687</v>
      </c>
      <c r="C701" s="121">
        <v>29.7</v>
      </c>
      <c r="D701" s="121">
        <v>22.9</v>
      </c>
      <c r="E701" s="121">
        <v>32.6</v>
      </c>
      <c r="F701" s="121">
        <v>11.6</v>
      </c>
      <c r="G701" s="121">
        <v>3.2</v>
      </c>
    </row>
    <row r="702" spans="1:7" x14ac:dyDescent="0.25">
      <c r="A702" s="120" t="s">
        <v>260</v>
      </c>
      <c r="B702" s="100">
        <v>1123</v>
      </c>
      <c r="C702" s="121">
        <v>32.1</v>
      </c>
      <c r="D702" s="121">
        <v>23</v>
      </c>
      <c r="E702" s="121">
        <v>30.7</v>
      </c>
      <c r="F702" s="121">
        <v>11.2</v>
      </c>
      <c r="G702" s="121">
        <v>2.9</v>
      </c>
    </row>
    <row r="703" spans="1:7" x14ac:dyDescent="0.25">
      <c r="A703" s="120" t="s">
        <v>261</v>
      </c>
      <c r="B703" s="100">
        <v>4422</v>
      </c>
      <c r="C703" s="121">
        <v>16.8</v>
      </c>
      <c r="D703" s="121">
        <v>17.3</v>
      </c>
      <c r="E703" s="121">
        <v>36.5</v>
      </c>
      <c r="F703" s="121">
        <v>22.2</v>
      </c>
      <c r="G703" s="121">
        <v>7.2</v>
      </c>
    </row>
    <row r="704" spans="1:7" x14ac:dyDescent="0.25">
      <c r="A704" s="120" t="s">
        <v>262</v>
      </c>
      <c r="B704" s="100">
        <v>3192</v>
      </c>
      <c r="C704" s="121">
        <v>31.9</v>
      </c>
      <c r="D704" s="121">
        <v>24.7</v>
      </c>
      <c r="E704" s="121">
        <v>29.8</v>
      </c>
      <c r="F704" s="121">
        <v>10.3</v>
      </c>
      <c r="G704" s="121">
        <v>3.3</v>
      </c>
    </row>
    <row r="705" spans="1:7" x14ac:dyDescent="0.25">
      <c r="A705" s="120" t="s">
        <v>263</v>
      </c>
      <c r="B705" s="100">
        <v>3182</v>
      </c>
      <c r="C705" s="121">
        <v>20.5</v>
      </c>
      <c r="D705" s="121">
        <v>19.8</v>
      </c>
      <c r="E705" s="121">
        <v>41.9</v>
      </c>
      <c r="F705" s="121">
        <v>13.8</v>
      </c>
      <c r="G705" s="121">
        <v>4</v>
      </c>
    </row>
    <row r="706" spans="1:7" x14ac:dyDescent="0.25">
      <c r="A706" s="120" t="s">
        <v>264</v>
      </c>
      <c r="B706" s="100">
        <v>2853</v>
      </c>
      <c r="C706" s="121">
        <v>22.3</v>
      </c>
      <c r="D706" s="121">
        <v>17.5</v>
      </c>
      <c r="E706" s="121">
        <v>35.9</v>
      </c>
      <c r="F706" s="121">
        <v>18.2</v>
      </c>
      <c r="G706" s="121">
        <v>6.1</v>
      </c>
    </row>
    <row r="707" spans="1:7" x14ac:dyDescent="0.25">
      <c r="A707" s="120" t="s">
        <v>265</v>
      </c>
      <c r="B707" s="100">
        <v>3055</v>
      </c>
      <c r="C707" s="121">
        <v>23.1</v>
      </c>
      <c r="D707" s="121">
        <v>15.5</v>
      </c>
      <c r="E707" s="121">
        <v>35.5</v>
      </c>
      <c r="F707" s="121">
        <v>20.100000000000001</v>
      </c>
      <c r="G707" s="121">
        <v>5.9</v>
      </c>
    </row>
    <row r="708" spans="1:7" x14ac:dyDescent="0.25">
      <c r="A708" s="120" t="s">
        <v>266</v>
      </c>
      <c r="B708" s="100">
        <v>3349</v>
      </c>
      <c r="C708" s="121">
        <v>16.600000000000001</v>
      </c>
      <c r="D708" s="121">
        <v>17</v>
      </c>
      <c r="E708" s="121">
        <v>35.799999999999997</v>
      </c>
      <c r="F708" s="121">
        <v>23.7</v>
      </c>
      <c r="G708" s="121">
        <v>6.9</v>
      </c>
    </row>
    <row r="709" spans="1:7" x14ac:dyDescent="0.25">
      <c r="A709" s="120" t="s">
        <v>267</v>
      </c>
      <c r="B709" s="100">
        <v>2418</v>
      </c>
      <c r="C709" s="121">
        <v>18.5</v>
      </c>
      <c r="D709" s="121">
        <v>13.4</v>
      </c>
      <c r="E709" s="121">
        <v>36.1</v>
      </c>
      <c r="F709" s="121">
        <v>23</v>
      </c>
      <c r="G709" s="121">
        <v>9.1</v>
      </c>
    </row>
    <row r="710" spans="1:7" x14ac:dyDescent="0.25">
      <c r="A710" s="120" t="s">
        <v>268</v>
      </c>
      <c r="B710" s="100">
        <v>1130</v>
      </c>
      <c r="C710" s="121">
        <v>19.5</v>
      </c>
      <c r="D710" s="121">
        <v>14.4</v>
      </c>
      <c r="E710" s="121">
        <v>37.5</v>
      </c>
      <c r="F710" s="121">
        <v>19.899999999999999</v>
      </c>
      <c r="G710" s="121">
        <v>8.6999999999999993</v>
      </c>
    </row>
    <row r="711" spans="1:7" x14ac:dyDescent="0.25">
      <c r="A711" s="120" t="s">
        <v>269</v>
      </c>
      <c r="B711" s="100">
        <v>338</v>
      </c>
      <c r="C711" s="121">
        <v>21.9</v>
      </c>
      <c r="D711" s="121">
        <v>13.9</v>
      </c>
      <c r="E711" s="121">
        <v>37</v>
      </c>
      <c r="F711" s="121">
        <v>16.600000000000001</v>
      </c>
      <c r="G711" s="121">
        <v>10.7</v>
      </c>
    </row>
    <row r="712" spans="1:7" x14ac:dyDescent="0.25">
      <c r="A712" s="79"/>
      <c r="B712" s="100" t="s">
        <v>225</v>
      </c>
      <c r="C712" s="121" t="s">
        <v>306</v>
      </c>
      <c r="D712" s="121" t="s">
        <v>306</v>
      </c>
      <c r="E712" s="121" t="s">
        <v>306</v>
      </c>
      <c r="F712" s="121" t="s">
        <v>306</v>
      </c>
      <c r="G712" s="121" t="s">
        <v>306</v>
      </c>
    </row>
    <row r="713" spans="1:7" x14ac:dyDescent="0.25">
      <c r="A713" s="145" t="s">
        <v>270</v>
      </c>
      <c r="B713" s="100" t="s">
        <v>225</v>
      </c>
      <c r="C713" s="121" t="s">
        <v>306</v>
      </c>
      <c r="D713" s="121" t="s">
        <v>306</v>
      </c>
      <c r="E713" s="121" t="s">
        <v>306</v>
      </c>
      <c r="F713" s="121" t="s">
        <v>306</v>
      </c>
      <c r="G713" s="121" t="s">
        <v>306</v>
      </c>
    </row>
    <row r="714" spans="1:7" x14ac:dyDescent="0.25">
      <c r="A714" s="120" t="s">
        <v>271</v>
      </c>
      <c r="B714" s="100">
        <v>1071</v>
      </c>
      <c r="C714" s="121">
        <v>27.4</v>
      </c>
      <c r="D714" s="121">
        <v>16.399999999999999</v>
      </c>
      <c r="E714" s="121">
        <v>31.2</v>
      </c>
      <c r="F714" s="121">
        <v>18.899999999999999</v>
      </c>
      <c r="G714" s="121">
        <v>6.2</v>
      </c>
    </row>
    <row r="715" spans="1:7" x14ac:dyDescent="0.25">
      <c r="A715" s="120" t="s">
        <v>272</v>
      </c>
      <c r="B715" s="100">
        <v>3883</v>
      </c>
      <c r="C715" s="121">
        <v>49.7</v>
      </c>
      <c r="D715" s="121">
        <v>26.3</v>
      </c>
      <c r="E715" s="121">
        <v>18.3</v>
      </c>
      <c r="F715" s="121">
        <v>4.2</v>
      </c>
      <c r="G715" s="121">
        <v>1.5</v>
      </c>
    </row>
    <row r="716" spans="1:7" x14ac:dyDescent="0.25">
      <c r="A716" s="120" t="s">
        <v>273</v>
      </c>
      <c r="B716" s="100">
        <v>8152</v>
      </c>
      <c r="C716" s="121">
        <v>44.1</v>
      </c>
      <c r="D716" s="121">
        <v>27.7</v>
      </c>
      <c r="E716" s="121">
        <v>21.3</v>
      </c>
      <c r="F716" s="121">
        <v>5.0999999999999996</v>
      </c>
      <c r="G716" s="121">
        <v>1.7</v>
      </c>
    </row>
    <row r="717" spans="1:7" x14ac:dyDescent="0.25">
      <c r="A717" s="120" t="s">
        <v>274</v>
      </c>
      <c r="B717" s="100">
        <v>13531</v>
      </c>
      <c r="C717" s="121">
        <v>25.4</v>
      </c>
      <c r="D717" s="121">
        <v>23.5</v>
      </c>
      <c r="E717" s="121">
        <v>35.799999999999997</v>
      </c>
      <c r="F717" s="121">
        <v>11.6</v>
      </c>
      <c r="G717" s="121">
        <v>3.7</v>
      </c>
    </row>
    <row r="718" spans="1:7" x14ac:dyDescent="0.25">
      <c r="A718" s="120" t="s">
        <v>275</v>
      </c>
      <c r="B718" s="100">
        <v>8455</v>
      </c>
      <c r="C718" s="121">
        <v>14.2</v>
      </c>
      <c r="D718" s="121">
        <v>14.2</v>
      </c>
      <c r="E718" s="121">
        <v>42.3</v>
      </c>
      <c r="F718" s="121">
        <v>22.6</v>
      </c>
      <c r="G718" s="121">
        <v>6.7</v>
      </c>
    </row>
    <row r="719" spans="1:7" x14ac:dyDescent="0.25">
      <c r="A719" s="120" t="s">
        <v>276</v>
      </c>
      <c r="B719" s="100">
        <v>6515</v>
      </c>
      <c r="C719" s="121">
        <v>10.199999999999999</v>
      </c>
      <c r="D719" s="121">
        <v>10.5</v>
      </c>
      <c r="E719" s="121">
        <v>40.299999999999997</v>
      </c>
      <c r="F719" s="121">
        <v>29.8</v>
      </c>
      <c r="G719" s="121">
        <v>9.1999999999999993</v>
      </c>
    </row>
    <row r="720" spans="1:7" x14ac:dyDescent="0.25">
      <c r="A720" s="120" t="s">
        <v>277</v>
      </c>
      <c r="B720" s="100">
        <v>2880</v>
      </c>
      <c r="C720" s="121">
        <v>9.8000000000000007</v>
      </c>
      <c r="D720" s="121">
        <v>7.3</v>
      </c>
      <c r="E720" s="121">
        <v>38.1</v>
      </c>
      <c r="F720" s="121">
        <v>35.4</v>
      </c>
      <c r="G720" s="121">
        <v>9.3000000000000007</v>
      </c>
    </row>
    <row r="721" spans="1:7" x14ac:dyDescent="0.25">
      <c r="A721" s="79"/>
      <c r="B721" s="100" t="s">
        <v>225</v>
      </c>
      <c r="C721" s="121" t="s">
        <v>306</v>
      </c>
      <c r="D721" s="121" t="s">
        <v>306</v>
      </c>
      <c r="E721" s="121" t="s">
        <v>306</v>
      </c>
      <c r="F721" s="121" t="s">
        <v>306</v>
      </c>
      <c r="G721" s="121" t="s">
        <v>306</v>
      </c>
    </row>
    <row r="722" spans="1:7" x14ac:dyDescent="0.25">
      <c r="A722" s="145" t="s">
        <v>278</v>
      </c>
      <c r="B722" s="100" t="s">
        <v>225</v>
      </c>
      <c r="C722" s="121" t="s">
        <v>306</v>
      </c>
      <c r="D722" s="121" t="s">
        <v>306</v>
      </c>
      <c r="E722" s="121" t="s">
        <v>306</v>
      </c>
      <c r="F722" s="121" t="s">
        <v>306</v>
      </c>
      <c r="G722" s="121" t="s">
        <v>306</v>
      </c>
    </row>
    <row r="723" spans="1:7" x14ac:dyDescent="0.25">
      <c r="A723" s="120" t="s">
        <v>279</v>
      </c>
      <c r="B723" s="100">
        <v>7988</v>
      </c>
      <c r="C723" s="121">
        <v>41.8</v>
      </c>
      <c r="D723" s="121">
        <v>30.9</v>
      </c>
      <c r="E723" s="121">
        <v>23</v>
      </c>
      <c r="F723" s="121">
        <v>3.6</v>
      </c>
      <c r="G723" s="121">
        <v>0.7</v>
      </c>
    </row>
    <row r="724" spans="1:7" x14ac:dyDescent="0.25">
      <c r="A724" s="120" t="s">
        <v>280</v>
      </c>
      <c r="B724" s="100">
        <v>6240</v>
      </c>
      <c r="C724" s="121">
        <v>35.799999999999997</v>
      </c>
      <c r="D724" s="121">
        <v>22.1</v>
      </c>
      <c r="E724" s="121">
        <v>27.5</v>
      </c>
      <c r="F724" s="121">
        <v>11.5</v>
      </c>
      <c r="G724" s="121">
        <v>3</v>
      </c>
    </row>
    <row r="725" spans="1:7" x14ac:dyDescent="0.25">
      <c r="A725" s="79"/>
      <c r="B725" s="100">
        <v>1415</v>
      </c>
      <c r="C725" s="121">
        <v>23.8</v>
      </c>
      <c r="D725" s="121">
        <v>16.7</v>
      </c>
      <c r="E725" s="121">
        <v>34.6</v>
      </c>
      <c r="F725" s="121">
        <v>16.5</v>
      </c>
      <c r="G725" s="121">
        <v>8.3000000000000007</v>
      </c>
    </row>
    <row r="726" spans="1:7" x14ac:dyDescent="0.25">
      <c r="A726" s="145" t="s">
        <v>281</v>
      </c>
      <c r="B726" s="100">
        <v>8709</v>
      </c>
      <c r="C726" s="121">
        <v>3.5</v>
      </c>
      <c r="D726" s="121">
        <v>3.8</v>
      </c>
      <c r="E726" s="121">
        <v>43.5</v>
      </c>
      <c r="F726" s="121">
        <v>37.1</v>
      </c>
      <c r="G726" s="121">
        <v>12</v>
      </c>
    </row>
    <row r="727" spans="1:7" x14ac:dyDescent="0.25">
      <c r="A727" s="120" t="s">
        <v>282</v>
      </c>
      <c r="B727" s="100">
        <v>3805</v>
      </c>
      <c r="C727" s="121">
        <v>28.6</v>
      </c>
      <c r="D727" s="121">
        <v>21.7</v>
      </c>
      <c r="E727" s="121">
        <v>37.299999999999997</v>
      </c>
      <c r="F727" s="121">
        <v>9.8000000000000007</v>
      </c>
      <c r="G727" s="121">
        <v>2.6</v>
      </c>
    </row>
    <row r="728" spans="1:7" x14ac:dyDescent="0.25">
      <c r="A728" s="120" t="s">
        <v>283</v>
      </c>
      <c r="B728" s="100">
        <v>450</v>
      </c>
      <c r="C728" s="121">
        <v>4.2</v>
      </c>
      <c r="D728" s="121">
        <v>3.8</v>
      </c>
      <c r="E728" s="121">
        <v>36</v>
      </c>
      <c r="F728" s="121">
        <v>42.7</v>
      </c>
      <c r="G728" s="121">
        <v>13.3</v>
      </c>
    </row>
    <row r="729" spans="1:7" x14ac:dyDescent="0.25">
      <c r="A729" s="120" t="s">
        <v>284</v>
      </c>
      <c r="B729" s="100">
        <v>8346</v>
      </c>
      <c r="C729" s="121">
        <v>26.8</v>
      </c>
      <c r="D729" s="121">
        <v>28.5</v>
      </c>
      <c r="E729" s="121">
        <v>36.1</v>
      </c>
      <c r="F729" s="121">
        <v>6.8</v>
      </c>
      <c r="G729" s="121">
        <v>1.9</v>
      </c>
    </row>
    <row r="730" spans="1:7" x14ac:dyDescent="0.25">
      <c r="A730" s="120" t="s">
        <v>285</v>
      </c>
      <c r="B730" s="100">
        <v>2242</v>
      </c>
      <c r="C730" s="121">
        <v>29.3</v>
      </c>
      <c r="D730" s="121">
        <v>17.399999999999999</v>
      </c>
      <c r="E730" s="121">
        <v>33.200000000000003</v>
      </c>
      <c r="F730" s="121">
        <v>15</v>
      </c>
      <c r="G730" s="121">
        <v>5</v>
      </c>
    </row>
    <row r="731" spans="1:7" x14ac:dyDescent="0.25">
      <c r="A731" s="120" t="s">
        <v>286</v>
      </c>
      <c r="B731" s="100">
        <v>1583</v>
      </c>
      <c r="C731" s="121">
        <v>10.9</v>
      </c>
      <c r="D731" s="121">
        <v>8.5</v>
      </c>
      <c r="E731" s="121">
        <v>35.6</v>
      </c>
      <c r="F731" s="121">
        <v>34.799999999999997</v>
      </c>
      <c r="G731" s="121">
        <v>10.1</v>
      </c>
    </row>
    <row r="732" spans="1:7" ht="15.75" thickBot="1" x14ac:dyDescent="0.3">
      <c r="A732" s="170" t="s">
        <v>287</v>
      </c>
      <c r="B732" s="146">
        <v>494</v>
      </c>
      <c r="C732" s="173">
        <v>22.9</v>
      </c>
      <c r="D732" s="173">
        <v>15.6</v>
      </c>
      <c r="E732" s="173">
        <v>33.799999999999997</v>
      </c>
      <c r="F732" s="173">
        <v>21.7</v>
      </c>
      <c r="G732" s="173">
        <v>6.1</v>
      </c>
    </row>
    <row r="735" spans="1:7" ht="21" x14ac:dyDescent="0.35">
      <c r="A735" s="112" t="s">
        <v>289</v>
      </c>
    </row>
    <row r="736" spans="1:7" ht="21" x14ac:dyDescent="0.35">
      <c r="A736" s="112" t="s">
        <v>322</v>
      </c>
    </row>
    <row r="737" spans="1:7" ht="15.75" thickBot="1" x14ac:dyDescent="0.3">
      <c r="A737" s="172"/>
      <c r="B737" s="1"/>
      <c r="C737" s="1"/>
      <c r="D737" s="1"/>
      <c r="E737" s="1"/>
      <c r="F737" s="1"/>
      <c r="G737" s="1"/>
    </row>
    <row r="738" spans="1:7" x14ac:dyDescent="0.25">
      <c r="A738" s="113"/>
      <c r="B738" s="113" t="s">
        <v>234</v>
      </c>
      <c r="C738" s="168" t="s">
        <v>235</v>
      </c>
      <c r="D738" s="116"/>
      <c r="E738" s="116"/>
      <c r="F738" s="116"/>
      <c r="G738" s="116"/>
    </row>
    <row r="739" spans="1:7" x14ac:dyDescent="0.25">
      <c r="A739" s="113"/>
      <c r="B739" s="113" t="s">
        <v>236</v>
      </c>
      <c r="C739" s="113" t="s">
        <v>237</v>
      </c>
      <c r="D739" s="114" t="s">
        <v>238</v>
      </c>
      <c r="E739" s="113" t="s">
        <v>239</v>
      </c>
      <c r="F739" s="113" t="s">
        <v>240</v>
      </c>
      <c r="G739" s="113" t="s">
        <v>241</v>
      </c>
    </row>
    <row r="740" spans="1:7" x14ac:dyDescent="0.25">
      <c r="A740" s="113"/>
      <c r="B740" s="113" t="s">
        <v>242</v>
      </c>
      <c r="C740" s="113" t="s">
        <v>243</v>
      </c>
      <c r="D740" s="113"/>
      <c r="E740" s="115"/>
      <c r="F740" s="113"/>
      <c r="G740" s="113" t="s">
        <v>244</v>
      </c>
    </row>
    <row r="741" spans="1:7" ht="15.75" thickBot="1" x14ac:dyDescent="0.3">
      <c r="A741" s="47"/>
      <c r="B741" s="47" t="s">
        <v>245</v>
      </c>
      <c r="C741" s="47" t="s">
        <v>246</v>
      </c>
      <c r="D741" s="47"/>
      <c r="E741" s="47"/>
      <c r="F741" s="47"/>
      <c r="G741" s="47"/>
    </row>
    <row r="742" spans="1:7" x14ac:dyDescent="0.25">
      <c r="A742" s="113"/>
      <c r="B742" s="117"/>
      <c r="C742" s="118" t="s">
        <v>247</v>
      </c>
      <c r="D742" s="118"/>
      <c r="E742" s="118"/>
      <c r="F742" s="118"/>
      <c r="G742" s="118"/>
    </row>
    <row r="743" spans="1:7" x14ac:dyDescent="0.25">
      <c r="A743" s="79"/>
    </row>
    <row r="744" spans="1:7" x14ac:dyDescent="0.25">
      <c r="A744" s="119" t="s">
        <v>248</v>
      </c>
      <c r="B744" s="100">
        <v>45507</v>
      </c>
      <c r="C744" s="121">
        <v>22</v>
      </c>
      <c r="D744" s="121">
        <v>20.2</v>
      </c>
      <c r="E744" s="121">
        <v>36</v>
      </c>
      <c r="F744" s="121">
        <v>17.5</v>
      </c>
      <c r="G744" s="121">
        <v>4.3</v>
      </c>
    </row>
    <row r="745" spans="1:7" x14ac:dyDescent="0.25">
      <c r="A745" s="119"/>
      <c r="B745" t="s">
        <v>225</v>
      </c>
      <c r="C745" s="13" t="s">
        <v>225</v>
      </c>
      <c r="D745" s="13" t="s">
        <v>225</v>
      </c>
      <c r="E745" s="13" t="s">
        <v>225</v>
      </c>
      <c r="F745" s="13" t="s">
        <v>225</v>
      </c>
      <c r="G745" s="13" t="s">
        <v>225</v>
      </c>
    </row>
    <row r="746" spans="1:7" x14ac:dyDescent="0.25">
      <c r="A746" s="145" t="s">
        <v>251</v>
      </c>
      <c r="B746" t="s">
        <v>225</v>
      </c>
      <c r="C746" s="13" t="s">
        <v>225</v>
      </c>
      <c r="D746" s="13" t="s">
        <v>225</v>
      </c>
      <c r="E746" s="13" t="s">
        <v>225</v>
      </c>
      <c r="F746" s="13" t="s">
        <v>225</v>
      </c>
      <c r="G746" s="13" t="s">
        <v>225</v>
      </c>
    </row>
    <row r="747" spans="1:7" x14ac:dyDescent="0.25">
      <c r="A747" s="120" t="s">
        <v>252</v>
      </c>
      <c r="B747" s="100">
        <v>2491</v>
      </c>
      <c r="C747" s="121">
        <v>23</v>
      </c>
      <c r="D747" s="121">
        <v>25.9</v>
      </c>
      <c r="E747" s="121">
        <v>33.6</v>
      </c>
      <c r="F747" s="121">
        <v>14.6</v>
      </c>
      <c r="G747" s="121">
        <v>2.9</v>
      </c>
    </row>
    <row r="748" spans="1:7" x14ac:dyDescent="0.25">
      <c r="A748" s="120" t="s">
        <v>253</v>
      </c>
      <c r="B748" s="100">
        <v>2417</v>
      </c>
      <c r="C748" s="121">
        <v>24.6</v>
      </c>
      <c r="D748" s="121">
        <v>28</v>
      </c>
      <c r="E748" s="121">
        <v>35</v>
      </c>
      <c r="F748" s="121">
        <v>11</v>
      </c>
      <c r="G748" s="121">
        <v>1.4</v>
      </c>
    </row>
    <row r="749" spans="1:7" x14ac:dyDescent="0.25">
      <c r="A749" s="120" t="s">
        <v>254</v>
      </c>
      <c r="B749" s="100">
        <v>3770</v>
      </c>
      <c r="C749" s="121">
        <v>23.5</v>
      </c>
      <c r="D749" s="121">
        <v>20.6</v>
      </c>
      <c r="E749" s="121">
        <v>35.200000000000003</v>
      </c>
      <c r="F749" s="121">
        <v>17.100000000000001</v>
      </c>
      <c r="G749" s="121">
        <v>3.6</v>
      </c>
    </row>
    <row r="750" spans="1:7" x14ac:dyDescent="0.25">
      <c r="A750" s="120" t="s">
        <v>255</v>
      </c>
      <c r="B750" s="100">
        <v>4882</v>
      </c>
      <c r="C750" s="121">
        <v>21.2</v>
      </c>
      <c r="D750" s="121">
        <v>18.100000000000001</v>
      </c>
      <c r="E750" s="121">
        <v>37.4</v>
      </c>
      <c r="F750" s="121">
        <v>19.100000000000001</v>
      </c>
      <c r="G750" s="121">
        <v>4.2</v>
      </c>
    </row>
    <row r="751" spans="1:7" x14ac:dyDescent="0.25">
      <c r="A751" s="120" t="s">
        <v>256</v>
      </c>
      <c r="B751" s="100">
        <v>2370</v>
      </c>
      <c r="C751" s="121">
        <v>29.2</v>
      </c>
      <c r="D751" s="121">
        <v>25.7</v>
      </c>
      <c r="E751" s="121">
        <v>33.1</v>
      </c>
      <c r="F751" s="121">
        <v>10</v>
      </c>
      <c r="G751" s="121">
        <v>2</v>
      </c>
    </row>
    <row r="752" spans="1:7" x14ac:dyDescent="0.25">
      <c r="A752" s="120" t="s">
        <v>257</v>
      </c>
      <c r="B752" s="100">
        <v>1618</v>
      </c>
      <c r="C752" s="121">
        <v>24.2</v>
      </c>
      <c r="D752" s="121">
        <v>26.1</v>
      </c>
      <c r="E752" s="121">
        <v>33.299999999999997</v>
      </c>
      <c r="F752" s="121">
        <v>13.3</v>
      </c>
      <c r="G752" s="121">
        <v>3.1</v>
      </c>
    </row>
    <row r="753" spans="1:7" x14ac:dyDescent="0.25">
      <c r="A753" s="120" t="s">
        <v>258</v>
      </c>
      <c r="B753" s="100">
        <v>1571</v>
      </c>
      <c r="C753" s="121">
        <v>36.700000000000003</v>
      </c>
      <c r="D753" s="121">
        <v>23.8</v>
      </c>
      <c r="E753" s="121">
        <v>28.5</v>
      </c>
      <c r="F753" s="121">
        <v>9.1</v>
      </c>
      <c r="G753" s="121">
        <v>2</v>
      </c>
    </row>
    <row r="754" spans="1:7" x14ac:dyDescent="0.25">
      <c r="A754" s="120" t="s">
        <v>259</v>
      </c>
      <c r="B754" s="100">
        <v>676</v>
      </c>
      <c r="C754" s="121">
        <v>29.4</v>
      </c>
      <c r="D754" s="121">
        <v>23.2</v>
      </c>
      <c r="E754" s="121">
        <v>32</v>
      </c>
      <c r="F754" s="121">
        <v>12.6</v>
      </c>
      <c r="G754" s="121">
        <v>2.8</v>
      </c>
    </row>
    <row r="755" spans="1:7" x14ac:dyDescent="0.25">
      <c r="A755" s="120" t="s">
        <v>260</v>
      </c>
      <c r="B755" s="100">
        <v>1122</v>
      </c>
      <c r="C755" s="121">
        <v>27.8</v>
      </c>
      <c r="D755" s="121">
        <v>25.1</v>
      </c>
      <c r="E755" s="121">
        <v>33</v>
      </c>
      <c r="F755" s="121">
        <v>10.8</v>
      </c>
      <c r="G755" s="121">
        <v>3.3</v>
      </c>
    </row>
    <row r="756" spans="1:7" x14ac:dyDescent="0.25">
      <c r="A756" s="120" t="s">
        <v>261</v>
      </c>
      <c r="B756" s="100">
        <v>4503</v>
      </c>
      <c r="C756" s="121">
        <v>14.6</v>
      </c>
      <c r="D756" s="121">
        <v>17.5</v>
      </c>
      <c r="E756" s="121">
        <v>37.6</v>
      </c>
      <c r="F756" s="121">
        <v>23.7</v>
      </c>
      <c r="G756" s="121">
        <v>6.6</v>
      </c>
    </row>
    <row r="757" spans="1:7" x14ac:dyDescent="0.25">
      <c r="A757" s="120" t="s">
        <v>262</v>
      </c>
      <c r="B757" s="100">
        <v>3286</v>
      </c>
      <c r="C757" s="121">
        <v>30.2</v>
      </c>
      <c r="D757" s="121">
        <v>25.5</v>
      </c>
      <c r="E757" s="121">
        <v>31.1</v>
      </c>
      <c r="F757" s="121">
        <v>10.7</v>
      </c>
      <c r="G757" s="121">
        <v>2.6</v>
      </c>
    </row>
    <row r="758" spans="1:7" x14ac:dyDescent="0.25">
      <c r="A758" s="120" t="s">
        <v>263</v>
      </c>
      <c r="B758" s="100">
        <v>3268</v>
      </c>
      <c r="C758" s="121">
        <v>19.600000000000001</v>
      </c>
      <c r="D758" s="121">
        <v>20.399999999999999</v>
      </c>
      <c r="E758" s="121">
        <v>42.7</v>
      </c>
      <c r="F758" s="121">
        <v>14</v>
      </c>
      <c r="G758" s="121">
        <v>3.4</v>
      </c>
    </row>
    <row r="759" spans="1:7" x14ac:dyDescent="0.25">
      <c r="A759" s="120" t="s">
        <v>264</v>
      </c>
      <c r="B759" s="100">
        <v>2973</v>
      </c>
      <c r="C759" s="121">
        <v>21.1</v>
      </c>
      <c r="D759" s="121">
        <v>17.2</v>
      </c>
      <c r="E759" s="121">
        <v>36.700000000000003</v>
      </c>
      <c r="F759" s="121">
        <v>19.5</v>
      </c>
      <c r="G759" s="121">
        <v>5.5</v>
      </c>
    </row>
    <row r="760" spans="1:7" x14ac:dyDescent="0.25">
      <c r="A760" s="120" t="s">
        <v>265</v>
      </c>
      <c r="B760" s="100">
        <v>3134</v>
      </c>
      <c r="C760" s="121">
        <v>19.899999999999999</v>
      </c>
      <c r="D760" s="121">
        <v>15.1</v>
      </c>
      <c r="E760" s="121">
        <v>38.799999999999997</v>
      </c>
      <c r="F760" s="121">
        <v>21.2</v>
      </c>
      <c r="G760" s="121">
        <v>5</v>
      </c>
    </row>
    <row r="761" spans="1:7" x14ac:dyDescent="0.25">
      <c r="A761" s="120" t="s">
        <v>266</v>
      </c>
      <c r="B761" s="100">
        <v>3412</v>
      </c>
      <c r="C761" s="121">
        <v>14.6</v>
      </c>
      <c r="D761" s="121">
        <v>15.7</v>
      </c>
      <c r="E761" s="121">
        <v>38.1</v>
      </c>
      <c r="F761" s="121">
        <v>25.9</v>
      </c>
      <c r="G761" s="121">
        <v>5.7</v>
      </c>
    </row>
    <row r="762" spans="1:7" x14ac:dyDescent="0.25">
      <c r="A762" s="120" t="s">
        <v>267</v>
      </c>
      <c r="B762" s="100">
        <v>2478</v>
      </c>
      <c r="C762" s="121">
        <v>17.100000000000001</v>
      </c>
      <c r="D762" s="121">
        <v>13.7</v>
      </c>
      <c r="E762" s="121">
        <v>36</v>
      </c>
      <c r="F762" s="121">
        <v>24.9</v>
      </c>
      <c r="G762" s="121">
        <v>8.4</v>
      </c>
    </row>
    <row r="763" spans="1:7" x14ac:dyDescent="0.25">
      <c r="A763" s="120" t="s">
        <v>268</v>
      </c>
      <c r="B763" s="100">
        <v>1177</v>
      </c>
      <c r="C763" s="121">
        <v>17.2</v>
      </c>
      <c r="D763" s="121">
        <v>14.7</v>
      </c>
      <c r="E763" s="121">
        <v>39.200000000000003</v>
      </c>
      <c r="F763" s="121">
        <v>20.5</v>
      </c>
      <c r="G763" s="121">
        <v>8.5</v>
      </c>
    </row>
    <row r="764" spans="1:7" x14ac:dyDescent="0.25">
      <c r="A764" s="120" t="s">
        <v>269</v>
      </c>
      <c r="B764" s="100">
        <v>359</v>
      </c>
      <c r="C764" s="121">
        <v>23.4</v>
      </c>
      <c r="D764" s="121">
        <v>12.8</v>
      </c>
      <c r="E764" s="121">
        <v>33.1</v>
      </c>
      <c r="F764" s="121">
        <v>21.2</v>
      </c>
      <c r="G764" s="121">
        <v>9.5</v>
      </c>
    </row>
    <row r="765" spans="1:7" x14ac:dyDescent="0.25">
      <c r="A765" s="79"/>
      <c r="B765" s="100" t="s">
        <v>225</v>
      </c>
      <c r="C765" s="121" t="s">
        <v>306</v>
      </c>
      <c r="D765" s="121" t="s">
        <v>306</v>
      </c>
      <c r="E765" s="121" t="s">
        <v>306</v>
      </c>
      <c r="F765" s="121" t="s">
        <v>306</v>
      </c>
      <c r="G765" s="121" t="s">
        <v>306</v>
      </c>
    </row>
    <row r="766" spans="1:7" x14ac:dyDescent="0.25">
      <c r="A766" s="145" t="s">
        <v>270</v>
      </c>
      <c r="B766" s="100" t="s">
        <v>225</v>
      </c>
      <c r="C766" s="121" t="s">
        <v>306</v>
      </c>
      <c r="D766" s="121" t="s">
        <v>306</v>
      </c>
      <c r="E766" s="121" t="s">
        <v>306</v>
      </c>
      <c r="F766" s="121" t="s">
        <v>306</v>
      </c>
      <c r="G766" s="121" t="s">
        <v>306</v>
      </c>
    </row>
    <row r="767" spans="1:7" x14ac:dyDescent="0.25">
      <c r="A767" s="120" t="s">
        <v>271</v>
      </c>
      <c r="B767" s="100">
        <v>786</v>
      </c>
      <c r="C767" s="121">
        <v>20.5</v>
      </c>
      <c r="D767" s="121">
        <v>12.1</v>
      </c>
      <c r="E767" s="121">
        <v>36.799999999999997</v>
      </c>
      <c r="F767" s="121">
        <v>23.8</v>
      </c>
      <c r="G767" s="121">
        <v>6.9</v>
      </c>
    </row>
    <row r="768" spans="1:7" x14ac:dyDescent="0.25">
      <c r="A768" s="120" t="s">
        <v>272</v>
      </c>
      <c r="B768" s="100">
        <v>4059</v>
      </c>
      <c r="C768" s="121">
        <v>49.2</v>
      </c>
      <c r="D768" s="121">
        <v>27</v>
      </c>
      <c r="E768" s="121">
        <v>18.399999999999999</v>
      </c>
      <c r="F768" s="121">
        <v>4.3</v>
      </c>
      <c r="G768" s="121">
        <v>1.2</v>
      </c>
    </row>
    <row r="769" spans="1:7" x14ac:dyDescent="0.25">
      <c r="A769" s="120" t="s">
        <v>273</v>
      </c>
      <c r="B769" s="100">
        <v>8457</v>
      </c>
      <c r="C769" s="121">
        <v>39.700000000000003</v>
      </c>
      <c r="D769" s="121">
        <v>30.9</v>
      </c>
      <c r="E769" s="121">
        <v>23.2</v>
      </c>
      <c r="F769" s="121">
        <v>4.8</v>
      </c>
      <c r="G769" s="121">
        <v>1.4</v>
      </c>
    </row>
    <row r="770" spans="1:7" x14ac:dyDescent="0.25">
      <c r="A770" s="120" t="s">
        <v>274</v>
      </c>
      <c r="B770" s="100">
        <v>14137</v>
      </c>
      <c r="C770" s="121">
        <v>20.2</v>
      </c>
      <c r="D770" s="121">
        <v>24.4</v>
      </c>
      <c r="E770" s="121">
        <v>39.1</v>
      </c>
      <c r="F770" s="121">
        <v>13</v>
      </c>
      <c r="G770" s="121">
        <v>3.2</v>
      </c>
    </row>
    <row r="771" spans="1:7" x14ac:dyDescent="0.25">
      <c r="A771" s="120" t="s">
        <v>275</v>
      </c>
      <c r="B771" s="100">
        <v>8830</v>
      </c>
      <c r="C771" s="121">
        <v>10.8</v>
      </c>
      <c r="D771" s="121">
        <v>13.9</v>
      </c>
      <c r="E771" s="121">
        <v>44.5</v>
      </c>
      <c r="F771" s="121">
        <v>24.7</v>
      </c>
      <c r="G771" s="121">
        <v>6.1</v>
      </c>
    </row>
    <row r="772" spans="1:7" x14ac:dyDescent="0.25">
      <c r="A772" s="120" t="s">
        <v>276</v>
      </c>
      <c r="B772" s="100">
        <v>6517</v>
      </c>
      <c r="C772" s="121">
        <v>7.7</v>
      </c>
      <c r="D772" s="121">
        <v>8.8000000000000007</v>
      </c>
      <c r="E772" s="121">
        <v>43.5</v>
      </c>
      <c r="F772" s="121">
        <v>31.8</v>
      </c>
      <c r="G772" s="121">
        <v>8.1999999999999993</v>
      </c>
    </row>
    <row r="773" spans="1:7" x14ac:dyDescent="0.25">
      <c r="A773" s="120" t="s">
        <v>277</v>
      </c>
      <c r="B773" s="100">
        <v>2721</v>
      </c>
      <c r="C773" s="121">
        <v>6.4</v>
      </c>
      <c r="D773" s="121">
        <v>5.2</v>
      </c>
      <c r="E773" s="121">
        <v>40.299999999999997</v>
      </c>
      <c r="F773" s="121">
        <v>39.5</v>
      </c>
      <c r="G773" s="121">
        <v>8.6</v>
      </c>
    </row>
    <row r="774" spans="1:7" x14ac:dyDescent="0.25">
      <c r="A774" s="79"/>
      <c r="B774" s="100" t="s">
        <v>225</v>
      </c>
      <c r="C774" s="121" t="s">
        <v>306</v>
      </c>
      <c r="D774" s="121" t="s">
        <v>306</v>
      </c>
      <c r="E774" s="121" t="s">
        <v>306</v>
      </c>
      <c r="F774" s="121" t="s">
        <v>306</v>
      </c>
      <c r="G774" s="121" t="s">
        <v>306</v>
      </c>
    </row>
    <row r="775" spans="1:7" x14ac:dyDescent="0.25">
      <c r="A775" s="145" t="s">
        <v>278</v>
      </c>
      <c r="B775" s="100" t="s">
        <v>225</v>
      </c>
      <c r="C775" s="121" t="s">
        <v>306</v>
      </c>
      <c r="D775" s="121" t="s">
        <v>306</v>
      </c>
      <c r="E775" s="121" t="s">
        <v>306</v>
      </c>
      <c r="F775" s="121" t="s">
        <v>306</v>
      </c>
      <c r="G775" s="121" t="s">
        <v>306</v>
      </c>
    </row>
    <row r="776" spans="1:7" x14ac:dyDescent="0.25">
      <c r="A776" s="120" t="s">
        <v>279</v>
      </c>
      <c r="B776" s="100">
        <v>39135</v>
      </c>
      <c r="C776" s="121">
        <v>21</v>
      </c>
      <c r="D776" s="121">
        <v>19.8</v>
      </c>
      <c r="E776" s="121">
        <v>36</v>
      </c>
      <c r="F776" s="121">
        <v>18.600000000000001</v>
      </c>
      <c r="G776" s="121">
        <v>4.5999999999999996</v>
      </c>
    </row>
    <row r="777" spans="1:7" x14ac:dyDescent="0.25">
      <c r="A777" s="120" t="s">
        <v>280</v>
      </c>
      <c r="B777" s="100">
        <v>6372</v>
      </c>
      <c r="C777" s="121">
        <v>28.2</v>
      </c>
      <c r="D777" s="121">
        <v>22.6</v>
      </c>
      <c r="E777" s="121">
        <v>36.200000000000003</v>
      </c>
      <c r="F777" s="121">
        <v>10.5</v>
      </c>
      <c r="G777" s="121">
        <v>2.5</v>
      </c>
    </row>
    <row r="778" spans="1:7" x14ac:dyDescent="0.25">
      <c r="A778" s="79"/>
      <c r="B778" s="100" t="s">
        <v>225</v>
      </c>
      <c r="C778" s="121" t="s">
        <v>306</v>
      </c>
      <c r="D778" s="121" t="s">
        <v>306</v>
      </c>
      <c r="E778" s="121" t="s">
        <v>306</v>
      </c>
      <c r="F778" s="121" t="s">
        <v>306</v>
      </c>
      <c r="G778" s="121" t="s">
        <v>306</v>
      </c>
    </row>
    <row r="779" spans="1:7" x14ac:dyDescent="0.25">
      <c r="A779" s="145" t="s">
        <v>281</v>
      </c>
      <c r="B779" s="100" t="s">
        <v>225</v>
      </c>
      <c r="C779" s="121" t="s">
        <v>306</v>
      </c>
      <c r="D779" s="121" t="s">
        <v>306</v>
      </c>
      <c r="E779" s="121" t="s">
        <v>306</v>
      </c>
      <c r="F779" s="121" t="s">
        <v>306</v>
      </c>
      <c r="G779" s="121" t="s">
        <v>306</v>
      </c>
    </row>
    <row r="780" spans="1:7" x14ac:dyDescent="0.25">
      <c r="A780" s="120" t="s">
        <v>282</v>
      </c>
      <c r="B780" s="100">
        <v>1598</v>
      </c>
      <c r="C780" s="121">
        <v>31.4</v>
      </c>
      <c r="D780" s="121">
        <v>13.1</v>
      </c>
      <c r="E780" s="121">
        <v>28.9</v>
      </c>
      <c r="F780" s="121">
        <v>17.600000000000001</v>
      </c>
      <c r="G780" s="121">
        <v>8.9</v>
      </c>
    </row>
    <row r="781" spans="1:7" x14ac:dyDescent="0.25">
      <c r="A781" s="120" t="s">
        <v>283</v>
      </c>
      <c r="B781" s="100">
        <v>7451</v>
      </c>
      <c r="C781" s="121">
        <v>24.1</v>
      </c>
      <c r="D781" s="121">
        <v>19.600000000000001</v>
      </c>
      <c r="E781" s="121">
        <v>34</v>
      </c>
      <c r="F781" s="121">
        <v>17.3</v>
      </c>
      <c r="G781" s="121">
        <v>5.0999999999999996</v>
      </c>
    </row>
    <row r="782" spans="1:7" x14ac:dyDescent="0.25">
      <c r="A782" s="120" t="s">
        <v>284</v>
      </c>
      <c r="B782" s="100">
        <v>13444</v>
      </c>
      <c r="C782" s="121">
        <v>20.7</v>
      </c>
      <c r="D782" s="121">
        <v>20.399999999999999</v>
      </c>
      <c r="E782" s="121">
        <v>36.5</v>
      </c>
      <c r="F782" s="121">
        <v>17.8</v>
      </c>
      <c r="G782" s="121">
        <v>4.5999999999999996</v>
      </c>
    </row>
    <row r="783" spans="1:7" x14ac:dyDescent="0.25">
      <c r="A783" s="120" t="s">
        <v>285</v>
      </c>
      <c r="B783" s="100">
        <v>13507</v>
      </c>
      <c r="C783" s="121">
        <v>20.100000000000001</v>
      </c>
      <c r="D783" s="121">
        <v>20.6</v>
      </c>
      <c r="E783" s="121">
        <v>36.799999999999997</v>
      </c>
      <c r="F783" s="121">
        <v>18.3</v>
      </c>
      <c r="G783" s="121">
        <v>4.3</v>
      </c>
    </row>
    <row r="784" spans="1:7" x14ac:dyDescent="0.25">
      <c r="A784" s="120" t="s">
        <v>286</v>
      </c>
      <c r="B784" s="100">
        <v>8443</v>
      </c>
      <c r="C784" s="121">
        <v>20.9</v>
      </c>
      <c r="D784" s="121">
        <v>21.2</v>
      </c>
      <c r="E784" s="121">
        <v>37.200000000000003</v>
      </c>
      <c r="F784" s="121">
        <v>17.600000000000001</v>
      </c>
      <c r="G784" s="121">
        <v>3.2</v>
      </c>
    </row>
    <row r="785" spans="1:7" ht="15.75" thickBot="1" x14ac:dyDescent="0.3">
      <c r="A785" s="170" t="s">
        <v>287</v>
      </c>
      <c r="B785" s="146">
        <v>1064</v>
      </c>
      <c r="C785" s="173">
        <v>41.4</v>
      </c>
      <c r="D785" s="173">
        <v>21.8</v>
      </c>
      <c r="E785" s="173">
        <v>34.700000000000003</v>
      </c>
      <c r="F785" s="173">
        <v>2</v>
      </c>
      <c r="G785" s="173">
        <v>0.1</v>
      </c>
    </row>
    <row r="788" spans="1:7" ht="21" x14ac:dyDescent="0.35">
      <c r="A788" s="112" t="s">
        <v>290</v>
      </c>
    </row>
    <row r="789" spans="1:7" ht="21" x14ac:dyDescent="0.35">
      <c r="A789" s="112" t="s">
        <v>322</v>
      </c>
    </row>
    <row r="790" spans="1:7" ht="15.75" thickBot="1" x14ac:dyDescent="0.3">
      <c r="A790" s="172"/>
      <c r="B790" s="1"/>
      <c r="C790" s="1"/>
      <c r="D790" s="1"/>
      <c r="E790" s="1"/>
      <c r="F790" s="1"/>
      <c r="G790" s="1"/>
    </row>
    <row r="791" spans="1:7" x14ac:dyDescent="0.25">
      <c r="A791" s="113"/>
      <c r="B791" s="113" t="s">
        <v>234</v>
      </c>
      <c r="C791" s="168" t="s">
        <v>235</v>
      </c>
      <c r="D791" s="116"/>
      <c r="E791" s="116"/>
      <c r="F791" s="116"/>
      <c r="G791" s="116"/>
    </row>
    <row r="792" spans="1:7" x14ac:dyDescent="0.25">
      <c r="A792" s="113"/>
      <c r="B792" s="113" t="s">
        <v>236</v>
      </c>
      <c r="C792" s="113" t="s">
        <v>237</v>
      </c>
      <c r="D792" s="114" t="s">
        <v>238</v>
      </c>
      <c r="E792" s="113" t="s">
        <v>239</v>
      </c>
      <c r="F792" s="113" t="s">
        <v>240</v>
      </c>
      <c r="G792" s="113" t="s">
        <v>241</v>
      </c>
    </row>
    <row r="793" spans="1:7" x14ac:dyDescent="0.25">
      <c r="A793" s="113"/>
      <c r="B793" s="113" t="s">
        <v>242</v>
      </c>
      <c r="C793" s="113" t="s">
        <v>243</v>
      </c>
      <c r="D793" s="113"/>
      <c r="E793" s="115"/>
      <c r="F793" s="113"/>
      <c r="G793" s="113" t="s">
        <v>244</v>
      </c>
    </row>
    <row r="794" spans="1:7" ht="15.75" thickBot="1" x14ac:dyDescent="0.3">
      <c r="A794" s="47"/>
      <c r="B794" s="47" t="s">
        <v>245</v>
      </c>
      <c r="C794" s="47" t="s">
        <v>246</v>
      </c>
      <c r="D794" s="47"/>
      <c r="E794" s="47"/>
      <c r="F794" s="47"/>
      <c r="G794" s="47"/>
    </row>
    <row r="795" spans="1:7" x14ac:dyDescent="0.25">
      <c r="A795" s="113"/>
      <c r="B795" s="117"/>
      <c r="C795" s="118" t="s">
        <v>247</v>
      </c>
      <c r="D795" s="118"/>
      <c r="E795" s="118"/>
      <c r="F795" s="118"/>
      <c r="G795" s="118"/>
    </row>
    <row r="796" spans="1:7" x14ac:dyDescent="0.25">
      <c r="A796" s="79"/>
    </row>
    <row r="797" spans="1:7" x14ac:dyDescent="0.25">
      <c r="A797" s="119" t="s">
        <v>291</v>
      </c>
      <c r="B797" s="100">
        <v>46672</v>
      </c>
      <c r="C797" s="121">
        <v>22.3</v>
      </c>
      <c r="D797" s="121">
        <v>20.5</v>
      </c>
      <c r="E797" s="121">
        <v>34.4</v>
      </c>
      <c r="F797" s="121">
        <v>17.899999999999999</v>
      </c>
      <c r="G797" s="121">
        <v>5</v>
      </c>
    </row>
    <row r="798" spans="1:7" x14ac:dyDescent="0.25">
      <c r="A798" s="119"/>
      <c r="B798" t="s">
        <v>225</v>
      </c>
      <c r="C798" s="13" t="s">
        <v>225</v>
      </c>
      <c r="D798" s="13" t="s">
        <v>225</v>
      </c>
      <c r="E798" s="13" t="s">
        <v>225</v>
      </c>
      <c r="F798" s="13" t="s">
        <v>225</v>
      </c>
      <c r="G798" s="13" t="s">
        <v>225</v>
      </c>
    </row>
    <row r="799" spans="1:7" x14ac:dyDescent="0.25">
      <c r="A799" s="145" t="s">
        <v>251</v>
      </c>
      <c r="B799" t="s">
        <v>225</v>
      </c>
      <c r="C799" s="13" t="s">
        <v>225</v>
      </c>
      <c r="D799" s="13" t="s">
        <v>225</v>
      </c>
      <c r="E799" s="13" t="s">
        <v>225</v>
      </c>
      <c r="F799" s="13" t="s">
        <v>225</v>
      </c>
      <c r="G799" s="13" t="s">
        <v>225</v>
      </c>
    </row>
    <row r="800" spans="1:7" x14ac:dyDescent="0.25">
      <c r="A800" s="120" t="s">
        <v>252</v>
      </c>
      <c r="B800" s="100">
        <v>2558</v>
      </c>
      <c r="C800" s="121">
        <v>25.2</v>
      </c>
      <c r="D800" s="121">
        <v>27</v>
      </c>
      <c r="E800" s="121">
        <v>31.2</v>
      </c>
      <c r="F800" s="121">
        <v>13.8</v>
      </c>
      <c r="G800" s="121">
        <v>2.8</v>
      </c>
    </row>
    <row r="801" spans="1:7" x14ac:dyDescent="0.25">
      <c r="A801" s="120" t="s">
        <v>253</v>
      </c>
      <c r="B801" s="100">
        <v>2458</v>
      </c>
      <c r="C801" s="121">
        <v>26.1</v>
      </c>
      <c r="D801" s="121">
        <v>28.9</v>
      </c>
      <c r="E801" s="121">
        <v>33.200000000000003</v>
      </c>
      <c r="F801" s="121">
        <v>9.6999999999999993</v>
      </c>
      <c r="G801" s="121">
        <v>2</v>
      </c>
    </row>
    <row r="802" spans="1:7" x14ac:dyDescent="0.25">
      <c r="A802" s="120" t="s">
        <v>254</v>
      </c>
      <c r="B802" s="100">
        <v>3846</v>
      </c>
      <c r="C802" s="121">
        <v>23.4</v>
      </c>
      <c r="D802" s="121">
        <v>20.5</v>
      </c>
      <c r="E802" s="121">
        <v>34.5</v>
      </c>
      <c r="F802" s="121">
        <v>17.399999999999999</v>
      </c>
      <c r="G802" s="121">
        <v>4.0999999999999996</v>
      </c>
    </row>
    <row r="803" spans="1:7" x14ac:dyDescent="0.25">
      <c r="A803" s="120" t="s">
        <v>255</v>
      </c>
      <c r="B803" s="100">
        <v>4945</v>
      </c>
      <c r="C803" s="121">
        <v>21.3</v>
      </c>
      <c r="D803" s="121">
        <v>18.3</v>
      </c>
      <c r="E803" s="121">
        <v>35.200000000000003</v>
      </c>
      <c r="F803" s="121">
        <v>20.100000000000001</v>
      </c>
      <c r="G803" s="121">
        <v>5.2</v>
      </c>
    </row>
    <row r="804" spans="1:7" x14ac:dyDescent="0.25">
      <c r="A804" s="120" t="s">
        <v>256</v>
      </c>
      <c r="B804" s="100">
        <v>2448</v>
      </c>
      <c r="C804" s="121">
        <v>30.1</v>
      </c>
      <c r="D804" s="121">
        <v>24.7</v>
      </c>
      <c r="E804" s="121">
        <v>31.8</v>
      </c>
      <c r="F804" s="121">
        <v>11</v>
      </c>
      <c r="G804" s="121">
        <v>2.4</v>
      </c>
    </row>
    <row r="805" spans="1:7" x14ac:dyDescent="0.25">
      <c r="A805" s="120" t="s">
        <v>257</v>
      </c>
      <c r="B805" s="100">
        <v>1659</v>
      </c>
      <c r="C805" s="121">
        <v>27.3</v>
      </c>
      <c r="D805" s="121">
        <v>27.3</v>
      </c>
      <c r="E805" s="121">
        <v>28.6</v>
      </c>
      <c r="F805" s="121">
        <v>13.6</v>
      </c>
      <c r="G805" s="121">
        <v>3.2</v>
      </c>
    </row>
    <row r="806" spans="1:7" x14ac:dyDescent="0.25">
      <c r="A806" s="120" t="s">
        <v>258</v>
      </c>
      <c r="B806" s="100">
        <v>1602</v>
      </c>
      <c r="C806" s="121">
        <v>37.5</v>
      </c>
      <c r="D806" s="121">
        <v>24.3</v>
      </c>
      <c r="E806" s="121">
        <v>27.3</v>
      </c>
      <c r="F806" s="121">
        <v>8.9</v>
      </c>
      <c r="G806" s="121">
        <v>2</v>
      </c>
    </row>
    <row r="807" spans="1:7" x14ac:dyDescent="0.25">
      <c r="A807" s="120" t="s">
        <v>259</v>
      </c>
      <c r="B807" s="100">
        <v>699</v>
      </c>
      <c r="C807" s="121">
        <v>30.6</v>
      </c>
      <c r="D807" s="121">
        <v>21.7</v>
      </c>
      <c r="E807" s="121">
        <v>31.5</v>
      </c>
      <c r="F807" s="121">
        <v>13.3</v>
      </c>
      <c r="G807" s="121">
        <v>2.9</v>
      </c>
    </row>
    <row r="808" spans="1:7" x14ac:dyDescent="0.25">
      <c r="A808" s="120" t="s">
        <v>260</v>
      </c>
      <c r="B808" s="100">
        <v>1152</v>
      </c>
      <c r="C808" s="121">
        <v>28.1</v>
      </c>
      <c r="D808" s="121">
        <v>23.4</v>
      </c>
      <c r="E808" s="121">
        <v>33.1</v>
      </c>
      <c r="F808" s="121">
        <v>11.8</v>
      </c>
      <c r="G808" s="121">
        <v>3.6</v>
      </c>
    </row>
    <row r="809" spans="1:7" x14ac:dyDescent="0.25">
      <c r="A809" s="120" t="s">
        <v>261</v>
      </c>
      <c r="B809" s="100">
        <v>4641</v>
      </c>
      <c r="C809" s="121">
        <v>14.8</v>
      </c>
      <c r="D809" s="121">
        <v>18.100000000000001</v>
      </c>
      <c r="E809" s="121">
        <v>36.700000000000003</v>
      </c>
      <c r="F809" s="121">
        <v>23.4</v>
      </c>
      <c r="G809" s="121">
        <v>7</v>
      </c>
    </row>
    <row r="810" spans="1:7" x14ac:dyDescent="0.25">
      <c r="A810" s="120" t="s">
        <v>262</v>
      </c>
      <c r="B810" s="100">
        <v>3303</v>
      </c>
      <c r="C810" s="121">
        <v>29.5</v>
      </c>
      <c r="D810" s="121">
        <v>25.2</v>
      </c>
      <c r="E810" s="121">
        <v>31.3</v>
      </c>
      <c r="F810" s="121">
        <v>10.9</v>
      </c>
      <c r="G810" s="121">
        <v>3.1</v>
      </c>
    </row>
    <row r="811" spans="1:7" x14ac:dyDescent="0.25">
      <c r="A811" s="120" t="s">
        <v>263</v>
      </c>
      <c r="B811" s="100">
        <v>3385</v>
      </c>
      <c r="C811" s="121">
        <v>20.100000000000001</v>
      </c>
      <c r="D811" s="121">
        <v>20.399999999999999</v>
      </c>
      <c r="E811" s="121">
        <v>41</v>
      </c>
      <c r="F811" s="121">
        <v>14.4</v>
      </c>
      <c r="G811" s="121">
        <v>4</v>
      </c>
    </row>
    <row r="812" spans="1:7" x14ac:dyDescent="0.25">
      <c r="A812" s="120" t="s">
        <v>264</v>
      </c>
      <c r="B812" s="100">
        <v>3078</v>
      </c>
      <c r="C812" s="121">
        <v>21.1</v>
      </c>
      <c r="D812" s="121">
        <v>17.399999999999999</v>
      </c>
      <c r="E812" s="121">
        <v>35.299999999999997</v>
      </c>
      <c r="F812" s="121">
        <v>19.899999999999999</v>
      </c>
      <c r="G812" s="121">
        <v>6.5</v>
      </c>
    </row>
    <row r="813" spans="1:7" x14ac:dyDescent="0.25">
      <c r="A813" s="120" t="s">
        <v>265</v>
      </c>
      <c r="B813" s="100">
        <v>3243</v>
      </c>
      <c r="C813" s="121">
        <v>19.5</v>
      </c>
      <c r="D813" s="121">
        <v>15.6</v>
      </c>
      <c r="E813" s="121">
        <v>35.6</v>
      </c>
      <c r="F813" s="121">
        <v>23.4</v>
      </c>
      <c r="G813" s="121">
        <v>5.9</v>
      </c>
    </row>
    <row r="814" spans="1:7" x14ac:dyDescent="0.25">
      <c r="A814" s="120" t="s">
        <v>266</v>
      </c>
      <c r="B814" s="100">
        <v>3505</v>
      </c>
      <c r="C814" s="121">
        <v>15.1</v>
      </c>
      <c r="D814" s="121">
        <v>16.7</v>
      </c>
      <c r="E814" s="121">
        <v>35.299999999999997</v>
      </c>
      <c r="F814" s="121">
        <v>26</v>
      </c>
      <c r="G814" s="121">
        <v>6.9</v>
      </c>
    </row>
    <row r="815" spans="1:7" x14ac:dyDescent="0.25">
      <c r="A815" s="120" t="s">
        <v>267</v>
      </c>
      <c r="B815" s="100">
        <v>2547</v>
      </c>
      <c r="C815" s="121">
        <v>15.9</v>
      </c>
      <c r="D815" s="121">
        <v>13</v>
      </c>
      <c r="E815" s="121">
        <v>36.6</v>
      </c>
      <c r="F815" s="121">
        <v>25.3</v>
      </c>
      <c r="G815" s="121">
        <v>9.1</v>
      </c>
    </row>
    <row r="816" spans="1:7" x14ac:dyDescent="0.25">
      <c r="A816" s="120" t="s">
        <v>268</v>
      </c>
      <c r="B816" s="100">
        <v>1232</v>
      </c>
      <c r="C816" s="121">
        <v>16</v>
      </c>
      <c r="D816" s="121">
        <v>16.600000000000001</v>
      </c>
      <c r="E816" s="121">
        <v>37.6</v>
      </c>
      <c r="F816" s="121">
        <v>19.7</v>
      </c>
      <c r="G816" s="121">
        <v>10.1</v>
      </c>
    </row>
    <row r="817" spans="1:7" x14ac:dyDescent="0.25">
      <c r="A817" s="120" t="s">
        <v>269</v>
      </c>
      <c r="B817" s="100">
        <v>371</v>
      </c>
      <c r="C817" s="121">
        <v>19.100000000000001</v>
      </c>
      <c r="D817" s="121">
        <v>15.9</v>
      </c>
      <c r="E817" s="121">
        <v>27.5</v>
      </c>
      <c r="F817" s="121">
        <v>28</v>
      </c>
      <c r="G817" s="121">
        <v>9.4</v>
      </c>
    </row>
    <row r="818" spans="1:7" x14ac:dyDescent="0.25">
      <c r="A818" s="79"/>
      <c r="B818" s="100"/>
      <c r="C818" s="121"/>
      <c r="D818" s="121"/>
      <c r="E818" s="121"/>
      <c r="F818" s="121"/>
      <c r="G818" s="121"/>
    </row>
    <row r="819" spans="1:7" x14ac:dyDescent="0.25">
      <c r="A819" s="145" t="s">
        <v>270</v>
      </c>
      <c r="B819" s="100"/>
      <c r="C819" s="121"/>
      <c r="D819" s="121"/>
      <c r="E819" s="121"/>
      <c r="F819" s="121"/>
      <c r="G819" s="121"/>
    </row>
    <row r="820" spans="1:7" x14ac:dyDescent="0.25">
      <c r="A820" s="120" t="s">
        <v>271</v>
      </c>
      <c r="B820" s="100">
        <v>743</v>
      </c>
      <c r="C820" s="121">
        <v>19.8</v>
      </c>
      <c r="D820" s="121">
        <v>11.4</v>
      </c>
      <c r="E820" s="121">
        <v>34.700000000000003</v>
      </c>
      <c r="F820" s="121">
        <v>27.2</v>
      </c>
      <c r="G820" s="121">
        <v>6.9</v>
      </c>
    </row>
    <row r="821" spans="1:7" x14ac:dyDescent="0.25">
      <c r="A821" s="120" t="s">
        <v>272</v>
      </c>
      <c r="B821" s="100">
        <v>4117</v>
      </c>
      <c r="C821" s="121">
        <v>48.5</v>
      </c>
      <c r="D821" s="121">
        <v>27.3</v>
      </c>
      <c r="E821" s="121">
        <v>18.3</v>
      </c>
      <c r="F821" s="121">
        <v>4.4000000000000004</v>
      </c>
      <c r="G821" s="121">
        <v>1.5</v>
      </c>
    </row>
    <row r="822" spans="1:7" x14ac:dyDescent="0.25">
      <c r="A822" s="120" t="s">
        <v>273</v>
      </c>
      <c r="B822" s="100">
        <v>8680</v>
      </c>
      <c r="C822" s="121">
        <v>39.200000000000003</v>
      </c>
      <c r="D822" s="121">
        <v>31.7</v>
      </c>
      <c r="E822" s="121">
        <v>22.6</v>
      </c>
      <c r="F822" s="121">
        <v>5</v>
      </c>
      <c r="G822" s="121">
        <v>1.5</v>
      </c>
    </row>
    <row r="823" spans="1:7" x14ac:dyDescent="0.25">
      <c r="A823" s="120" t="s">
        <v>274</v>
      </c>
      <c r="B823" s="100">
        <v>14812</v>
      </c>
      <c r="C823" s="121">
        <v>21.3</v>
      </c>
      <c r="D823" s="121">
        <v>23.7</v>
      </c>
      <c r="E823" s="121">
        <v>37.4</v>
      </c>
      <c r="F823" s="121">
        <v>13.6</v>
      </c>
      <c r="G823" s="121">
        <v>4.0999999999999996</v>
      </c>
    </row>
    <row r="824" spans="1:7" x14ac:dyDescent="0.25">
      <c r="A824" s="120" t="s">
        <v>275</v>
      </c>
      <c r="B824" s="100">
        <v>9136</v>
      </c>
      <c r="C824" s="121">
        <v>10.8</v>
      </c>
      <c r="D824" s="121">
        <v>14.1</v>
      </c>
      <c r="E824" s="121">
        <v>42.7</v>
      </c>
      <c r="F824" s="121">
        <v>25.4</v>
      </c>
      <c r="G824" s="121">
        <v>6.9</v>
      </c>
    </row>
    <row r="825" spans="1:7" x14ac:dyDescent="0.25">
      <c r="A825" s="120" t="s">
        <v>276</v>
      </c>
      <c r="B825" s="100">
        <v>6560</v>
      </c>
      <c r="C825" s="121">
        <v>8.1999999999999993</v>
      </c>
      <c r="D825" s="121">
        <v>9.6</v>
      </c>
      <c r="E825" s="121">
        <v>39.9</v>
      </c>
      <c r="F825" s="121">
        <v>33</v>
      </c>
      <c r="G825" s="121">
        <v>9.4</v>
      </c>
    </row>
    <row r="826" spans="1:7" x14ac:dyDescent="0.25">
      <c r="A826" s="120" t="s">
        <v>277</v>
      </c>
      <c r="B826" s="100">
        <v>2624</v>
      </c>
      <c r="C826" s="121">
        <v>6.5</v>
      </c>
      <c r="D826" s="121">
        <v>6.2</v>
      </c>
      <c r="E826" s="121">
        <v>39.700000000000003</v>
      </c>
      <c r="F826" s="121">
        <v>38.700000000000003</v>
      </c>
      <c r="G826" s="121">
        <v>8.8000000000000007</v>
      </c>
    </row>
    <row r="827" spans="1:7" x14ac:dyDescent="0.25">
      <c r="A827" s="79"/>
      <c r="B827" s="100"/>
      <c r="C827" s="121"/>
      <c r="D827" s="121"/>
      <c r="E827" s="121"/>
      <c r="F827" s="121"/>
      <c r="G827" s="121"/>
    </row>
    <row r="828" spans="1:7" x14ac:dyDescent="0.25">
      <c r="A828" s="145" t="s">
        <v>281</v>
      </c>
      <c r="B828" s="100"/>
      <c r="C828" s="121"/>
      <c r="D828" s="121"/>
      <c r="E828" s="121"/>
      <c r="F828" s="121"/>
      <c r="G828" s="121"/>
    </row>
    <row r="829" spans="1:7" x14ac:dyDescent="0.25">
      <c r="A829" s="120" t="s">
        <v>282</v>
      </c>
      <c r="B829" s="100">
        <v>1668</v>
      </c>
      <c r="C829" s="121">
        <v>30</v>
      </c>
      <c r="D829" s="121">
        <v>13.7</v>
      </c>
      <c r="E829" s="121">
        <v>28.5</v>
      </c>
      <c r="F829" s="121">
        <v>18.2</v>
      </c>
      <c r="G829" s="121">
        <v>9.6</v>
      </c>
    </row>
    <row r="830" spans="1:7" x14ac:dyDescent="0.25">
      <c r="A830" s="120" t="s">
        <v>283</v>
      </c>
      <c r="B830" s="100">
        <v>7962</v>
      </c>
      <c r="C830" s="121">
        <v>25</v>
      </c>
      <c r="D830" s="121">
        <v>18.899999999999999</v>
      </c>
      <c r="E830" s="121">
        <v>32.799999999999997</v>
      </c>
      <c r="F830" s="121">
        <v>17.399999999999999</v>
      </c>
      <c r="G830" s="121">
        <v>6</v>
      </c>
    </row>
    <row r="831" spans="1:7" x14ac:dyDescent="0.25">
      <c r="A831" s="120" t="s">
        <v>284</v>
      </c>
      <c r="B831" s="100">
        <v>13920</v>
      </c>
      <c r="C831" s="121">
        <v>21.4</v>
      </c>
      <c r="D831" s="121">
        <v>20.8</v>
      </c>
      <c r="E831" s="121">
        <v>34.299999999999997</v>
      </c>
      <c r="F831" s="121">
        <v>18.399999999999999</v>
      </c>
      <c r="G831" s="121">
        <v>5</v>
      </c>
    </row>
    <row r="832" spans="1:7" x14ac:dyDescent="0.25">
      <c r="A832" s="120" t="s">
        <v>285</v>
      </c>
      <c r="B832" s="100">
        <v>13853</v>
      </c>
      <c r="C832" s="121">
        <v>19.899999999999999</v>
      </c>
      <c r="D832" s="121">
        <v>21.1</v>
      </c>
      <c r="E832" s="121">
        <v>35.799999999999997</v>
      </c>
      <c r="F832" s="121">
        <v>18.5</v>
      </c>
      <c r="G832" s="121">
        <v>4.7</v>
      </c>
    </row>
    <row r="833" spans="1:7" x14ac:dyDescent="0.25">
      <c r="A833" s="120" t="s">
        <v>286</v>
      </c>
      <c r="B833" s="100">
        <v>8277</v>
      </c>
      <c r="C833" s="121">
        <v>21.2</v>
      </c>
      <c r="D833" s="121">
        <v>21.3</v>
      </c>
      <c r="E833" s="121">
        <v>35.299999999999997</v>
      </c>
      <c r="F833" s="121">
        <v>18.100000000000001</v>
      </c>
      <c r="G833" s="121">
        <v>4.0999999999999996</v>
      </c>
    </row>
    <row r="834" spans="1:7" ht="15.75" thickBot="1" x14ac:dyDescent="0.3">
      <c r="A834" s="170" t="s">
        <v>287</v>
      </c>
      <c r="B834" s="146">
        <v>992</v>
      </c>
      <c r="C834" s="173">
        <v>41.8</v>
      </c>
      <c r="D834" s="173">
        <v>22.4</v>
      </c>
      <c r="E834" s="173">
        <v>32.700000000000003</v>
      </c>
      <c r="F834" s="173">
        <v>3.1</v>
      </c>
      <c r="G834" s="173">
        <v>0</v>
      </c>
    </row>
    <row r="837" spans="1:7" ht="21" x14ac:dyDescent="0.35">
      <c r="A837" s="112" t="s">
        <v>292</v>
      </c>
    </row>
    <row r="838" spans="1:7" ht="21" x14ac:dyDescent="0.35">
      <c r="A838" s="112" t="s">
        <v>322</v>
      </c>
    </row>
    <row r="839" spans="1:7" ht="15.75" thickBot="1" x14ac:dyDescent="0.3">
      <c r="A839" s="172"/>
      <c r="B839" s="1"/>
      <c r="C839" s="1"/>
      <c r="D839" s="1"/>
      <c r="E839" s="1"/>
      <c r="F839" s="1"/>
      <c r="G839" s="1"/>
    </row>
    <row r="840" spans="1:7" x14ac:dyDescent="0.25">
      <c r="A840" s="113"/>
      <c r="B840" s="113" t="s">
        <v>234</v>
      </c>
      <c r="C840" s="168" t="s">
        <v>235</v>
      </c>
      <c r="D840" s="116"/>
      <c r="E840" s="116"/>
      <c r="F840" s="116"/>
      <c r="G840" s="116"/>
    </row>
    <row r="841" spans="1:7" x14ac:dyDescent="0.25">
      <c r="A841" s="113"/>
      <c r="B841" s="113" t="s">
        <v>236</v>
      </c>
      <c r="C841" s="113" t="s">
        <v>237</v>
      </c>
      <c r="D841" s="114" t="s">
        <v>238</v>
      </c>
      <c r="E841" s="113" t="s">
        <v>239</v>
      </c>
      <c r="F841" s="113" t="s">
        <v>240</v>
      </c>
      <c r="G841" s="113" t="s">
        <v>241</v>
      </c>
    </row>
    <row r="842" spans="1:7" x14ac:dyDescent="0.25">
      <c r="A842" s="113"/>
      <c r="B842" s="113" t="s">
        <v>242</v>
      </c>
      <c r="C842" s="113" t="s">
        <v>243</v>
      </c>
      <c r="D842" s="113"/>
      <c r="E842" s="115"/>
      <c r="F842" s="113"/>
      <c r="G842" s="113" t="s">
        <v>244</v>
      </c>
    </row>
    <row r="843" spans="1:7" ht="15.75" thickBot="1" x14ac:dyDescent="0.3">
      <c r="A843" s="47"/>
      <c r="B843" s="47" t="s">
        <v>245</v>
      </c>
      <c r="C843" s="47" t="s">
        <v>246</v>
      </c>
      <c r="D843" s="47"/>
      <c r="E843" s="47"/>
      <c r="F843" s="47"/>
      <c r="G843" s="47"/>
    </row>
    <row r="844" spans="1:7" x14ac:dyDescent="0.25">
      <c r="A844" s="113"/>
      <c r="B844" s="117"/>
      <c r="C844" s="118" t="s">
        <v>247</v>
      </c>
      <c r="D844" s="118"/>
      <c r="E844" s="118"/>
      <c r="F844" s="118"/>
      <c r="G844" s="118"/>
    </row>
    <row r="845" spans="1:7" x14ac:dyDescent="0.25">
      <c r="A845" s="79"/>
    </row>
    <row r="846" spans="1:7" x14ac:dyDescent="0.25">
      <c r="A846" s="119" t="s">
        <v>293</v>
      </c>
      <c r="B846" s="100">
        <v>48243</v>
      </c>
      <c r="C846" s="121">
        <v>22.4</v>
      </c>
      <c r="D846" s="121">
        <v>20.6</v>
      </c>
      <c r="E846" s="121">
        <v>34.1</v>
      </c>
      <c r="F846" s="121">
        <v>17.2</v>
      </c>
      <c r="G846" s="121">
        <v>5.8</v>
      </c>
    </row>
    <row r="847" spans="1:7" x14ac:dyDescent="0.25">
      <c r="A847" s="119"/>
      <c r="B847" t="s">
        <v>225</v>
      </c>
      <c r="C847" s="13" t="s">
        <v>225</v>
      </c>
      <c r="D847" s="13" t="s">
        <v>225</v>
      </c>
      <c r="E847" s="13" t="s">
        <v>225</v>
      </c>
      <c r="F847" s="13" t="s">
        <v>225</v>
      </c>
      <c r="G847" s="13" t="s">
        <v>225</v>
      </c>
    </row>
    <row r="848" spans="1:7" x14ac:dyDescent="0.25">
      <c r="A848" s="145" t="s">
        <v>251</v>
      </c>
      <c r="B848" t="s">
        <v>225</v>
      </c>
      <c r="C848" s="13" t="s">
        <v>225</v>
      </c>
      <c r="D848" s="13" t="s">
        <v>225</v>
      </c>
      <c r="E848" s="13" t="s">
        <v>225</v>
      </c>
      <c r="F848" s="13" t="s">
        <v>225</v>
      </c>
      <c r="G848" s="13" t="s">
        <v>225</v>
      </c>
    </row>
    <row r="849" spans="1:7" x14ac:dyDescent="0.25">
      <c r="A849" s="120" t="s">
        <v>252</v>
      </c>
      <c r="B849" s="100">
        <v>2602</v>
      </c>
      <c r="C849" s="121">
        <v>25.7</v>
      </c>
      <c r="D849" s="121">
        <v>26.1</v>
      </c>
      <c r="E849" s="121">
        <v>30.5</v>
      </c>
      <c r="F849" s="121">
        <v>13.9</v>
      </c>
      <c r="G849" s="121">
        <v>3.7</v>
      </c>
    </row>
    <row r="850" spans="1:7" x14ac:dyDescent="0.25">
      <c r="A850" s="120" t="s">
        <v>253</v>
      </c>
      <c r="B850" s="100">
        <v>2539</v>
      </c>
      <c r="C850" s="121">
        <v>29</v>
      </c>
      <c r="D850" s="121">
        <v>30.8</v>
      </c>
      <c r="E850" s="121">
        <v>29.4</v>
      </c>
      <c r="F850" s="121">
        <v>8.6999999999999993</v>
      </c>
      <c r="G850" s="121">
        <v>2.1</v>
      </c>
    </row>
    <row r="851" spans="1:7" x14ac:dyDescent="0.25">
      <c r="A851" s="120" t="s">
        <v>254</v>
      </c>
      <c r="B851" s="100">
        <v>3970</v>
      </c>
      <c r="C851" s="121">
        <v>25.7</v>
      </c>
      <c r="D851" s="121">
        <v>20.7</v>
      </c>
      <c r="E851" s="121">
        <v>31.8</v>
      </c>
      <c r="F851" s="121">
        <v>16.8</v>
      </c>
      <c r="G851" s="121">
        <v>5</v>
      </c>
    </row>
    <row r="852" spans="1:7" x14ac:dyDescent="0.25">
      <c r="A852" s="120" t="s">
        <v>255</v>
      </c>
      <c r="B852" s="100">
        <v>5097</v>
      </c>
      <c r="C852" s="121">
        <v>20.9</v>
      </c>
      <c r="D852" s="121">
        <v>18.2</v>
      </c>
      <c r="E852" s="121">
        <v>35.5</v>
      </c>
      <c r="F852" s="121">
        <v>19.5</v>
      </c>
      <c r="G852" s="121">
        <v>6</v>
      </c>
    </row>
    <row r="853" spans="1:7" x14ac:dyDescent="0.25">
      <c r="A853" s="120" t="s">
        <v>256</v>
      </c>
      <c r="B853" s="100">
        <v>2563</v>
      </c>
      <c r="C853" s="121">
        <v>31</v>
      </c>
      <c r="D853" s="121">
        <v>25.4</v>
      </c>
      <c r="E853" s="121">
        <v>30.9</v>
      </c>
      <c r="F853" s="121">
        <v>10.199999999999999</v>
      </c>
      <c r="G853" s="121">
        <v>2.4</v>
      </c>
    </row>
    <row r="854" spans="1:7" x14ac:dyDescent="0.25">
      <c r="A854" s="120" t="s">
        <v>257</v>
      </c>
      <c r="B854" s="100">
        <v>1741</v>
      </c>
      <c r="C854" s="121">
        <v>28.1</v>
      </c>
      <c r="D854" s="121">
        <v>29.2</v>
      </c>
      <c r="E854" s="121">
        <v>26.3</v>
      </c>
      <c r="F854" s="121">
        <v>13.1</v>
      </c>
      <c r="G854" s="121">
        <v>3.2</v>
      </c>
    </row>
    <row r="855" spans="1:7" x14ac:dyDescent="0.25">
      <c r="A855" s="120" t="s">
        <v>258</v>
      </c>
      <c r="B855" s="100">
        <v>1657</v>
      </c>
      <c r="C855" s="121">
        <v>38.200000000000003</v>
      </c>
      <c r="D855" s="121">
        <v>25.3</v>
      </c>
      <c r="E855" s="121">
        <v>26.7</v>
      </c>
      <c r="F855" s="121">
        <v>7.6</v>
      </c>
      <c r="G855" s="121">
        <v>2.1</v>
      </c>
    </row>
    <row r="856" spans="1:7" x14ac:dyDescent="0.25">
      <c r="A856" s="120" t="s">
        <v>259</v>
      </c>
      <c r="B856" s="100">
        <v>724</v>
      </c>
      <c r="C856" s="121">
        <v>28.5</v>
      </c>
      <c r="D856" s="121">
        <v>22.8</v>
      </c>
      <c r="E856" s="121">
        <v>33.299999999999997</v>
      </c>
      <c r="F856" s="121">
        <v>12.7</v>
      </c>
      <c r="G856" s="121">
        <v>2.8</v>
      </c>
    </row>
    <row r="857" spans="1:7" x14ac:dyDescent="0.25">
      <c r="A857" s="120" t="s">
        <v>260</v>
      </c>
      <c r="B857" s="100">
        <v>1171</v>
      </c>
      <c r="C857" s="121">
        <v>28.9</v>
      </c>
      <c r="D857" s="121">
        <v>21.9</v>
      </c>
      <c r="E857" s="121">
        <v>32.299999999999997</v>
      </c>
      <c r="F857" s="121">
        <v>13</v>
      </c>
      <c r="G857" s="121">
        <v>4</v>
      </c>
    </row>
    <row r="858" spans="1:7" x14ac:dyDescent="0.25">
      <c r="A858" s="120" t="s">
        <v>261</v>
      </c>
      <c r="B858" s="100">
        <v>4747</v>
      </c>
      <c r="C858" s="121">
        <v>14.6</v>
      </c>
      <c r="D858" s="121">
        <v>18.600000000000001</v>
      </c>
      <c r="E858" s="121">
        <v>35.6</v>
      </c>
      <c r="F858" s="121">
        <v>22.7</v>
      </c>
      <c r="G858" s="121">
        <v>8.4</v>
      </c>
    </row>
    <row r="859" spans="1:7" x14ac:dyDescent="0.25">
      <c r="A859" s="120" t="s">
        <v>262</v>
      </c>
      <c r="B859" s="100">
        <v>3367</v>
      </c>
      <c r="C859" s="121">
        <v>30.3</v>
      </c>
      <c r="D859" s="121">
        <v>23.8</v>
      </c>
      <c r="E859" s="121">
        <v>31.7</v>
      </c>
      <c r="F859" s="121">
        <v>10.4</v>
      </c>
      <c r="G859" s="121">
        <v>3.8</v>
      </c>
    </row>
    <row r="860" spans="1:7" x14ac:dyDescent="0.25">
      <c r="A860" s="120" t="s">
        <v>263</v>
      </c>
      <c r="B860" s="100">
        <v>3546</v>
      </c>
      <c r="C860" s="121">
        <v>20.100000000000001</v>
      </c>
      <c r="D860" s="121">
        <v>20.399999999999999</v>
      </c>
      <c r="E860" s="121">
        <v>40.9</v>
      </c>
      <c r="F860" s="121">
        <v>13.7</v>
      </c>
      <c r="G860" s="121">
        <v>5</v>
      </c>
    </row>
    <row r="861" spans="1:7" x14ac:dyDescent="0.25">
      <c r="A861" s="120" t="s">
        <v>264</v>
      </c>
      <c r="B861" s="100">
        <v>3261</v>
      </c>
      <c r="C861" s="121">
        <v>19.2</v>
      </c>
      <c r="D861" s="121">
        <v>18.7</v>
      </c>
      <c r="E861" s="121">
        <v>35.6</v>
      </c>
      <c r="F861" s="121">
        <v>18.7</v>
      </c>
      <c r="G861" s="121">
        <v>7.8</v>
      </c>
    </row>
    <row r="862" spans="1:7" x14ac:dyDescent="0.25">
      <c r="A862" s="120" t="s">
        <v>265</v>
      </c>
      <c r="B862" s="100">
        <v>3367</v>
      </c>
      <c r="C862" s="121">
        <v>19.100000000000001</v>
      </c>
      <c r="D862" s="121">
        <v>14.8</v>
      </c>
      <c r="E862" s="121">
        <v>36.299999999999997</v>
      </c>
      <c r="F862" s="121">
        <v>22.9</v>
      </c>
      <c r="G862" s="121">
        <v>6.9</v>
      </c>
    </row>
    <row r="863" spans="1:7" x14ac:dyDescent="0.25">
      <c r="A863" s="120" t="s">
        <v>266</v>
      </c>
      <c r="B863" s="100">
        <v>3607</v>
      </c>
      <c r="C863" s="121">
        <v>13.1</v>
      </c>
      <c r="D863" s="121">
        <v>16.3</v>
      </c>
      <c r="E863" s="121">
        <v>37.700000000000003</v>
      </c>
      <c r="F863" s="121">
        <v>25.2</v>
      </c>
      <c r="G863" s="121">
        <v>7.8</v>
      </c>
    </row>
    <row r="864" spans="1:7" x14ac:dyDescent="0.25">
      <c r="A864" s="120" t="s">
        <v>267</v>
      </c>
      <c r="B864" s="100">
        <v>2624</v>
      </c>
      <c r="C864" s="121">
        <v>14.9</v>
      </c>
      <c r="D864" s="121">
        <v>14</v>
      </c>
      <c r="E864" s="121">
        <v>36.799999999999997</v>
      </c>
      <c r="F864" s="121">
        <v>23.7</v>
      </c>
      <c r="G864" s="121">
        <v>10.5</v>
      </c>
    </row>
    <row r="865" spans="1:7" x14ac:dyDescent="0.25">
      <c r="A865" s="120" t="s">
        <v>268</v>
      </c>
      <c r="B865" s="100">
        <v>1274</v>
      </c>
      <c r="C865" s="121">
        <v>15.6</v>
      </c>
      <c r="D865" s="121">
        <v>15.3</v>
      </c>
      <c r="E865" s="121">
        <v>37.9</v>
      </c>
      <c r="F865" s="121">
        <v>20.399999999999999</v>
      </c>
      <c r="G865" s="121">
        <v>10.8</v>
      </c>
    </row>
    <row r="866" spans="1:7" x14ac:dyDescent="0.25">
      <c r="A866" s="120" t="s">
        <v>269</v>
      </c>
      <c r="B866" s="100">
        <v>386</v>
      </c>
      <c r="C866" s="121">
        <v>19.7</v>
      </c>
      <c r="D866" s="121">
        <v>14.5</v>
      </c>
      <c r="E866" s="121">
        <v>31.3</v>
      </c>
      <c r="F866" s="121">
        <v>22.5</v>
      </c>
      <c r="G866" s="121">
        <v>11.9</v>
      </c>
    </row>
    <row r="867" spans="1:7" x14ac:dyDescent="0.25">
      <c r="A867" s="79"/>
      <c r="B867" s="100"/>
      <c r="C867" s="121"/>
      <c r="D867" s="121"/>
      <c r="E867" s="121"/>
      <c r="F867" s="121"/>
      <c r="G867" s="121"/>
    </row>
    <row r="868" spans="1:7" x14ac:dyDescent="0.25">
      <c r="A868" s="145" t="s">
        <v>270</v>
      </c>
      <c r="B868" s="100"/>
      <c r="C868" s="121"/>
      <c r="D868" s="121"/>
      <c r="E868" s="121"/>
      <c r="F868" s="121"/>
      <c r="G868" s="121"/>
    </row>
    <row r="869" spans="1:7" x14ac:dyDescent="0.25">
      <c r="A869" s="120" t="s">
        <v>271</v>
      </c>
      <c r="B869" s="100">
        <v>743</v>
      </c>
      <c r="C869" s="121">
        <v>19.8</v>
      </c>
      <c r="D869" s="121">
        <v>11.4</v>
      </c>
      <c r="E869" s="121">
        <v>34.700000000000003</v>
      </c>
      <c r="F869" s="121">
        <v>27.2</v>
      </c>
      <c r="G869" s="121">
        <v>6.9</v>
      </c>
    </row>
    <row r="870" spans="1:7" x14ac:dyDescent="0.25">
      <c r="A870" s="120" t="s">
        <v>272</v>
      </c>
      <c r="B870" s="100">
        <v>4117</v>
      </c>
      <c r="C870" s="121">
        <v>48.5</v>
      </c>
      <c r="D870" s="121">
        <v>27.3</v>
      </c>
      <c r="E870" s="121">
        <v>18.3</v>
      </c>
      <c r="F870" s="121">
        <v>4.4000000000000004</v>
      </c>
      <c r="G870" s="121">
        <v>1.5</v>
      </c>
    </row>
    <row r="871" spans="1:7" x14ac:dyDescent="0.25">
      <c r="A871" s="120" t="s">
        <v>273</v>
      </c>
      <c r="B871" s="100">
        <v>8680</v>
      </c>
      <c r="C871" s="121">
        <v>39.200000000000003</v>
      </c>
      <c r="D871" s="121">
        <v>31.7</v>
      </c>
      <c r="E871" s="121">
        <v>22.6</v>
      </c>
      <c r="F871" s="121">
        <v>5</v>
      </c>
      <c r="G871" s="121">
        <v>1.5</v>
      </c>
    </row>
    <row r="872" spans="1:7" x14ac:dyDescent="0.25">
      <c r="A872" s="120" t="s">
        <v>274</v>
      </c>
      <c r="B872" s="100">
        <v>14812</v>
      </c>
      <c r="C872" s="121">
        <v>21.3</v>
      </c>
      <c r="D872" s="121">
        <v>23.7</v>
      </c>
      <c r="E872" s="121">
        <v>37.4</v>
      </c>
      <c r="F872" s="121">
        <v>13.6</v>
      </c>
      <c r="G872" s="121">
        <v>4.0999999999999996</v>
      </c>
    </row>
    <row r="873" spans="1:7" x14ac:dyDescent="0.25">
      <c r="A873" s="120" t="s">
        <v>275</v>
      </c>
      <c r="B873" s="100">
        <v>9136</v>
      </c>
      <c r="C873" s="121">
        <v>10.8</v>
      </c>
      <c r="D873" s="121">
        <v>14.1</v>
      </c>
      <c r="E873" s="121">
        <v>42.7</v>
      </c>
      <c r="F873" s="121">
        <v>25.4</v>
      </c>
      <c r="G873" s="121">
        <v>6.9</v>
      </c>
    </row>
    <row r="874" spans="1:7" x14ac:dyDescent="0.25">
      <c r="A874" s="120" t="s">
        <v>276</v>
      </c>
      <c r="B874" s="100">
        <v>6560</v>
      </c>
      <c r="C874" s="121">
        <v>8.1999999999999993</v>
      </c>
      <c r="D874" s="121">
        <v>9.6</v>
      </c>
      <c r="E874" s="121">
        <v>39.9</v>
      </c>
      <c r="F874" s="121">
        <v>33</v>
      </c>
      <c r="G874" s="121">
        <v>9.4</v>
      </c>
    </row>
    <row r="875" spans="1:7" x14ac:dyDescent="0.25">
      <c r="A875" s="120" t="s">
        <v>277</v>
      </c>
      <c r="B875" s="100">
        <v>2624</v>
      </c>
      <c r="C875" s="121">
        <v>6.5</v>
      </c>
      <c r="D875" s="121">
        <v>6.2</v>
      </c>
      <c r="E875" s="121">
        <v>39.700000000000003</v>
      </c>
      <c r="F875" s="121">
        <v>38.700000000000003</v>
      </c>
      <c r="G875" s="121">
        <v>8.8000000000000007</v>
      </c>
    </row>
    <row r="876" spans="1:7" x14ac:dyDescent="0.25">
      <c r="A876" s="79"/>
      <c r="B876" s="100"/>
      <c r="C876" s="121"/>
      <c r="D876" s="121"/>
      <c r="E876" s="121"/>
      <c r="F876" s="121"/>
      <c r="G876" s="121"/>
    </row>
    <row r="877" spans="1:7" x14ac:dyDescent="0.25">
      <c r="A877" s="145" t="s">
        <v>281</v>
      </c>
      <c r="B877" s="100"/>
      <c r="C877" s="121"/>
      <c r="D877" s="121"/>
      <c r="E877" s="121"/>
      <c r="F877" s="121"/>
      <c r="G877" s="121"/>
    </row>
    <row r="878" spans="1:7" x14ac:dyDescent="0.25">
      <c r="A878" s="120" t="s">
        <v>282</v>
      </c>
      <c r="B878" s="100">
        <v>1668</v>
      </c>
      <c r="C878" s="121">
        <v>30</v>
      </c>
      <c r="D878" s="121">
        <v>13.7</v>
      </c>
      <c r="E878" s="121">
        <v>28.5</v>
      </c>
      <c r="F878" s="121">
        <v>18.2</v>
      </c>
      <c r="G878" s="121">
        <v>9.6</v>
      </c>
    </row>
    <row r="879" spans="1:7" x14ac:dyDescent="0.25">
      <c r="A879" s="120" t="s">
        <v>283</v>
      </c>
      <c r="B879" s="100">
        <v>7962</v>
      </c>
      <c r="C879" s="121">
        <v>25</v>
      </c>
      <c r="D879" s="121">
        <v>18.899999999999999</v>
      </c>
      <c r="E879" s="121">
        <v>32.799999999999997</v>
      </c>
      <c r="F879" s="121">
        <v>17.399999999999999</v>
      </c>
      <c r="G879" s="121">
        <v>6</v>
      </c>
    </row>
    <row r="880" spans="1:7" x14ac:dyDescent="0.25">
      <c r="A880" s="120" t="s">
        <v>284</v>
      </c>
      <c r="B880" s="100">
        <v>13920</v>
      </c>
      <c r="C880" s="121">
        <v>21.4</v>
      </c>
      <c r="D880" s="121">
        <v>20.8</v>
      </c>
      <c r="E880" s="121">
        <v>34.299999999999997</v>
      </c>
      <c r="F880" s="121">
        <v>18.399999999999999</v>
      </c>
      <c r="G880" s="121">
        <v>5</v>
      </c>
    </row>
    <row r="881" spans="1:7" x14ac:dyDescent="0.25">
      <c r="A881" s="120" t="s">
        <v>285</v>
      </c>
      <c r="B881" s="100">
        <v>13853</v>
      </c>
      <c r="C881" s="121">
        <v>19.899999999999999</v>
      </c>
      <c r="D881" s="121">
        <v>21.1</v>
      </c>
      <c r="E881" s="121">
        <v>35.799999999999997</v>
      </c>
      <c r="F881" s="121">
        <v>18.5</v>
      </c>
      <c r="G881" s="121">
        <v>4.7</v>
      </c>
    </row>
    <row r="882" spans="1:7" x14ac:dyDescent="0.25">
      <c r="A882" s="120" t="s">
        <v>286</v>
      </c>
      <c r="B882" s="100">
        <v>8277</v>
      </c>
      <c r="C882" s="121">
        <v>21.2</v>
      </c>
      <c r="D882" s="121">
        <v>21.3</v>
      </c>
      <c r="E882" s="121">
        <v>35.299999999999997</v>
      </c>
      <c r="F882" s="121">
        <v>18.100000000000001</v>
      </c>
      <c r="G882" s="121">
        <v>4.0999999999999996</v>
      </c>
    </row>
    <row r="883" spans="1:7" ht="15.75" thickBot="1" x14ac:dyDescent="0.3">
      <c r="A883" s="170" t="s">
        <v>287</v>
      </c>
      <c r="B883" s="146">
        <v>992</v>
      </c>
      <c r="C883" s="173">
        <v>41.8</v>
      </c>
      <c r="D883" s="173">
        <v>22.4</v>
      </c>
      <c r="E883" s="173">
        <v>32.700000000000003</v>
      </c>
      <c r="F883" s="173">
        <v>3.1</v>
      </c>
      <c r="G883" s="173">
        <v>0</v>
      </c>
    </row>
    <row r="884" spans="1:7" x14ac:dyDescent="0.25">
      <c r="C884" s="13"/>
      <c r="D884" s="13"/>
      <c r="E884" s="13"/>
      <c r="F884" s="13"/>
      <c r="G884" s="13"/>
    </row>
    <row r="885" spans="1:7" x14ac:dyDescent="0.25">
      <c r="C885" s="13"/>
      <c r="D885" s="13"/>
      <c r="E885" s="13"/>
      <c r="F885" s="13"/>
      <c r="G885" s="13"/>
    </row>
    <row r="886" spans="1:7" x14ac:dyDescent="0.25">
      <c r="C886" s="13"/>
      <c r="D886" s="13"/>
      <c r="E886" s="13"/>
      <c r="F886" s="13"/>
      <c r="G886" s="13"/>
    </row>
    <row r="887" spans="1:7" x14ac:dyDescent="0.25">
      <c r="C887" s="13"/>
      <c r="D887" s="13"/>
      <c r="E887" s="13"/>
      <c r="F887" s="13"/>
      <c r="G887" s="13"/>
    </row>
    <row r="888" spans="1:7" x14ac:dyDescent="0.25">
      <c r="C888" s="13"/>
      <c r="D888" s="13"/>
      <c r="E888" s="13"/>
      <c r="F888" s="13"/>
      <c r="G888" s="13"/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631</xdr:row>
                    <xdr:rowOff>19050</xdr:rowOff>
                  </from>
                  <to>
                    <xdr:col>0</xdr:col>
                    <xdr:colOff>638175</xdr:colOff>
                    <xdr:row>632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5" name="Button 3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683</xdr:row>
                    <xdr:rowOff>19050</xdr:rowOff>
                  </from>
                  <to>
                    <xdr:col>0</xdr:col>
                    <xdr:colOff>638175</xdr:colOff>
                    <xdr:row>684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6" name="Button 5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736</xdr:row>
                    <xdr:rowOff>19050</xdr:rowOff>
                  </from>
                  <to>
                    <xdr:col>0</xdr:col>
                    <xdr:colOff>638175</xdr:colOff>
                    <xdr:row>737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9" r:id="rId7" name="Button 7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789</xdr:row>
                    <xdr:rowOff>19050</xdr:rowOff>
                  </from>
                  <to>
                    <xdr:col>0</xdr:col>
                    <xdr:colOff>638175</xdr:colOff>
                    <xdr:row>790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0" r:id="rId8" name="Button 8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838</xdr:row>
                    <xdr:rowOff>19050</xdr:rowOff>
                  </from>
                  <to>
                    <xdr:col>0</xdr:col>
                    <xdr:colOff>638175</xdr:colOff>
                    <xdr:row>839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2" r:id="rId9" name="Button 10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580</xdr:row>
                    <xdr:rowOff>19050</xdr:rowOff>
                  </from>
                  <to>
                    <xdr:col>0</xdr:col>
                    <xdr:colOff>638175</xdr:colOff>
                    <xdr:row>581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3" r:id="rId10" name="Button 1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529</xdr:row>
                    <xdr:rowOff>19050</xdr:rowOff>
                  </from>
                  <to>
                    <xdr:col>0</xdr:col>
                    <xdr:colOff>638175</xdr:colOff>
                    <xdr:row>530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5" r:id="rId11" name="Button 13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479</xdr:row>
                    <xdr:rowOff>19050</xdr:rowOff>
                  </from>
                  <to>
                    <xdr:col>0</xdr:col>
                    <xdr:colOff>638175</xdr:colOff>
                    <xdr:row>480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6" r:id="rId12" name="Button 14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429</xdr:row>
                    <xdr:rowOff>19050</xdr:rowOff>
                  </from>
                  <to>
                    <xdr:col>0</xdr:col>
                    <xdr:colOff>638175</xdr:colOff>
                    <xdr:row>430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8" r:id="rId13" name="Button 16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378</xdr:row>
                    <xdr:rowOff>19050</xdr:rowOff>
                  </from>
                  <to>
                    <xdr:col>0</xdr:col>
                    <xdr:colOff>638175</xdr:colOff>
                    <xdr:row>379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0" r:id="rId14" name="Button 18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327</xdr:row>
                    <xdr:rowOff>19050</xdr:rowOff>
                  </from>
                  <to>
                    <xdr:col>0</xdr:col>
                    <xdr:colOff>638175</xdr:colOff>
                    <xdr:row>328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1" r:id="rId15" name="Button 19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276</xdr:row>
                    <xdr:rowOff>19050</xdr:rowOff>
                  </from>
                  <to>
                    <xdr:col>0</xdr:col>
                    <xdr:colOff>638175</xdr:colOff>
                    <xdr:row>277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2" r:id="rId16" name="Button 20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225</xdr:row>
                    <xdr:rowOff>19050</xdr:rowOff>
                  </from>
                  <to>
                    <xdr:col>0</xdr:col>
                    <xdr:colOff>638175</xdr:colOff>
                    <xdr:row>226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3" r:id="rId17" name="Button 2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174</xdr:row>
                    <xdr:rowOff>19050</xdr:rowOff>
                  </from>
                  <to>
                    <xdr:col>0</xdr:col>
                    <xdr:colOff>638175</xdr:colOff>
                    <xdr:row>175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5" r:id="rId18" name="Button 23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131</xdr:row>
                    <xdr:rowOff>19050</xdr:rowOff>
                  </from>
                  <to>
                    <xdr:col>0</xdr:col>
                    <xdr:colOff>638175</xdr:colOff>
                    <xdr:row>132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6" r:id="rId19" name="Button 24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88</xdr:row>
                    <xdr:rowOff>19050</xdr:rowOff>
                  </from>
                  <to>
                    <xdr:col>0</xdr:col>
                    <xdr:colOff>638175</xdr:colOff>
                    <xdr:row>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7" r:id="rId20" name="Button 25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45</xdr:row>
                    <xdr:rowOff>19050</xdr:rowOff>
                  </from>
                  <to>
                    <xdr:col>0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8" r:id="rId21" name="Button 26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2</xdr:row>
                    <xdr:rowOff>19050</xdr:rowOff>
                  </from>
                  <to>
                    <xdr:col>0</xdr:col>
                    <xdr:colOff>638175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D12FF-6DD6-4A08-8CEE-F3592B3F5CB7}">
  <sheetPr codeName="Ark3"/>
  <dimension ref="A1:AD169"/>
  <sheetViews>
    <sheetView workbookViewId="0">
      <pane xSplit="2" ySplit="3" topLeftCell="K4" activePane="bottomRight" state="frozen"/>
      <selection activeCell="C5" sqref="C5:I5"/>
      <selection pane="topRight" activeCell="C5" sqref="C5:I5"/>
      <selection pane="bottomLeft" activeCell="C5" sqref="C5:I5"/>
      <selection pane="bottomRight" activeCell="E155" sqref="E155"/>
    </sheetView>
  </sheetViews>
  <sheetFormatPr baseColWidth="10" defaultColWidth="11.42578125" defaultRowHeight="15" x14ac:dyDescent="0.25"/>
  <cols>
    <col min="1" max="1" width="16.7109375" style="212" customWidth="1"/>
    <col min="2" max="2" width="23.5703125" style="212" customWidth="1"/>
    <col min="3" max="69" width="9.7109375" style="212" customWidth="1"/>
    <col min="70" max="16384" width="11.42578125" style="212"/>
  </cols>
  <sheetData>
    <row r="1" spans="1:30" ht="23.25" x14ac:dyDescent="0.35">
      <c r="A1" s="244" t="s">
        <v>518</v>
      </c>
      <c r="B1" s="244"/>
    </row>
    <row r="2" spans="1:30" ht="15.75" thickBot="1" x14ac:dyDescent="0.3"/>
    <row r="3" spans="1:30" s="251" customFormat="1" ht="15.75" thickBot="1" x14ac:dyDescent="0.3">
      <c r="A3" s="249"/>
      <c r="B3" s="249" t="s">
        <v>33</v>
      </c>
      <c r="C3" s="250">
        <v>1979</v>
      </c>
      <c r="D3" s="250">
        <v>1989</v>
      </c>
      <c r="E3" s="250">
        <v>1999</v>
      </c>
      <c r="F3" s="250">
        <v>2000</v>
      </c>
      <c r="G3" s="250">
        <v>2001</v>
      </c>
      <c r="H3" s="250">
        <v>2002</v>
      </c>
      <c r="I3" s="250">
        <v>2003</v>
      </c>
      <c r="J3" s="250">
        <v>2004</v>
      </c>
      <c r="K3" s="250">
        <v>2005</v>
      </c>
      <c r="L3" s="250">
        <v>2006</v>
      </c>
      <c r="M3" s="250">
        <v>2007</v>
      </c>
      <c r="N3" s="250">
        <v>2008</v>
      </c>
      <c r="O3" s="250">
        <v>2009</v>
      </c>
      <c r="P3" s="250">
        <v>2010</v>
      </c>
      <c r="Q3" s="250">
        <v>2011</v>
      </c>
      <c r="R3" s="250">
        <v>2012</v>
      </c>
      <c r="S3" s="250">
        <v>2013</v>
      </c>
      <c r="T3" s="250">
        <v>2014</v>
      </c>
      <c r="U3" s="250">
        <v>2015</v>
      </c>
      <c r="V3" s="250">
        <v>2016</v>
      </c>
      <c r="W3" s="250">
        <v>2017</v>
      </c>
      <c r="X3" s="250">
        <v>2018</v>
      </c>
      <c r="Y3" s="250">
        <v>2019</v>
      </c>
      <c r="Z3" s="250">
        <v>2020</v>
      </c>
      <c r="AA3" s="250">
        <v>2021</v>
      </c>
      <c r="AB3" s="250">
        <v>2022</v>
      </c>
      <c r="AC3" s="250">
        <v>2023</v>
      </c>
      <c r="AD3" s="250" t="s">
        <v>675</v>
      </c>
    </row>
    <row r="4" spans="1:30" s="251" customFormat="1" ht="17.25" x14ac:dyDescent="0.25">
      <c r="A4" s="218" t="s">
        <v>0</v>
      </c>
      <c r="B4" s="356" t="s">
        <v>665</v>
      </c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>
        <v>76</v>
      </c>
    </row>
    <row r="5" spans="1:30" s="251" customFormat="1" x14ac:dyDescent="0.25">
      <c r="A5" s="218"/>
      <c r="B5" s="245" t="s">
        <v>17</v>
      </c>
      <c r="C5" s="212">
        <v>2595</v>
      </c>
      <c r="D5" s="212">
        <v>2077</v>
      </c>
      <c r="E5" s="212">
        <v>1036</v>
      </c>
      <c r="F5" s="212">
        <v>967</v>
      </c>
      <c r="G5" s="212">
        <v>845</v>
      </c>
      <c r="H5" s="212">
        <v>776</v>
      </c>
      <c r="I5" s="212">
        <v>671</v>
      </c>
      <c r="J5" s="212">
        <v>607</v>
      </c>
      <c r="K5" s="212">
        <v>559</v>
      </c>
      <c r="L5" s="212">
        <v>548</v>
      </c>
      <c r="M5" s="212">
        <v>530</v>
      </c>
      <c r="N5" s="212">
        <v>527</v>
      </c>
      <c r="O5" s="212">
        <v>523</v>
      </c>
      <c r="P5" s="212">
        <v>532</v>
      </c>
      <c r="Q5" s="212">
        <v>515</v>
      </c>
      <c r="R5" s="212">
        <v>502</v>
      </c>
      <c r="S5" s="212">
        <v>502</v>
      </c>
      <c r="T5" s="212">
        <v>473</v>
      </c>
      <c r="U5" s="212">
        <v>455</v>
      </c>
      <c r="V5" s="212">
        <v>450</v>
      </c>
      <c r="W5" s="212">
        <v>438</v>
      </c>
      <c r="X5" s="212">
        <v>423</v>
      </c>
      <c r="Y5" s="212">
        <v>408</v>
      </c>
      <c r="Z5" s="212"/>
      <c r="AA5" s="212"/>
      <c r="AB5" s="212"/>
      <c r="AC5" s="212"/>
      <c r="AD5" s="212">
        <v>320</v>
      </c>
    </row>
    <row r="6" spans="1:30" s="251" customFormat="1" x14ac:dyDescent="0.25">
      <c r="A6" s="218"/>
      <c r="B6" s="245" t="s">
        <v>18</v>
      </c>
      <c r="C6" s="212">
        <v>1490</v>
      </c>
      <c r="D6" s="212">
        <v>1430</v>
      </c>
      <c r="E6" s="212">
        <v>1056</v>
      </c>
      <c r="F6" s="212">
        <v>1002</v>
      </c>
      <c r="G6" s="212">
        <v>974</v>
      </c>
      <c r="H6" s="212">
        <v>912</v>
      </c>
      <c r="I6" s="212">
        <v>858</v>
      </c>
      <c r="J6" s="212">
        <v>820</v>
      </c>
      <c r="K6" s="212">
        <v>771</v>
      </c>
      <c r="L6" s="212">
        <v>771</v>
      </c>
      <c r="M6" s="212">
        <v>751</v>
      </c>
      <c r="N6" s="212">
        <v>720</v>
      </c>
      <c r="O6" s="212">
        <v>694</v>
      </c>
      <c r="P6" s="212">
        <v>650</v>
      </c>
      <c r="Q6" s="212">
        <v>629</v>
      </c>
      <c r="R6" s="212">
        <v>603</v>
      </c>
      <c r="S6" s="212">
        <v>578</v>
      </c>
      <c r="T6" s="212">
        <v>543</v>
      </c>
      <c r="U6" s="212">
        <v>535</v>
      </c>
      <c r="V6" s="212">
        <v>507</v>
      </c>
      <c r="W6" s="212">
        <v>509</v>
      </c>
      <c r="X6" s="212">
        <v>493</v>
      </c>
      <c r="Y6" s="212">
        <v>495</v>
      </c>
      <c r="Z6" s="212"/>
      <c r="AA6" s="212"/>
      <c r="AB6" s="212"/>
      <c r="AC6" s="212"/>
      <c r="AD6" s="212">
        <v>458</v>
      </c>
    </row>
    <row r="7" spans="1:30" s="251" customFormat="1" x14ac:dyDescent="0.25">
      <c r="A7" s="218"/>
      <c r="B7" s="245" t="s">
        <v>19</v>
      </c>
      <c r="C7" s="212">
        <v>782</v>
      </c>
      <c r="D7" s="212">
        <v>812</v>
      </c>
      <c r="E7" s="212">
        <v>669</v>
      </c>
      <c r="F7" s="212">
        <v>657</v>
      </c>
      <c r="G7" s="212">
        <v>649</v>
      </c>
      <c r="H7" s="212">
        <v>617</v>
      </c>
      <c r="I7" s="212">
        <v>583</v>
      </c>
      <c r="J7" s="212">
        <v>583</v>
      </c>
      <c r="K7" s="212">
        <v>560</v>
      </c>
      <c r="L7" s="212">
        <v>527</v>
      </c>
      <c r="M7" s="212">
        <v>523</v>
      </c>
      <c r="N7" s="212">
        <v>505</v>
      </c>
      <c r="O7" s="212">
        <v>464</v>
      </c>
      <c r="P7" s="212">
        <v>446</v>
      </c>
      <c r="Q7" s="212">
        <v>444</v>
      </c>
      <c r="R7" s="212">
        <v>442</v>
      </c>
      <c r="S7" s="212">
        <v>424</v>
      </c>
      <c r="T7" s="212">
        <v>416</v>
      </c>
      <c r="U7" s="212">
        <v>410</v>
      </c>
      <c r="V7" s="212">
        <v>407</v>
      </c>
      <c r="W7" s="212">
        <v>394</v>
      </c>
      <c r="X7" s="212">
        <v>371</v>
      </c>
      <c r="Y7" s="212">
        <v>354</v>
      </c>
      <c r="Z7" s="212"/>
      <c r="AA7" s="212"/>
      <c r="AB7" s="212"/>
      <c r="AC7" s="212"/>
      <c r="AD7" s="212">
        <v>347</v>
      </c>
    </row>
    <row r="8" spans="1:30" s="251" customFormat="1" x14ac:dyDescent="0.25">
      <c r="A8" s="218"/>
      <c r="B8" s="245" t="s">
        <v>20</v>
      </c>
      <c r="C8" s="212">
        <v>453</v>
      </c>
      <c r="D8" s="212">
        <v>496</v>
      </c>
      <c r="E8" s="212">
        <v>577</v>
      </c>
      <c r="F8" s="212">
        <v>565</v>
      </c>
      <c r="G8" s="212">
        <v>548</v>
      </c>
      <c r="H8" s="212">
        <v>540</v>
      </c>
      <c r="I8" s="212">
        <v>522</v>
      </c>
      <c r="J8" s="212">
        <v>522</v>
      </c>
      <c r="K8" s="212">
        <v>526</v>
      </c>
      <c r="L8" s="212">
        <v>506</v>
      </c>
      <c r="M8" s="212">
        <v>500</v>
      </c>
      <c r="N8" s="212">
        <v>466</v>
      </c>
      <c r="O8" s="212">
        <v>459</v>
      </c>
      <c r="P8" s="212">
        <v>462</v>
      </c>
      <c r="Q8" s="212">
        <v>465</v>
      </c>
      <c r="R8" s="212">
        <v>439</v>
      </c>
      <c r="S8" s="212">
        <v>421</v>
      </c>
      <c r="T8" s="212">
        <v>416</v>
      </c>
      <c r="U8" s="212">
        <v>404</v>
      </c>
      <c r="V8" s="212">
        <v>401</v>
      </c>
      <c r="W8" s="212">
        <v>402</v>
      </c>
      <c r="X8" s="212">
        <v>399</v>
      </c>
      <c r="Y8" s="212">
        <v>400</v>
      </c>
      <c r="Z8" s="212"/>
      <c r="AA8" s="212"/>
      <c r="AB8" s="212"/>
      <c r="AC8" s="212"/>
      <c r="AD8" s="212">
        <v>353</v>
      </c>
    </row>
    <row r="9" spans="1:30" s="251" customFormat="1" x14ac:dyDescent="0.25">
      <c r="A9" s="218"/>
      <c r="B9" s="245" t="s">
        <v>21</v>
      </c>
      <c r="C9" s="212">
        <v>79</v>
      </c>
      <c r="D9" s="212">
        <v>106</v>
      </c>
      <c r="E9" s="212">
        <v>222</v>
      </c>
      <c r="F9" s="212">
        <v>227</v>
      </c>
      <c r="G9" s="212">
        <v>244</v>
      </c>
      <c r="H9" s="212">
        <v>239</v>
      </c>
      <c r="I9" s="212">
        <v>244</v>
      </c>
      <c r="J9" s="212">
        <v>243</v>
      </c>
      <c r="K9" s="212">
        <v>237</v>
      </c>
      <c r="L9" s="212">
        <v>236</v>
      </c>
      <c r="M9" s="212">
        <v>233</v>
      </c>
      <c r="N9" s="212">
        <v>239</v>
      </c>
      <c r="O9" s="212">
        <v>251</v>
      </c>
      <c r="P9" s="212">
        <v>245</v>
      </c>
      <c r="Q9" s="212">
        <v>241</v>
      </c>
      <c r="R9" s="212">
        <v>246</v>
      </c>
      <c r="S9" s="212">
        <v>243</v>
      </c>
      <c r="T9" s="212">
        <v>245</v>
      </c>
      <c r="U9" s="212">
        <v>254</v>
      </c>
      <c r="V9" s="212">
        <v>250</v>
      </c>
      <c r="W9" s="212">
        <v>250</v>
      </c>
      <c r="X9" s="212">
        <v>248</v>
      </c>
      <c r="Y9" s="212">
        <v>244</v>
      </c>
      <c r="Z9" s="212"/>
      <c r="AA9" s="212"/>
      <c r="AB9" s="212"/>
      <c r="AC9" s="212"/>
      <c r="AD9" s="212">
        <v>244</v>
      </c>
    </row>
    <row r="10" spans="1:30" s="251" customFormat="1" x14ac:dyDescent="0.25">
      <c r="A10" s="218"/>
      <c r="B10" s="223" t="s">
        <v>30</v>
      </c>
      <c r="C10" s="212">
        <v>22</v>
      </c>
      <c r="D10" s="212">
        <v>24</v>
      </c>
      <c r="E10" s="212">
        <v>44</v>
      </c>
      <c r="F10" s="212">
        <v>54</v>
      </c>
      <c r="G10" s="212">
        <v>68</v>
      </c>
      <c r="H10" s="212">
        <v>88</v>
      </c>
      <c r="I10" s="212">
        <v>102</v>
      </c>
      <c r="J10" s="212">
        <v>109</v>
      </c>
      <c r="K10" s="212">
        <v>120</v>
      </c>
      <c r="L10" s="212">
        <v>134</v>
      </c>
      <c r="M10" s="212">
        <v>140</v>
      </c>
      <c r="N10" s="212">
        <v>145</v>
      </c>
      <c r="O10" s="212">
        <v>142</v>
      </c>
      <c r="P10" s="212">
        <v>153</v>
      </c>
      <c r="Q10" s="212">
        <v>152</v>
      </c>
      <c r="R10" s="212">
        <v>155</v>
      </c>
      <c r="S10" s="212">
        <v>166</v>
      </c>
      <c r="T10" s="212">
        <v>175</v>
      </c>
      <c r="U10" s="212">
        <v>177</v>
      </c>
      <c r="V10" s="212">
        <v>185</v>
      </c>
      <c r="W10" s="212">
        <v>186</v>
      </c>
      <c r="X10" s="212">
        <v>194</v>
      </c>
      <c r="Y10" s="212">
        <v>200</v>
      </c>
      <c r="Z10" s="212"/>
      <c r="AA10" s="212"/>
      <c r="AB10" s="212"/>
      <c r="AC10" s="212"/>
      <c r="AD10" s="212">
        <v>218</v>
      </c>
    </row>
    <row r="11" spans="1:30" s="251" customFormat="1" x14ac:dyDescent="0.25">
      <c r="A11" s="218"/>
      <c r="B11" s="245" t="s">
        <v>40</v>
      </c>
      <c r="C11" s="246">
        <v>5421</v>
      </c>
      <c r="D11" s="246">
        <v>4945</v>
      </c>
      <c r="E11" s="246">
        <v>3604</v>
      </c>
      <c r="F11" s="246">
        <v>3472</v>
      </c>
      <c r="G11" s="246">
        <v>3328</v>
      </c>
      <c r="H11" s="246">
        <v>3172</v>
      </c>
      <c r="I11" s="246">
        <v>2980</v>
      </c>
      <c r="J11" s="246">
        <v>2884</v>
      </c>
      <c r="K11" s="246">
        <v>2773</v>
      </c>
      <c r="L11" s="246">
        <v>2722</v>
      </c>
      <c r="M11" s="246">
        <v>2677</v>
      </c>
      <c r="N11" s="246">
        <v>2602</v>
      </c>
      <c r="O11" s="246">
        <v>2533</v>
      </c>
      <c r="P11" s="246">
        <v>2488</v>
      </c>
      <c r="Q11" s="246">
        <v>2446</v>
      </c>
      <c r="R11" s="246">
        <v>2387</v>
      </c>
      <c r="S11" s="246">
        <v>2334</v>
      </c>
      <c r="T11" s="246">
        <v>2268</v>
      </c>
      <c r="U11" s="246">
        <v>2235</v>
      </c>
      <c r="V11" s="246">
        <v>2200</v>
      </c>
      <c r="W11" s="246">
        <v>2179</v>
      </c>
      <c r="X11" s="246">
        <v>2128</v>
      </c>
      <c r="Y11" s="246">
        <v>2101</v>
      </c>
      <c r="Z11" s="246"/>
      <c r="AA11" s="246"/>
      <c r="AB11" s="246"/>
      <c r="AC11" s="246"/>
      <c r="AD11" s="246">
        <v>2016</v>
      </c>
    </row>
    <row r="12" spans="1:30" s="251" customFormat="1" ht="15.75" thickBot="1" x14ac:dyDescent="0.3">
      <c r="A12" s="223"/>
      <c r="B12" s="221" t="s">
        <v>384</v>
      </c>
      <c r="C12" s="246">
        <v>139.19387566869582</v>
      </c>
      <c r="D12" s="246">
        <v>155.11506572295247</v>
      </c>
      <c r="E12" s="246">
        <v>214.02330743618202</v>
      </c>
      <c r="F12" s="246">
        <v>221.64516129032259</v>
      </c>
      <c r="G12" s="246">
        <v>234.11868990384616</v>
      </c>
      <c r="H12" s="246">
        <v>244.82030264817149</v>
      </c>
      <c r="I12" s="246">
        <v>257.44798657718121</v>
      </c>
      <c r="J12" s="246">
        <v>265.96879334257977</v>
      </c>
      <c r="K12" s="246">
        <v>276.07536963577354</v>
      </c>
      <c r="L12" s="246">
        <v>280.07384276267453</v>
      </c>
      <c r="M12" s="246">
        <v>285.15651849084799</v>
      </c>
      <c r="N12" s="246">
        <v>288.16948501152962</v>
      </c>
      <c r="O12" s="246">
        <v>293.25305961310698</v>
      </c>
      <c r="P12" s="246">
        <v>297.72065916398714</v>
      </c>
      <c r="Q12" s="246">
        <v>301.23426001635323</v>
      </c>
      <c r="R12" s="246">
        <v>307.79430247172183</v>
      </c>
      <c r="S12" s="246">
        <v>312.96872322193661</v>
      </c>
      <c r="T12" s="246">
        <v>321.83156966490299</v>
      </c>
      <c r="U12" s="246">
        <v>326.9946308724833</v>
      </c>
      <c r="V12" s="246">
        <v>333.93227272727273</v>
      </c>
      <c r="W12" s="246">
        <v>335.95318953648462</v>
      </c>
      <c r="X12" s="246">
        <v>341.69924812030075</v>
      </c>
      <c r="Y12" s="246">
        <v>346.35649690623512</v>
      </c>
      <c r="Z12" s="246"/>
      <c r="AA12" s="246"/>
      <c r="AB12" s="246"/>
      <c r="AC12" s="246"/>
      <c r="AD12" s="246">
        <v>359.11359126984127</v>
      </c>
    </row>
    <row r="13" spans="1:30" s="251" customFormat="1" ht="17.25" x14ac:dyDescent="0.25">
      <c r="A13" s="218" t="s">
        <v>676</v>
      </c>
      <c r="B13" s="356" t="s">
        <v>665</v>
      </c>
      <c r="C13" s="357"/>
      <c r="D13" s="357"/>
      <c r="E13" s="357"/>
      <c r="F13" s="357"/>
      <c r="G13" s="357"/>
      <c r="H13" s="357"/>
      <c r="I13" s="357"/>
      <c r="J13" s="357"/>
      <c r="K13" s="357"/>
      <c r="L13" s="357"/>
      <c r="M13" s="357"/>
      <c r="N13" s="357"/>
      <c r="O13" s="357"/>
      <c r="P13" s="357"/>
      <c r="Q13" s="357"/>
      <c r="R13" s="357"/>
      <c r="S13" s="357"/>
      <c r="T13" s="357"/>
      <c r="U13" s="357"/>
      <c r="V13" s="357"/>
      <c r="W13" s="357"/>
      <c r="X13" s="357"/>
      <c r="Y13" s="357"/>
      <c r="Z13" s="357"/>
      <c r="AA13" s="357"/>
      <c r="AB13" s="357"/>
      <c r="AC13" s="357"/>
      <c r="AD13" s="357">
        <v>74</v>
      </c>
    </row>
    <row r="14" spans="1:30" s="251" customFormat="1" x14ac:dyDescent="0.25">
      <c r="A14" s="218"/>
      <c r="B14" s="245" t="s">
        <v>17</v>
      </c>
      <c r="C14" s="212">
        <v>3075</v>
      </c>
      <c r="D14" s="212">
        <v>2366</v>
      </c>
      <c r="E14" s="212">
        <v>1095</v>
      </c>
      <c r="F14" s="212">
        <v>1059</v>
      </c>
      <c r="G14" s="212">
        <v>917</v>
      </c>
      <c r="H14" s="212">
        <v>837</v>
      </c>
      <c r="I14" s="212">
        <v>728</v>
      </c>
      <c r="J14" s="212">
        <v>664</v>
      </c>
      <c r="K14" s="212">
        <v>604</v>
      </c>
      <c r="L14" s="212">
        <v>558</v>
      </c>
      <c r="M14" s="212">
        <v>531</v>
      </c>
      <c r="N14" s="212">
        <v>532</v>
      </c>
      <c r="O14" s="212">
        <v>538</v>
      </c>
      <c r="P14" s="212">
        <v>533</v>
      </c>
      <c r="Q14" s="212">
        <v>542</v>
      </c>
      <c r="R14" s="212">
        <v>507</v>
      </c>
      <c r="S14" s="212">
        <v>481</v>
      </c>
      <c r="T14" s="212">
        <v>479</v>
      </c>
      <c r="U14" s="212">
        <v>457</v>
      </c>
      <c r="V14" s="212">
        <v>447</v>
      </c>
      <c r="W14" s="212">
        <v>441</v>
      </c>
      <c r="X14" s="212">
        <v>427</v>
      </c>
      <c r="Y14" s="212">
        <v>404</v>
      </c>
      <c r="Z14" s="212"/>
      <c r="AA14" s="212"/>
      <c r="AB14" s="212"/>
      <c r="AC14" s="212"/>
      <c r="AD14" s="212">
        <v>365</v>
      </c>
    </row>
    <row r="15" spans="1:30" s="251" customFormat="1" x14ac:dyDescent="0.25">
      <c r="A15" s="218"/>
      <c r="B15" s="245" t="s">
        <v>18</v>
      </c>
      <c r="C15" s="212">
        <v>1350</v>
      </c>
      <c r="D15" s="212">
        <v>1185</v>
      </c>
      <c r="E15" s="212">
        <v>854</v>
      </c>
      <c r="F15" s="212">
        <v>828</v>
      </c>
      <c r="G15" s="212">
        <v>799</v>
      </c>
      <c r="H15" s="212">
        <v>770</v>
      </c>
      <c r="I15" s="212">
        <v>747</v>
      </c>
      <c r="J15" s="212">
        <v>719</v>
      </c>
      <c r="K15" s="212">
        <v>688</v>
      </c>
      <c r="L15" s="212">
        <v>666</v>
      </c>
      <c r="M15" s="212">
        <v>650</v>
      </c>
      <c r="N15" s="212">
        <v>635</v>
      </c>
      <c r="O15" s="212">
        <v>604</v>
      </c>
      <c r="P15" s="212">
        <v>586</v>
      </c>
      <c r="Q15" s="212">
        <v>556</v>
      </c>
      <c r="R15" s="212">
        <v>548</v>
      </c>
      <c r="S15" s="212">
        <v>534</v>
      </c>
      <c r="T15" s="212">
        <v>506</v>
      </c>
      <c r="U15" s="212">
        <v>506</v>
      </c>
      <c r="V15" s="212">
        <v>477</v>
      </c>
      <c r="W15" s="212">
        <v>469</v>
      </c>
      <c r="X15" s="212">
        <v>461</v>
      </c>
      <c r="Y15" s="212">
        <v>450</v>
      </c>
      <c r="Z15" s="212"/>
      <c r="AA15" s="212"/>
      <c r="AB15" s="212"/>
      <c r="AC15" s="212"/>
      <c r="AD15" s="212">
        <v>458</v>
      </c>
    </row>
    <row r="16" spans="1:30" s="251" customFormat="1" x14ac:dyDescent="0.25">
      <c r="A16" s="218"/>
      <c r="B16" s="245" t="s">
        <v>19</v>
      </c>
      <c r="C16" s="212">
        <v>695</v>
      </c>
      <c r="D16" s="212">
        <v>715</v>
      </c>
      <c r="E16" s="212">
        <v>540</v>
      </c>
      <c r="F16" s="212">
        <v>517</v>
      </c>
      <c r="G16" s="212">
        <v>504</v>
      </c>
      <c r="H16" s="212">
        <v>479</v>
      </c>
      <c r="I16" s="212">
        <v>471</v>
      </c>
      <c r="J16" s="212">
        <v>470</v>
      </c>
      <c r="K16" s="212">
        <v>459</v>
      </c>
      <c r="L16" s="212">
        <v>435</v>
      </c>
      <c r="M16" s="212">
        <v>420</v>
      </c>
      <c r="N16" s="212">
        <v>402</v>
      </c>
      <c r="O16" s="212">
        <v>389</v>
      </c>
      <c r="P16" s="212">
        <v>382</v>
      </c>
      <c r="Q16" s="212">
        <v>374</v>
      </c>
      <c r="R16" s="212">
        <v>367</v>
      </c>
      <c r="S16" s="212">
        <v>341</v>
      </c>
      <c r="T16" s="212">
        <v>337</v>
      </c>
      <c r="U16" s="212">
        <v>327</v>
      </c>
      <c r="V16" s="212">
        <v>330</v>
      </c>
      <c r="W16" s="212">
        <v>311</v>
      </c>
      <c r="X16" s="212">
        <v>304</v>
      </c>
      <c r="Y16" s="212">
        <v>300</v>
      </c>
      <c r="Z16" s="212"/>
      <c r="AA16" s="212"/>
      <c r="AB16" s="212"/>
      <c r="AC16" s="212"/>
      <c r="AD16" s="212">
        <v>310</v>
      </c>
    </row>
    <row r="17" spans="1:30" s="251" customFormat="1" x14ac:dyDescent="0.25">
      <c r="A17" s="218"/>
      <c r="B17" s="245" t="s">
        <v>20</v>
      </c>
      <c r="C17" s="212">
        <v>494</v>
      </c>
      <c r="D17" s="212">
        <v>589</v>
      </c>
      <c r="E17" s="212">
        <v>639</v>
      </c>
      <c r="F17" s="212">
        <v>619</v>
      </c>
      <c r="G17" s="212">
        <v>615</v>
      </c>
      <c r="H17" s="212">
        <v>598</v>
      </c>
      <c r="I17" s="212">
        <v>556</v>
      </c>
      <c r="J17" s="212">
        <v>554</v>
      </c>
      <c r="K17" s="212">
        <v>538</v>
      </c>
      <c r="L17" s="212">
        <v>524</v>
      </c>
      <c r="M17" s="212">
        <v>505</v>
      </c>
      <c r="N17" s="212">
        <v>495</v>
      </c>
      <c r="O17" s="212">
        <v>489</v>
      </c>
      <c r="P17" s="212">
        <v>470</v>
      </c>
      <c r="Q17" s="212">
        <v>453</v>
      </c>
      <c r="R17" s="212">
        <v>428</v>
      </c>
      <c r="S17" s="212">
        <v>409</v>
      </c>
      <c r="T17" s="212">
        <v>409</v>
      </c>
      <c r="U17" s="212">
        <v>395</v>
      </c>
      <c r="V17" s="212">
        <v>386</v>
      </c>
      <c r="W17" s="212">
        <v>366</v>
      </c>
      <c r="X17" s="212">
        <v>355</v>
      </c>
      <c r="Y17" s="212">
        <v>362</v>
      </c>
      <c r="Z17" s="212"/>
      <c r="AA17" s="212"/>
      <c r="AB17" s="212"/>
      <c r="AC17" s="212"/>
      <c r="AD17" s="212">
        <v>341</v>
      </c>
    </row>
    <row r="18" spans="1:30" s="251" customFormat="1" x14ac:dyDescent="0.25">
      <c r="A18" s="218"/>
      <c r="B18" s="245" t="s">
        <v>21</v>
      </c>
      <c r="C18" s="212">
        <v>165</v>
      </c>
      <c r="D18" s="212">
        <v>186</v>
      </c>
      <c r="E18" s="212">
        <v>280</v>
      </c>
      <c r="F18" s="212">
        <v>288</v>
      </c>
      <c r="G18" s="212">
        <v>305</v>
      </c>
      <c r="H18" s="212">
        <v>295</v>
      </c>
      <c r="I18" s="212">
        <v>309</v>
      </c>
      <c r="J18" s="212">
        <v>300</v>
      </c>
      <c r="K18" s="212">
        <v>307</v>
      </c>
      <c r="L18" s="212">
        <v>306</v>
      </c>
      <c r="M18" s="212">
        <v>287</v>
      </c>
      <c r="N18" s="212">
        <v>284</v>
      </c>
      <c r="O18" s="212">
        <v>276</v>
      </c>
      <c r="P18" s="212">
        <v>276</v>
      </c>
      <c r="Q18" s="212">
        <v>263</v>
      </c>
      <c r="R18" s="212">
        <v>255</v>
      </c>
      <c r="S18" s="212">
        <v>259</v>
      </c>
      <c r="T18" s="212">
        <v>270</v>
      </c>
      <c r="U18" s="212">
        <v>272</v>
      </c>
      <c r="V18" s="212">
        <v>262</v>
      </c>
      <c r="W18" s="212">
        <v>254</v>
      </c>
      <c r="X18" s="212">
        <v>263</v>
      </c>
      <c r="Y18" s="212">
        <v>253</v>
      </c>
      <c r="Z18" s="212"/>
      <c r="AA18" s="212"/>
      <c r="AB18" s="212"/>
      <c r="AC18" s="212"/>
      <c r="AD18" s="212">
        <v>275</v>
      </c>
    </row>
    <row r="19" spans="1:30" s="251" customFormat="1" x14ac:dyDescent="0.25">
      <c r="A19" s="218"/>
      <c r="B19" s="223" t="s">
        <v>30</v>
      </c>
      <c r="C19" s="212">
        <v>35</v>
      </c>
      <c r="D19" s="212">
        <v>35</v>
      </c>
      <c r="E19" s="212">
        <v>76</v>
      </c>
      <c r="F19" s="212">
        <v>87</v>
      </c>
      <c r="G19" s="212">
        <v>94</v>
      </c>
      <c r="H19" s="212">
        <v>116</v>
      </c>
      <c r="I19" s="212">
        <v>122</v>
      </c>
      <c r="J19" s="212">
        <v>132</v>
      </c>
      <c r="K19" s="212">
        <v>138</v>
      </c>
      <c r="L19" s="212">
        <v>149</v>
      </c>
      <c r="M19" s="212">
        <v>165</v>
      </c>
      <c r="N19" s="212">
        <v>175</v>
      </c>
      <c r="O19" s="212">
        <v>180</v>
      </c>
      <c r="P19" s="212">
        <v>186</v>
      </c>
      <c r="Q19" s="212">
        <v>193</v>
      </c>
      <c r="R19" s="212">
        <v>205</v>
      </c>
      <c r="S19" s="212">
        <v>212</v>
      </c>
      <c r="T19" s="212">
        <v>205</v>
      </c>
      <c r="U19" s="212">
        <v>209</v>
      </c>
      <c r="V19" s="212">
        <v>209</v>
      </c>
      <c r="W19" s="212">
        <v>219</v>
      </c>
      <c r="X19" s="212">
        <v>220</v>
      </c>
      <c r="Y19" s="212">
        <v>225</v>
      </c>
      <c r="Z19" s="212"/>
      <c r="AA19" s="212"/>
      <c r="AB19" s="212"/>
      <c r="AC19" s="212"/>
      <c r="AD19" s="212">
        <v>264</v>
      </c>
    </row>
    <row r="20" spans="1:30" s="251" customFormat="1" x14ac:dyDescent="0.25">
      <c r="A20" s="218"/>
      <c r="B20" s="245" t="s">
        <v>40</v>
      </c>
      <c r="C20" s="246">
        <v>5814</v>
      </c>
      <c r="D20" s="246">
        <v>5076</v>
      </c>
      <c r="E20" s="246">
        <v>3484</v>
      </c>
      <c r="F20" s="246">
        <v>3398</v>
      </c>
      <c r="G20" s="246">
        <v>3234</v>
      </c>
      <c r="H20" s="246">
        <v>3095</v>
      </c>
      <c r="I20" s="246">
        <v>2933</v>
      </c>
      <c r="J20" s="246">
        <v>2839</v>
      </c>
      <c r="K20" s="246">
        <v>2734</v>
      </c>
      <c r="L20" s="246">
        <v>2638</v>
      </c>
      <c r="M20" s="246">
        <v>2558</v>
      </c>
      <c r="N20" s="246">
        <v>2523</v>
      </c>
      <c r="O20" s="246">
        <v>2476</v>
      </c>
      <c r="P20" s="246">
        <v>2433</v>
      </c>
      <c r="Q20" s="246">
        <v>2381</v>
      </c>
      <c r="R20" s="246">
        <v>2310</v>
      </c>
      <c r="S20" s="246">
        <v>2236</v>
      </c>
      <c r="T20" s="246">
        <v>2206</v>
      </c>
      <c r="U20" s="246">
        <v>2166</v>
      </c>
      <c r="V20" s="246">
        <v>2111</v>
      </c>
      <c r="W20" s="246">
        <v>2060</v>
      </c>
      <c r="X20" s="246">
        <v>2030</v>
      </c>
      <c r="Y20" s="246">
        <v>1994</v>
      </c>
      <c r="Z20" s="246"/>
      <c r="AA20" s="246"/>
      <c r="AB20" s="246"/>
      <c r="AC20" s="246"/>
      <c r="AD20" s="246">
        <v>2087</v>
      </c>
    </row>
    <row r="21" spans="1:30" s="251" customFormat="1" ht="15.75" thickBot="1" x14ac:dyDescent="0.3">
      <c r="A21" s="223"/>
      <c r="B21" s="221" t="s">
        <v>384</v>
      </c>
      <c r="C21" s="246">
        <v>137.61025111799106</v>
      </c>
      <c r="D21" s="246">
        <v>160.77600472813239</v>
      </c>
      <c r="E21" s="246">
        <v>233.66274397244547</v>
      </c>
      <c r="F21" s="246">
        <v>238.68481459682167</v>
      </c>
      <c r="G21" s="246">
        <v>251.81354359925788</v>
      </c>
      <c r="H21" s="246">
        <v>261.92439418416802</v>
      </c>
      <c r="I21" s="246">
        <v>273.98090692124106</v>
      </c>
      <c r="J21" s="246">
        <v>283.06798168369141</v>
      </c>
      <c r="K21" s="246">
        <v>293.45245062179958</v>
      </c>
      <c r="L21" s="246">
        <v>302.42797573919637</v>
      </c>
      <c r="M21" s="246">
        <v>311.24276778733383</v>
      </c>
      <c r="N21" s="246">
        <v>314.63852556480379</v>
      </c>
      <c r="O21" s="246">
        <v>316.81704361873989</v>
      </c>
      <c r="P21" s="246">
        <v>321.45992601726266</v>
      </c>
      <c r="Q21" s="246">
        <v>327.10457790844185</v>
      </c>
      <c r="R21" s="246">
        <v>336.63073593073591</v>
      </c>
      <c r="S21" s="246">
        <v>345.80545617173522</v>
      </c>
      <c r="T21" s="246">
        <v>350.73798730734359</v>
      </c>
      <c r="U21" s="246">
        <v>355.88319482917825</v>
      </c>
      <c r="V21" s="246">
        <v>361.21316911416392</v>
      </c>
      <c r="W21" s="246">
        <v>366.96116504854371</v>
      </c>
      <c r="X21" s="246">
        <v>372.55369458128081</v>
      </c>
      <c r="Y21" s="246">
        <v>379.31043129388166</v>
      </c>
      <c r="Z21" s="246"/>
      <c r="AA21" s="246"/>
      <c r="AB21" s="246"/>
      <c r="AC21" s="246"/>
      <c r="AD21" s="246">
        <v>396.76042165788215</v>
      </c>
    </row>
    <row r="22" spans="1:30" s="251" customFormat="1" ht="17.25" x14ac:dyDescent="0.25">
      <c r="A22" s="218" t="s">
        <v>9</v>
      </c>
      <c r="B22" s="356" t="s">
        <v>665</v>
      </c>
      <c r="C22" s="357"/>
      <c r="D22" s="357"/>
      <c r="E22" s="357"/>
      <c r="F22" s="357"/>
      <c r="G22" s="357"/>
      <c r="H22" s="357"/>
      <c r="I22" s="357"/>
      <c r="J22" s="357"/>
      <c r="K22" s="357"/>
      <c r="L22" s="357"/>
      <c r="M22" s="357"/>
      <c r="N22" s="357"/>
      <c r="O22" s="357"/>
      <c r="P22" s="357"/>
      <c r="Q22" s="357"/>
      <c r="R22" s="357"/>
      <c r="S22" s="357"/>
      <c r="T22" s="357"/>
      <c r="U22" s="357"/>
      <c r="V22" s="357"/>
      <c r="W22" s="357"/>
      <c r="X22" s="357"/>
      <c r="Y22" s="357"/>
      <c r="Z22" s="357"/>
      <c r="AA22" s="357"/>
      <c r="AB22" s="357"/>
      <c r="AC22" s="357"/>
      <c r="AD22" s="357"/>
    </row>
    <row r="23" spans="1:30" s="251" customFormat="1" x14ac:dyDescent="0.25">
      <c r="A23" s="218"/>
      <c r="B23" s="245" t="s">
        <v>17</v>
      </c>
      <c r="C23" s="212">
        <v>5027</v>
      </c>
      <c r="D23" s="212">
        <v>3841</v>
      </c>
      <c r="E23" s="212">
        <v>1846</v>
      </c>
      <c r="F23" s="212">
        <v>1730</v>
      </c>
      <c r="G23" s="212">
        <v>1540</v>
      </c>
      <c r="H23" s="212">
        <v>1396</v>
      </c>
      <c r="I23" s="212">
        <v>1184</v>
      </c>
      <c r="J23" s="212">
        <v>1050</v>
      </c>
      <c r="K23" s="212">
        <v>943</v>
      </c>
      <c r="L23" s="212">
        <v>855</v>
      </c>
      <c r="M23" s="212">
        <v>817</v>
      </c>
      <c r="N23" s="212">
        <v>779</v>
      </c>
      <c r="O23" s="212">
        <v>772</v>
      </c>
      <c r="P23" s="212">
        <v>770</v>
      </c>
      <c r="Q23" s="212">
        <v>753</v>
      </c>
      <c r="R23" s="212">
        <v>748</v>
      </c>
      <c r="S23" s="212">
        <v>736</v>
      </c>
      <c r="T23" s="212">
        <v>748</v>
      </c>
      <c r="U23" s="212">
        <v>741</v>
      </c>
      <c r="V23" s="212">
        <v>696</v>
      </c>
      <c r="W23" s="212">
        <v>700</v>
      </c>
      <c r="X23" s="212">
        <v>689</v>
      </c>
      <c r="Y23" s="212">
        <v>678</v>
      </c>
      <c r="Z23" s="212"/>
      <c r="AA23" s="212"/>
      <c r="AB23" s="212"/>
      <c r="AC23" s="212"/>
      <c r="AD23" s="212">
        <v>558</v>
      </c>
    </row>
    <row r="24" spans="1:30" s="251" customFormat="1" x14ac:dyDescent="0.25">
      <c r="A24" s="218"/>
      <c r="B24" s="245" t="s">
        <v>18</v>
      </c>
      <c r="C24" s="212">
        <v>1235</v>
      </c>
      <c r="D24" s="212">
        <v>1380</v>
      </c>
      <c r="E24" s="212">
        <v>1181</v>
      </c>
      <c r="F24" s="212">
        <v>1134</v>
      </c>
      <c r="G24" s="212">
        <v>1083</v>
      </c>
      <c r="H24" s="212">
        <v>1054</v>
      </c>
      <c r="I24" s="212">
        <v>1041</v>
      </c>
      <c r="J24" s="212">
        <v>1014</v>
      </c>
      <c r="K24" s="212">
        <v>947</v>
      </c>
      <c r="L24" s="212">
        <v>898</v>
      </c>
      <c r="M24" s="212">
        <v>849</v>
      </c>
      <c r="N24" s="212">
        <v>806</v>
      </c>
      <c r="O24" s="212">
        <v>743</v>
      </c>
      <c r="P24" s="212">
        <v>728</v>
      </c>
      <c r="Q24" s="212">
        <v>702</v>
      </c>
      <c r="R24" s="212">
        <v>697</v>
      </c>
      <c r="S24" s="212">
        <v>689</v>
      </c>
      <c r="T24" s="212">
        <v>666</v>
      </c>
      <c r="U24" s="212">
        <v>654</v>
      </c>
      <c r="V24" s="212">
        <v>633</v>
      </c>
      <c r="W24" s="212">
        <v>613</v>
      </c>
      <c r="X24" s="212">
        <v>607</v>
      </c>
      <c r="Y24" s="212">
        <v>602</v>
      </c>
      <c r="Z24" s="212"/>
      <c r="AA24" s="212"/>
      <c r="AB24" s="212"/>
      <c r="AC24" s="212"/>
      <c r="AD24" s="212">
        <v>514</v>
      </c>
    </row>
    <row r="25" spans="1:30" s="251" customFormat="1" x14ac:dyDescent="0.25">
      <c r="A25" s="218"/>
      <c r="B25" s="245" t="s">
        <v>19</v>
      </c>
      <c r="C25" s="212">
        <v>298</v>
      </c>
      <c r="D25" s="212">
        <v>348</v>
      </c>
      <c r="E25" s="212">
        <v>472</v>
      </c>
      <c r="F25" s="212">
        <v>480</v>
      </c>
      <c r="G25" s="212">
        <v>497</v>
      </c>
      <c r="H25" s="212">
        <v>474</v>
      </c>
      <c r="I25" s="212">
        <v>483</v>
      </c>
      <c r="J25" s="212">
        <v>467</v>
      </c>
      <c r="K25" s="212">
        <v>478</v>
      </c>
      <c r="L25" s="212">
        <v>461</v>
      </c>
      <c r="M25" s="212">
        <v>437</v>
      </c>
      <c r="N25" s="212">
        <v>419</v>
      </c>
      <c r="O25" s="212">
        <v>410</v>
      </c>
      <c r="P25" s="212">
        <v>392</v>
      </c>
      <c r="Q25" s="212">
        <v>391</v>
      </c>
      <c r="R25" s="212">
        <v>378</v>
      </c>
      <c r="S25" s="212">
        <v>358</v>
      </c>
      <c r="T25" s="212">
        <v>356</v>
      </c>
      <c r="U25" s="212">
        <v>361</v>
      </c>
      <c r="V25" s="212">
        <v>350</v>
      </c>
      <c r="W25" s="212">
        <v>345</v>
      </c>
      <c r="X25" s="212">
        <v>345</v>
      </c>
      <c r="Y25" s="212">
        <v>311</v>
      </c>
      <c r="Z25" s="212"/>
      <c r="AA25" s="212"/>
      <c r="AB25" s="212"/>
      <c r="AC25" s="212"/>
      <c r="AD25" s="212">
        <v>270</v>
      </c>
    </row>
    <row r="26" spans="1:30" s="251" customFormat="1" x14ac:dyDescent="0.25">
      <c r="A26" s="218"/>
      <c r="B26" s="245" t="s">
        <v>20</v>
      </c>
      <c r="C26" s="212">
        <v>124</v>
      </c>
      <c r="D26" s="212">
        <v>155</v>
      </c>
      <c r="E26" s="212">
        <v>254</v>
      </c>
      <c r="F26" s="212">
        <v>263</v>
      </c>
      <c r="G26" s="212">
        <v>275</v>
      </c>
      <c r="H26" s="212">
        <v>304</v>
      </c>
      <c r="I26" s="212">
        <v>292</v>
      </c>
      <c r="J26" s="212">
        <v>295</v>
      </c>
      <c r="K26" s="212">
        <v>308</v>
      </c>
      <c r="L26" s="212">
        <v>311</v>
      </c>
      <c r="M26" s="212">
        <v>312</v>
      </c>
      <c r="N26" s="212">
        <v>315</v>
      </c>
      <c r="O26" s="212">
        <v>308</v>
      </c>
      <c r="P26" s="212">
        <v>293</v>
      </c>
      <c r="Q26" s="212">
        <v>292</v>
      </c>
      <c r="R26" s="212">
        <v>292</v>
      </c>
      <c r="S26" s="212">
        <v>292</v>
      </c>
      <c r="T26" s="212">
        <v>282</v>
      </c>
      <c r="U26" s="212">
        <v>276</v>
      </c>
      <c r="V26" s="212">
        <v>281</v>
      </c>
      <c r="W26" s="212">
        <v>275</v>
      </c>
      <c r="X26" s="212">
        <v>271</v>
      </c>
      <c r="Y26" s="212">
        <v>269</v>
      </c>
      <c r="Z26" s="212"/>
      <c r="AA26" s="212"/>
      <c r="AB26" s="212"/>
      <c r="AC26" s="212"/>
      <c r="AD26" s="212">
        <v>256</v>
      </c>
    </row>
    <row r="27" spans="1:30" s="251" customFormat="1" x14ac:dyDescent="0.25">
      <c r="A27" s="218"/>
      <c r="B27" s="245" t="s">
        <v>21</v>
      </c>
      <c r="C27" s="212">
        <v>27</v>
      </c>
      <c r="D27" s="212">
        <v>35</v>
      </c>
      <c r="E27" s="212">
        <v>57</v>
      </c>
      <c r="F27" s="212">
        <v>69</v>
      </c>
      <c r="G27" s="212">
        <v>77</v>
      </c>
      <c r="H27" s="212">
        <v>87</v>
      </c>
      <c r="I27" s="212">
        <v>84</v>
      </c>
      <c r="J27" s="212">
        <v>95</v>
      </c>
      <c r="K27" s="212">
        <v>104</v>
      </c>
      <c r="L27" s="212">
        <v>119</v>
      </c>
      <c r="M27" s="212">
        <v>122</v>
      </c>
      <c r="N27" s="212">
        <v>130</v>
      </c>
      <c r="O27" s="212">
        <v>146</v>
      </c>
      <c r="P27" s="212">
        <v>159</v>
      </c>
      <c r="Q27" s="212">
        <v>159</v>
      </c>
      <c r="R27" s="212">
        <v>152</v>
      </c>
      <c r="S27" s="212">
        <v>144</v>
      </c>
      <c r="T27" s="212">
        <v>152</v>
      </c>
      <c r="U27" s="212">
        <v>150</v>
      </c>
      <c r="V27" s="212">
        <v>146</v>
      </c>
      <c r="W27" s="212">
        <v>148</v>
      </c>
      <c r="X27" s="212">
        <v>147</v>
      </c>
      <c r="Y27" s="212">
        <v>154</v>
      </c>
      <c r="Z27" s="212"/>
      <c r="AA27" s="212"/>
      <c r="AB27" s="212"/>
      <c r="AC27" s="212"/>
      <c r="AD27" s="212">
        <v>145</v>
      </c>
    </row>
    <row r="28" spans="1:30" s="251" customFormat="1" x14ac:dyDescent="0.25">
      <c r="A28" s="218"/>
      <c r="B28" s="223" t="s">
        <v>30</v>
      </c>
      <c r="C28" s="212">
        <v>2</v>
      </c>
      <c r="D28" s="212">
        <v>4</v>
      </c>
      <c r="E28" s="212">
        <v>10</v>
      </c>
      <c r="F28" s="212">
        <v>13</v>
      </c>
      <c r="G28" s="212">
        <v>19</v>
      </c>
      <c r="H28" s="212">
        <v>22</v>
      </c>
      <c r="I28" s="212">
        <v>32</v>
      </c>
      <c r="J28" s="212">
        <v>42</v>
      </c>
      <c r="K28" s="212">
        <v>42</v>
      </c>
      <c r="L28" s="212">
        <v>44</v>
      </c>
      <c r="M28" s="212">
        <v>56</v>
      </c>
      <c r="N28" s="212">
        <v>65</v>
      </c>
      <c r="O28" s="212">
        <v>63</v>
      </c>
      <c r="P28" s="212">
        <v>59</v>
      </c>
      <c r="Q28" s="212">
        <v>61</v>
      </c>
      <c r="R28" s="212">
        <v>68</v>
      </c>
      <c r="S28" s="212">
        <v>71</v>
      </c>
      <c r="T28" s="212">
        <v>72</v>
      </c>
      <c r="U28" s="212">
        <v>76</v>
      </c>
      <c r="V28" s="212">
        <v>81</v>
      </c>
      <c r="W28" s="212">
        <v>87</v>
      </c>
      <c r="X28" s="212">
        <v>92</v>
      </c>
      <c r="Y28" s="212">
        <v>97</v>
      </c>
      <c r="Z28" s="212"/>
      <c r="AA28" s="212"/>
      <c r="AB28" s="212"/>
      <c r="AC28" s="212"/>
      <c r="AD28" s="212">
        <v>100</v>
      </c>
    </row>
    <row r="29" spans="1:30" s="251" customFormat="1" x14ac:dyDescent="0.25">
      <c r="A29" s="218"/>
      <c r="B29" s="245" t="s">
        <v>40</v>
      </c>
      <c r="C29" s="246">
        <v>6713</v>
      </c>
      <c r="D29" s="246">
        <v>5763</v>
      </c>
      <c r="E29" s="246">
        <v>3820</v>
      </c>
      <c r="F29" s="246">
        <v>3689</v>
      </c>
      <c r="G29" s="246">
        <v>3491</v>
      </c>
      <c r="H29" s="246">
        <v>3337</v>
      </c>
      <c r="I29" s="246">
        <v>3116</v>
      </c>
      <c r="J29" s="246">
        <v>2963</v>
      </c>
      <c r="K29" s="246">
        <v>2822</v>
      </c>
      <c r="L29" s="246">
        <v>2688</v>
      </c>
      <c r="M29" s="246">
        <v>2593</v>
      </c>
      <c r="N29" s="246">
        <v>2514</v>
      </c>
      <c r="O29" s="246">
        <v>2442</v>
      </c>
      <c r="P29" s="246">
        <v>2401</v>
      </c>
      <c r="Q29" s="246">
        <v>2358</v>
      </c>
      <c r="R29" s="246">
        <v>2335</v>
      </c>
      <c r="S29" s="246">
        <v>2290</v>
      </c>
      <c r="T29" s="246">
        <v>2276</v>
      </c>
      <c r="U29" s="246">
        <v>2258</v>
      </c>
      <c r="V29" s="246">
        <v>2187</v>
      </c>
      <c r="W29" s="246">
        <v>2168</v>
      </c>
      <c r="X29" s="246">
        <v>2151</v>
      </c>
      <c r="Y29" s="246">
        <v>2111</v>
      </c>
      <c r="Z29" s="246"/>
      <c r="AA29" s="246"/>
      <c r="AB29" s="246"/>
      <c r="AC29" s="246"/>
      <c r="AD29" s="246">
        <v>1880</v>
      </c>
    </row>
    <row r="30" spans="1:30" s="251" customFormat="1" ht="15.75" thickBot="1" x14ac:dyDescent="0.3">
      <c r="A30" s="223"/>
      <c r="B30" s="221" t="s">
        <v>384</v>
      </c>
      <c r="C30" s="246">
        <v>74.43795620437956</v>
      </c>
      <c r="D30" s="246">
        <v>89.59153218809648</v>
      </c>
      <c r="E30" s="246">
        <v>136.7107329842932</v>
      </c>
      <c r="F30" s="246">
        <v>142.36568175657359</v>
      </c>
      <c r="G30" s="246">
        <v>150.97135491263248</v>
      </c>
      <c r="H30" s="246">
        <v>158.93646988312855</v>
      </c>
      <c r="I30" s="246">
        <v>168.9801026957638</v>
      </c>
      <c r="J30" s="246">
        <v>179.34154573067838</v>
      </c>
      <c r="K30" s="246">
        <v>187.98936924167256</v>
      </c>
      <c r="L30" s="246">
        <v>196.74553571428572</v>
      </c>
      <c r="M30" s="246">
        <v>204</v>
      </c>
      <c r="N30" s="246">
        <v>210.10421638822592</v>
      </c>
      <c r="O30" s="246">
        <v>214.87714987714989</v>
      </c>
      <c r="P30" s="246">
        <v>214.97126197417742</v>
      </c>
      <c r="Q30" s="246">
        <v>218.55046649703138</v>
      </c>
      <c r="R30" s="246">
        <v>219.0304068522484</v>
      </c>
      <c r="S30" s="246">
        <v>221.57903930131005</v>
      </c>
      <c r="T30" s="246">
        <v>223.25834797891036</v>
      </c>
      <c r="U30" s="246">
        <v>225.4977856510186</v>
      </c>
      <c r="V30" s="246">
        <v>231.2565157750343</v>
      </c>
      <c r="W30" s="246">
        <v>233.94372693726936</v>
      </c>
      <c r="X30" s="246">
        <v>236.59879125987914</v>
      </c>
      <c r="Y30" s="246">
        <v>240.72003789673141</v>
      </c>
      <c r="Z30" s="246"/>
      <c r="AA30" s="246"/>
      <c r="AB30" s="246"/>
      <c r="AC30" s="246"/>
      <c r="AD30" s="246">
        <v>256.03404255319151</v>
      </c>
    </row>
    <row r="31" spans="1:30" s="251" customFormat="1" ht="17.25" x14ac:dyDescent="0.25">
      <c r="A31" s="218" t="s">
        <v>548</v>
      </c>
      <c r="B31" s="356" t="s">
        <v>665</v>
      </c>
      <c r="C31" s="357"/>
      <c r="D31" s="357"/>
      <c r="E31" s="357"/>
      <c r="F31" s="357"/>
      <c r="G31" s="357"/>
      <c r="H31" s="357"/>
      <c r="I31" s="357"/>
      <c r="J31" s="357"/>
      <c r="K31" s="357"/>
      <c r="L31" s="357"/>
      <c r="M31" s="357"/>
      <c r="N31" s="357"/>
      <c r="O31" s="357"/>
      <c r="P31" s="357"/>
      <c r="Q31" s="357"/>
      <c r="R31" s="357"/>
      <c r="S31" s="357"/>
      <c r="T31" s="357"/>
      <c r="U31" s="357"/>
      <c r="V31" s="357"/>
      <c r="W31" s="357"/>
      <c r="X31" s="357"/>
      <c r="Y31" s="357"/>
      <c r="Z31" s="357">
        <v>179</v>
      </c>
      <c r="AA31" s="357">
        <v>187</v>
      </c>
      <c r="AB31" s="357">
        <v>193</v>
      </c>
      <c r="AC31" s="357">
        <v>179</v>
      </c>
      <c r="AD31" s="357"/>
    </row>
    <row r="32" spans="1:30" x14ac:dyDescent="0.25">
      <c r="A32" s="218"/>
      <c r="B32" s="245" t="s">
        <v>17</v>
      </c>
      <c r="Z32" s="212">
        <v>1371</v>
      </c>
      <c r="AA32" s="212">
        <v>1321</v>
      </c>
      <c r="AB32" s="212">
        <v>1316</v>
      </c>
      <c r="AC32" s="212">
        <v>1259</v>
      </c>
    </row>
    <row r="33" spans="1:30" x14ac:dyDescent="0.25">
      <c r="A33" s="218"/>
      <c r="B33" s="245" t="s">
        <v>18</v>
      </c>
      <c r="Z33" s="212">
        <v>1578</v>
      </c>
      <c r="AA33" s="212">
        <v>1531</v>
      </c>
      <c r="AB33" s="212">
        <v>1473</v>
      </c>
      <c r="AC33" s="212">
        <v>1453</v>
      </c>
    </row>
    <row r="34" spans="1:30" x14ac:dyDescent="0.25">
      <c r="A34" s="218"/>
      <c r="B34" s="245" t="s">
        <v>19</v>
      </c>
      <c r="Z34" s="212">
        <v>961</v>
      </c>
      <c r="AA34" s="212">
        <v>958</v>
      </c>
      <c r="AB34" s="212">
        <v>961</v>
      </c>
      <c r="AC34" s="212">
        <v>956</v>
      </c>
    </row>
    <row r="35" spans="1:30" x14ac:dyDescent="0.25">
      <c r="A35" s="218"/>
      <c r="B35" s="245" t="s">
        <v>20</v>
      </c>
      <c r="Z35" s="212">
        <v>1051</v>
      </c>
      <c r="AA35" s="212">
        <v>1044</v>
      </c>
      <c r="AB35" s="212">
        <v>1034</v>
      </c>
      <c r="AC35" s="212">
        <v>990</v>
      </c>
    </row>
    <row r="36" spans="1:30" x14ac:dyDescent="0.25">
      <c r="A36" s="218"/>
      <c r="B36" s="245" t="s">
        <v>21</v>
      </c>
      <c r="Z36" s="212">
        <v>675</v>
      </c>
      <c r="AA36" s="212">
        <v>647</v>
      </c>
      <c r="AB36" s="212">
        <v>658</v>
      </c>
      <c r="AC36" s="212">
        <v>667</v>
      </c>
    </row>
    <row r="37" spans="1:30" x14ac:dyDescent="0.25">
      <c r="A37" s="218"/>
      <c r="B37" s="223" t="s">
        <v>30</v>
      </c>
      <c r="Z37" s="212">
        <v>528</v>
      </c>
      <c r="AA37" s="212">
        <v>547</v>
      </c>
      <c r="AB37" s="212">
        <v>545</v>
      </c>
      <c r="AC37" s="212">
        <v>556</v>
      </c>
    </row>
    <row r="38" spans="1:30" x14ac:dyDescent="0.25">
      <c r="A38" s="218"/>
      <c r="B38" s="245" t="s">
        <v>40</v>
      </c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>
        <v>6343</v>
      </c>
      <c r="AA38" s="246">
        <v>6235</v>
      </c>
      <c r="AB38" s="246">
        <v>6180</v>
      </c>
      <c r="AC38" s="246">
        <v>6060</v>
      </c>
      <c r="AD38" s="246"/>
    </row>
    <row r="39" spans="1:30" ht="15.75" thickBot="1" x14ac:dyDescent="0.3">
      <c r="A39" s="223"/>
      <c r="B39" s="221" t="s">
        <v>384</v>
      </c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>
        <v>322.19407220558094</v>
      </c>
      <c r="AA39" s="246">
        <v>326.14883720930231</v>
      </c>
      <c r="AB39" s="246">
        <v>329.33737864077671</v>
      </c>
      <c r="AC39" s="246">
        <v>335.60990099009899</v>
      </c>
      <c r="AD39" s="246"/>
    </row>
    <row r="40" spans="1:30" ht="17.25" x14ac:dyDescent="0.25">
      <c r="A40" s="224" t="s">
        <v>549</v>
      </c>
      <c r="B40" s="356" t="s">
        <v>665</v>
      </c>
      <c r="C40" s="215"/>
      <c r="D40" s="215"/>
      <c r="E40" s="215">
        <v>110</v>
      </c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>
        <v>413</v>
      </c>
      <c r="Q40" s="215"/>
      <c r="R40" s="215"/>
      <c r="S40" s="215"/>
      <c r="T40" s="215"/>
      <c r="U40" s="215"/>
      <c r="V40" s="215"/>
      <c r="W40" s="215"/>
      <c r="X40" s="215"/>
      <c r="Y40" s="215"/>
      <c r="Z40" s="215">
        <v>218</v>
      </c>
      <c r="AA40" s="215">
        <v>192</v>
      </c>
      <c r="AB40" s="215">
        <v>210</v>
      </c>
      <c r="AC40" s="215">
        <v>189</v>
      </c>
      <c r="AD40" s="215">
        <v>190</v>
      </c>
    </row>
    <row r="41" spans="1:30" x14ac:dyDescent="0.25">
      <c r="A41" s="224"/>
      <c r="B41" s="245" t="s">
        <v>17</v>
      </c>
      <c r="C41" s="212">
        <v>15820</v>
      </c>
      <c r="D41" s="212">
        <v>10992</v>
      </c>
      <c r="E41" s="212">
        <v>5279</v>
      </c>
      <c r="F41" s="212">
        <v>4955</v>
      </c>
      <c r="G41" s="212">
        <v>4409</v>
      </c>
      <c r="H41" s="212">
        <v>3851</v>
      </c>
      <c r="I41" s="212">
        <v>3401</v>
      </c>
      <c r="J41" s="212">
        <v>3080</v>
      </c>
      <c r="K41" s="212">
        <v>2768</v>
      </c>
      <c r="L41" s="212">
        <v>2653</v>
      </c>
      <c r="M41" s="212">
        <v>2543</v>
      </c>
      <c r="N41" s="212">
        <v>2547</v>
      </c>
      <c r="O41" s="212">
        <v>2483</v>
      </c>
      <c r="P41" s="212">
        <v>2414</v>
      </c>
      <c r="Q41" s="212">
        <v>2348</v>
      </c>
      <c r="R41" s="212">
        <v>2298</v>
      </c>
      <c r="S41" s="212">
        <v>2251</v>
      </c>
      <c r="T41" s="212">
        <v>2241</v>
      </c>
      <c r="U41" s="212">
        <v>2087</v>
      </c>
      <c r="V41" s="212">
        <v>1994</v>
      </c>
      <c r="W41" s="212">
        <v>1924</v>
      </c>
      <c r="X41" s="212">
        <v>1828</v>
      </c>
      <c r="Y41" s="212">
        <v>1820</v>
      </c>
      <c r="Z41" s="212">
        <v>1519</v>
      </c>
      <c r="AA41" s="212">
        <v>1510</v>
      </c>
      <c r="AB41" s="212">
        <v>1509</v>
      </c>
      <c r="AC41" s="212">
        <v>1471</v>
      </c>
      <c r="AD41" s="212">
        <v>1437</v>
      </c>
    </row>
    <row r="42" spans="1:30" x14ac:dyDescent="0.25">
      <c r="A42" s="225"/>
      <c r="B42" s="245" t="s">
        <v>18</v>
      </c>
      <c r="C42" s="212">
        <v>4079</v>
      </c>
      <c r="D42" s="212">
        <v>4677</v>
      </c>
      <c r="E42" s="212">
        <v>4111</v>
      </c>
      <c r="F42" s="212">
        <v>3966</v>
      </c>
      <c r="G42" s="212">
        <v>3809</v>
      </c>
      <c r="H42" s="212">
        <v>3638</v>
      </c>
      <c r="I42" s="212">
        <v>3454</v>
      </c>
      <c r="J42" s="212">
        <v>3329</v>
      </c>
      <c r="K42" s="212">
        <v>3172</v>
      </c>
      <c r="L42" s="212">
        <v>3041</v>
      </c>
      <c r="M42" s="212">
        <v>2901</v>
      </c>
      <c r="N42" s="212">
        <v>2788</v>
      </c>
      <c r="O42" s="212">
        <v>2678</v>
      </c>
      <c r="P42" s="212">
        <v>2610</v>
      </c>
      <c r="Q42" s="212">
        <v>2540</v>
      </c>
      <c r="R42" s="212">
        <v>2447</v>
      </c>
      <c r="S42" s="212">
        <v>2349</v>
      </c>
      <c r="T42" s="212">
        <v>2293</v>
      </c>
      <c r="U42" s="212">
        <v>2260</v>
      </c>
      <c r="V42" s="212">
        <v>2148</v>
      </c>
      <c r="W42" s="212">
        <v>2054</v>
      </c>
      <c r="X42" s="212">
        <v>2007</v>
      </c>
      <c r="Y42" s="212">
        <v>1912</v>
      </c>
      <c r="Z42" s="212">
        <v>1818</v>
      </c>
      <c r="AA42" s="212">
        <v>1771</v>
      </c>
      <c r="AB42" s="212">
        <v>1720</v>
      </c>
      <c r="AC42" s="212">
        <v>1662</v>
      </c>
      <c r="AD42" s="212">
        <v>1603</v>
      </c>
    </row>
    <row r="43" spans="1:30" x14ac:dyDescent="0.25">
      <c r="A43" s="218"/>
      <c r="B43" s="245" t="s">
        <v>19</v>
      </c>
      <c r="C43" s="212">
        <v>1182</v>
      </c>
      <c r="D43" s="212">
        <v>1649</v>
      </c>
      <c r="E43" s="212">
        <v>2058</v>
      </c>
      <c r="F43" s="212">
        <v>2097</v>
      </c>
      <c r="G43" s="212">
        <v>2124</v>
      </c>
      <c r="H43" s="212">
        <v>2086</v>
      </c>
      <c r="I43" s="212">
        <v>2082</v>
      </c>
      <c r="J43" s="212">
        <v>2072</v>
      </c>
      <c r="K43" s="212">
        <v>2024</v>
      </c>
      <c r="L43" s="212">
        <v>1947</v>
      </c>
      <c r="M43" s="212">
        <v>1901</v>
      </c>
      <c r="N43" s="212">
        <v>1861</v>
      </c>
      <c r="O43" s="212">
        <v>1755</v>
      </c>
      <c r="P43" s="212">
        <v>1681</v>
      </c>
      <c r="Q43" s="212">
        <v>1653</v>
      </c>
      <c r="R43" s="212">
        <v>1619</v>
      </c>
      <c r="S43" s="212">
        <v>1568</v>
      </c>
      <c r="T43" s="212">
        <v>1472</v>
      </c>
      <c r="U43" s="212">
        <v>1428</v>
      </c>
      <c r="V43" s="212">
        <v>1396</v>
      </c>
      <c r="W43" s="212">
        <v>1380</v>
      </c>
      <c r="X43" s="212">
        <v>1331</v>
      </c>
      <c r="Y43" s="212">
        <v>1284</v>
      </c>
      <c r="Z43" s="212">
        <v>1224</v>
      </c>
      <c r="AA43" s="212">
        <v>1173</v>
      </c>
      <c r="AB43" s="212">
        <v>1130</v>
      </c>
      <c r="AC43" s="212">
        <v>1101</v>
      </c>
      <c r="AD43" s="212">
        <v>1059</v>
      </c>
    </row>
    <row r="44" spans="1:30" x14ac:dyDescent="0.25">
      <c r="A44" s="218"/>
      <c r="B44" s="245" t="s">
        <v>20</v>
      </c>
      <c r="C44" s="212">
        <v>686</v>
      </c>
      <c r="D44" s="212">
        <v>829</v>
      </c>
      <c r="E44" s="212">
        <v>1095</v>
      </c>
      <c r="F44" s="212">
        <v>1166</v>
      </c>
      <c r="G44" s="212">
        <v>1203</v>
      </c>
      <c r="H44" s="212">
        <v>1294</v>
      </c>
      <c r="I44" s="212">
        <v>1326</v>
      </c>
      <c r="J44" s="212">
        <v>1349</v>
      </c>
      <c r="K44" s="212">
        <v>1394</v>
      </c>
      <c r="L44" s="212">
        <v>1431</v>
      </c>
      <c r="M44" s="212">
        <v>1464</v>
      </c>
      <c r="N44" s="212">
        <v>1451</v>
      </c>
      <c r="O44" s="212">
        <v>1445</v>
      </c>
      <c r="P44" s="212">
        <v>1396</v>
      </c>
      <c r="Q44" s="212">
        <v>1374</v>
      </c>
      <c r="R44" s="212">
        <v>1343</v>
      </c>
      <c r="S44" s="212">
        <v>1290</v>
      </c>
      <c r="T44" s="212">
        <v>1307</v>
      </c>
      <c r="U44" s="212">
        <v>1272</v>
      </c>
      <c r="V44" s="212">
        <v>1261</v>
      </c>
      <c r="W44" s="212">
        <v>1266</v>
      </c>
      <c r="X44" s="212">
        <v>1252</v>
      </c>
      <c r="Y44" s="212">
        <v>1237</v>
      </c>
      <c r="Z44" s="212">
        <v>1179</v>
      </c>
      <c r="AA44" s="212">
        <v>1186</v>
      </c>
      <c r="AB44" s="212">
        <v>1179</v>
      </c>
      <c r="AC44" s="212">
        <v>1151</v>
      </c>
      <c r="AD44" s="212">
        <v>1134</v>
      </c>
    </row>
    <row r="45" spans="1:30" x14ac:dyDescent="0.25">
      <c r="A45" s="218"/>
      <c r="B45" s="245" t="s">
        <v>21</v>
      </c>
      <c r="C45" s="212">
        <v>207</v>
      </c>
      <c r="D45" s="212">
        <v>244</v>
      </c>
      <c r="E45" s="212">
        <v>386</v>
      </c>
      <c r="F45" s="212">
        <v>405</v>
      </c>
      <c r="G45" s="212">
        <v>420</v>
      </c>
      <c r="H45" s="212">
        <v>419</v>
      </c>
      <c r="I45" s="212">
        <v>426</v>
      </c>
      <c r="J45" s="212">
        <v>441</v>
      </c>
      <c r="K45" s="212">
        <v>472</v>
      </c>
      <c r="L45" s="212">
        <v>501</v>
      </c>
      <c r="M45" s="212">
        <v>514</v>
      </c>
      <c r="N45" s="212">
        <v>508</v>
      </c>
      <c r="O45" s="212">
        <v>536</v>
      </c>
      <c r="P45" s="212">
        <v>542</v>
      </c>
      <c r="Q45" s="212">
        <v>539</v>
      </c>
      <c r="R45" s="212">
        <v>545</v>
      </c>
      <c r="S45" s="212">
        <v>581</v>
      </c>
      <c r="T45" s="212">
        <v>596</v>
      </c>
      <c r="U45" s="212">
        <v>603</v>
      </c>
      <c r="V45" s="212">
        <v>626</v>
      </c>
      <c r="W45" s="212">
        <v>636</v>
      </c>
      <c r="X45" s="212">
        <v>638</v>
      </c>
      <c r="Y45" s="212">
        <v>651</v>
      </c>
      <c r="Z45" s="212">
        <v>648</v>
      </c>
      <c r="AA45" s="212">
        <v>657</v>
      </c>
      <c r="AB45" s="212">
        <v>650</v>
      </c>
      <c r="AC45" s="212">
        <v>649</v>
      </c>
      <c r="AD45" s="212">
        <v>671</v>
      </c>
    </row>
    <row r="46" spans="1:30" x14ac:dyDescent="0.25">
      <c r="A46" s="218"/>
      <c r="B46" s="223" t="s">
        <v>30</v>
      </c>
      <c r="C46" s="212">
        <v>48</v>
      </c>
      <c r="D46" s="212">
        <v>57</v>
      </c>
      <c r="E46" s="212">
        <v>99</v>
      </c>
      <c r="F46" s="212">
        <v>106</v>
      </c>
      <c r="G46" s="212">
        <v>125</v>
      </c>
      <c r="H46" s="212">
        <v>134</v>
      </c>
      <c r="I46" s="212">
        <v>154</v>
      </c>
      <c r="J46" s="212">
        <v>173</v>
      </c>
      <c r="K46" s="212">
        <v>181</v>
      </c>
      <c r="L46" s="212">
        <v>185</v>
      </c>
      <c r="M46" s="212">
        <v>213</v>
      </c>
      <c r="N46" s="212">
        <v>234</v>
      </c>
      <c r="O46" s="212">
        <v>243</v>
      </c>
      <c r="P46" s="212">
        <v>259</v>
      </c>
      <c r="Q46" s="212">
        <v>262</v>
      </c>
      <c r="R46" s="212">
        <v>277</v>
      </c>
      <c r="S46" s="212">
        <v>290</v>
      </c>
      <c r="T46" s="212">
        <v>301</v>
      </c>
      <c r="U46" s="212">
        <v>319</v>
      </c>
      <c r="V46" s="212">
        <v>338</v>
      </c>
      <c r="W46" s="212">
        <v>347</v>
      </c>
      <c r="X46" s="212">
        <v>384</v>
      </c>
      <c r="Y46" s="212">
        <v>398</v>
      </c>
      <c r="Z46" s="212">
        <v>410</v>
      </c>
      <c r="AA46" s="212">
        <v>423</v>
      </c>
      <c r="AB46" s="212">
        <v>448</v>
      </c>
      <c r="AC46" s="212">
        <v>472</v>
      </c>
      <c r="AD46" s="212">
        <v>475</v>
      </c>
    </row>
    <row r="47" spans="1:30" x14ac:dyDescent="0.25">
      <c r="A47" s="218"/>
      <c r="B47" s="245" t="s">
        <v>40</v>
      </c>
      <c r="C47" s="246">
        <v>22022</v>
      </c>
      <c r="D47" s="246">
        <v>18448</v>
      </c>
      <c r="E47" s="246">
        <v>13028</v>
      </c>
      <c r="F47" s="246">
        <v>12695</v>
      </c>
      <c r="G47" s="246">
        <v>12090</v>
      </c>
      <c r="H47" s="246">
        <v>11422</v>
      </c>
      <c r="I47" s="246">
        <v>10843</v>
      </c>
      <c r="J47" s="246">
        <v>10444</v>
      </c>
      <c r="K47" s="246">
        <v>10011</v>
      </c>
      <c r="L47" s="246">
        <v>9758</v>
      </c>
      <c r="M47" s="246">
        <v>9536</v>
      </c>
      <c r="N47" s="246">
        <v>9389</v>
      </c>
      <c r="O47" s="246">
        <v>9140</v>
      </c>
      <c r="P47" s="246">
        <v>8902</v>
      </c>
      <c r="Q47" s="246">
        <v>8716</v>
      </c>
      <c r="R47" s="246">
        <v>8529</v>
      </c>
      <c r="S47" s="246">
        <v>8329</v>
      </c>
      <c r="T47" s="246">
        <v>8210</v>
      </c>
      <c r="U47" s="246">
        <v>7969</v>
      </c>
      <c r="V47" s="246">
        <v>7763</v>
      </c>
      <c r="W47" s="246">
        <v>7607</v>
      </c>
      <c r="X47" s="246">
        <v>7440</v>
      </c>
      <c r="Y47" s="246">
        <v>7302</v>
      </c>
      <c r="Z47" s="246">
        <v>7016</v>
      </c>
      <c r="AA47" s="246">
        <v>6912</v>
      </c>
      <c r="AB47" s="246">
        <v>6846</v>
      </c>
      <c r="AC47" s="246">
        <v>6695</v>
      </c>
      <c r="AD47" s="246">
        <v>6569</v>
      </c>
    </row>
    <row r="48" spans="1:30" ht="15.75" thickBot="1" x14ac:dyDescent="0.3">
      <c r="A48" s="223"/>
      <c r="B48" s="221" t="s">
        <v>384</v>
      </c>
      <c r="C48" s="246">
        <v>86.838661338661339</v>
      </c>
      <c r="D48" s="246">
        <v>103.66223980919341</v>
      </c>
      <c r="E48" s="246">
        <v>162.28745778323611</v>
      </c>
      <c r="F48" s="246">
        <v>167.59826703426546</v>
      </c>
      <c r="G48" s="246">
        <v>0</v>
      </c>
      <c r="H48" s="246">
        <v>0</v>
      </c>
      <c r="I48" s="246">
        <v>0</v>
      </c>
      <c r="J48" s="246">
        <v>0</v>
      </c>
      <c r="K48" s="246">
        <v>212.25312156627709</v>
      </c>
      <c r="L48" s="246">
        <v>0</v>
      </c>
      <c r="M48" s="246">
        <v>0</v>
      </c>
      <c r="N48" s="246">
        <v>0</v>
      </c>
      <c r="O48" s="246">
        <v>0</v>
      </c>
      <c r="P48" s="246">
        <v>233.79600089867446</v>
      </c>
      <c r="Q48" s="246">
        <v>0</v>
      </c>
      <c r="R48" s="246">
        <v>0</v>
      </c>
      <c r="S48" s="246">
        <v>0</v>
      </c>
      <c r="T48" s="246">
        <v>0</v>
      </c>
      <c r="U48" s="246">
        <v>0</v>
      </c>
      <c r="V48" s="246">
        <v>0</v>
      </c>
      <c r="W48" s="246">
        <v>269.13737347180228</v>
      </c>
      <c r="X48" s="246">
        <v>276.65376344086019</v>
      </c>
      <c r="Y48" s="246">
        <v>280.44604218022459</v>
      </c>
      <c r="Z48" s="246">
        <v>286.64866020524516</v>
      </c>
      <c r="AA48" s="246">
        <v>291.7154224537037</v>
      </c>
      <c r="AB48" s="246">
        <v>295.09027169149869</v>
      </c>
      <c r="AC48" s="246">
        <v>301.91486183719195</v>
      </c>
      <c r="AD48" s="246">
        <v>307.04247221799363</v>
      </c>
    </row>
    <row r="49" spans="1:30" ht="17.25" x14ac:dyDescent="0.25">
      <c r="A49" s="218" t="s">
        <v>10</v>
      </c>
      <c r="B49" s="356" t="s">
        <v>665</v>
      </c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5"/>
      <c r="AB49" s="215"/>
      <c r="AC49" s="215"/>
      <c r="AD49" s="215">
        <v>62</v>
      </c>
    </row>
    <row r="50" spans="1:30" x14ac:dyDescent="0.25">
      <c r="A50" s="218"/>
      <c r="B50" s="245" t="s">
        <v>17</v>
      </c>
      <c r="C50" s="212">
        <v>2226</v>
      </c>
      <c r="D50" s="212">
        <v>1740</v>
      </c>
      <c r="E50" s="212">
        <v>841</v>
      </c>
      <c r="F50" s="212">
        <v>809</v>
      </c>
      <c r="G50" s="212">
        <v>759</v>
      </c>
      <c r="H50" s="212">
        <v>687</v>
      </c>
      <c r="I50" s="212">
        <v>612</v>
      </c>
      <c r="J50" s="212">
        <v>570</v>
      </c>
      <c r="K50" s="212">
        <v>533</v>
      </c>
      <c r="L50" s="212">
        <v>521</v>
      </c>
      <c r="M50" s="212">
        <v>497</v>
      </c>
      <c r="N50" s="212">
        <v>499</v>
      </c>
      <c r="O50" s="212">
        <v>511</v>
      </c>
      <c r="P50" s="212">
        <v>502</v>
      </c>
      <c r="Q50" s="212">
        <v>496</v>
      </c>
      <c r="R50" s="212">
        <v>494</v>
      </c>
      <c r="S50" s="212">
        <v>477</v>
      </c>
      <c r="T50" s="212">
        <v>461</v>
      </c>
      <c r="U50" s="212">
        <v>455</v>
      </c>
      <c r="V50" s="212">
        <v>427</v>
      </c>
      <c r="W50" s="212">
        <v>404</v>
      </c>
      <c r="X50" s="212">
        <v>410</v>
      </c>
      <c r="Y50" s="212">
        <v>406</v>
      </c>
      <c r="AD50" s="212">
        <v>312</v>
      </c>
    </row>
    <row r="51" spans="1:30" x14ac:dyDescent="0.25">
      <c r="A51" s="218"/>
      <c r="B51" s="245" t="s">
        <v>18</v>
      </c>
      <c r="C51" s="212">
        <v>1258</v>
      </c>
      <c r="D51" s="212">
        <v>1184</v>
      </c>
      <c r="E51" s="212">
        <v>849</v>
      </c>
      <c r="F51" s="212">
        <v>811</v>
      </c>
      <c r="G51" s="212">
        <v>750</v>
      </c>
      <c r="H51" s="212">
        <v>734</v>
      </c>
      <c r="I51" s="212">
        <v>668</v>
      </c>
      <c r="J51" s="212">
        <v>632</v>
      </c>
      <c r="K51" s="212">
        <v>609</v>
      </c>
      <c r="L51" s="212">
        <v>570</v>
      </c>
      <c r="M51" s="212">
        <v>539</v>
      </c>
      <c r="N51" s="212">
        <v>494</v>
      </c>
      <c r="O51" s="212">
        <v>467</v>
      </c>
      <c r="P51" s="212">
        <v>448</v>
      </c>
      <c r="Q51" s="212">
        <v>436</v>
      </c>
      <c r="R51" s="212">
        <v>423</v>
      </c>
      <c r="S51" s="212">
        <v>399</v>
      </c>
      <c r="T51" s="212">
        <v>403</v>
      </c>
      <c r="U51" s="212">
        <v>397</v>
      </c>
      <c r="V51" s="212">
        <v>394</v>
      </c>
      <c r="W51" s="212">
        <v>375</v>
      </c>
      <c r="X51" s="212">
        <v>347</v>
      </c>
      <c r="Y51" s="212">
        <v>328</v>
      </c>
      <c r="AD51" s="212">
        <v>274</v>
      </c>
    </row>
    <row r="52" spans="1:30" x14ac:dyDescent="0.25">
      <c r="A52" s="218"/>
      <c r="B52" s="245" t="s">
        <v>19</v>
      </c>
      <c r="C52" s="212">
        <v>353</v>
      </c>
      <c r="D52" s="212">
        <v>441</v>
      </c>
      <c r="E52" s="212">
        <v>420</v>
      </c>
      <c r="F52" s="212">
        <v>395</v>
      </c>
      <c r="G52" s="212">
        <v>383</v>
      </c>
      <c r="H52" s="212">
        <v>366</v>
      </c>
      <c r="I52" s="212">
        <v>349</v>
      </c>
      <c r="J52" s="212">
        <v>334</v>
      </c>
      <c r="K52" s="212">
        <v>321</v>
      </c>
      <c r="L52" s="212">
        <v>295</v>
      </c>
      <c r="M52" s="212">
        <v>278</v>
      </c>
      <c r="N52" s="212">
        <v>267</v>
      </c>
      <c r="O52" s="212">
        <v>256</v>
      </c>
      <c r="P52" s="212">
        <v>255</v>
      </c>
      <c r="Q52" s="212">
        <v>235</v>
      </c>
      <c r="R52" s="212">
        <v>235</v>
      </c>
      <c r="S52" s="212">
        <v>216</v>
      </c>
      <c r="T52" s="212">
        <v>210</v>
      </c>
      <c r="U52" s="212">
        <v>201</v>
      </c>
      <c r="V52" s="212">
        <v>186</v>
      </c>
      <c r="W52" s="212">
        <v>179</v>
      </c>
      <c r="X52" s="212">
        <v>178</v>
      </c>
      <c r="Y52" s="212">
        <v>177</v>
      </c>
      <c r="AD52" s="212">
        <v>163</v>
      </c>
    </row>
    <row r="53" spans="1:30" x14ac:dyDescent="0.25">
      <c r="A53" s="218"/>
      <c r="B53" s="245" t="s">
        <v>20</v>
      </c>
      <c r="C53" s="212">
        <v>124</v>
      </c>
      <c r="D53" s="212">
        <v>165</v>
      </c>
      <c r="E53" s="212">
        <v>260</v>
      </c>
      <c r="F53" s="212">
        <v>268</v>
      </c>
      <c r="G53" s="212">
        <v>257</v>
      </c>
      <c r="H53" s="212">
        <v>246</v>
      </c>
      <c r="I53" s="212">
        <v>252</v>
      </c>
      <c r="J53" s="212">
        <v>252</v>
      </c>
      <c r="K53" s="212">
        <v>246</v>
      </c>
      <c r="L53" s="212">
        <v>248</v>
      </c>
      <c r="M53" s="212">
        <v>240</v>
      </c>
      <c r="N53" s="212">
        <v>243</v>
      </c>
      <c r="O53" s="212">
        <v>246</v>
      </c>
      <c r="P53" s="212">
        <v>230</v>
      </c>
      <c r="Q53" s="212">
        <v>235</v>
      </c>
      <c r="R53" s="212">
        <v>225</v>
      </c>
      <c r="S53" s="212">
        <v>227</v>
      </c>
      <c r="T53" s="212">
        <v>206</v>
      </c>
      <c r="U53" s="212">
        <v>204</v>
      </c>
      <c r="V53" s="212">
        <v>197</v>
      </c>
      <c r="W53" s="212">
        <v>198</v>
      </c>
      <c r="X53" s="212">
        <v>193</v>
      </c>
      <c r="Y53" s="212">
        <v>193</v>
      </c>
      <c r="AD53" s="212">
        <v>158</v>
      </c>
    </row>
    <row r="54" spans="1:30" x14ac:dyDescent="0.25">
      <c r="A54" s="218"/>
      <c r="B54" s="245" t="s">
        <v>21</v>
      </c>
      <c r="C54" s="212">
        <v>25</v>
      </c>
      <c r="D54" s="212">
        <v>30</v>
      </c>
      <c r="E54" s="212">
        <v>68</v>
      </c>
      <c r="F54" s="212">
        <v>79</v>
      </c>
      <c r="G54" s="212">
        <v>102</v>
      </c>
      <c r="H54" s="212">
        <v>111</v>
      </c>
      <c r="I54" s="212">
        <v>113</v>
      </c>
      <c r="J54" s="212">
        <v>107</v>
      </c>
      <c r="K54" s="212">
        <v>121</v>
      </c>
      <c r="L54" s="212">
        <v>122</v>
      </c>
      <c r="M54" s="212">
        <v>122</v>
      </c>
      <c r="N54" s="212">
        <v>130</v>
      </c>
      <c r="O54" s="212">
        <v>127</v>
      </c>
      <c r="P54" s="212">
        <v>123</v>
      </c>
      <c r="Q54" s="212">
        <v>118</v>
      </c>
      <c r="R54" s="212">
        <v>116</v>
      </c>
      <c r="S54" s="212">
        <v>120</v>
      </c>
      <c r="T54" s="212">
        <v>128</v>
      </c>
      <c r="U54" s="212">
        <v>127</v>
      </c>
      <c r="V54" s="212">
        <v>134</v>
      </c>
      <c r="W54" s="212">
        <v>130</v>
      </c>
      <c r="X54" s="212">
        <v>131</v>
      </c>
      <c r="Y54" s="212">
        <v>122</v>
      </c>
      <c r="AD54" s="212">
        <v>116</v>
      </c>
    </row>
    <row r="55" spans="1:30" x14ac:dyDescent="0.25">
      <c r="A55" s="218"/>
      <c r="B55" s="223" t="s">
        <v>30</v>
      </c>
      <c r="C55" s="212">
        <v>5</v>
      </c>
      <c r="D55" s="212">
        <v>5</v>
      </c>
      <c r="E55" s="212">
        <v>25</v>
      </c>
      <c r="F55" s="212">
        <v>29</v>
      </c>
      <c r="G55" s="212">
        <v>31</v>
      </c>
      <c r="H55" s="212">
        <v>38</v>
      </c>
      <c r="I55" s="212">
        <v>44</v>
      </c>
      <c r="J55" s="212">
        <v>53</v>
      </c>
      <c r="K55" s="212">
        <v>52</v>
      </c>
      <c r="L55" s="212">
        <v>58</v>
      </c>
      <c r="M55" s="212">
        <v>67</v>
      </c>
      <c r="N55" s="212">
        <v>63</v>
      </c>
      <c r="O55" s="212">
        <v>65</v>
      </c>
      <c r="P55" s="212">
        <v>74</v>
      </c>
      <c r="Q55" s="212">
        <v>80</v>
      </c>
      <c r="R55" s="212">
        <v>83</v>
      </c>
      <c r="S55" s="212">
        <v>83</v>
      </c>
      <c r="T55" s="212">
        <v>86</v>
      </c>
      <c r="U55" s="212">
        <v>90</v>
      </c>
      <c r="V55" s="212">
        <v>87</v>
      </c>
      <c r="W55" s="212">
        <v>94</v>
      </c>
      <c r="X55" s="212">
        <v>96</v>
      </c>
      <c r="Y55" s="212">
        <v>99</v>
      </c>
      <c r="AD55" s="212">
        <v>120</v>
      </c>
    </row>
    <row r="56" spans="1:30" x14ac:dyDescent="0.25">
      <c r="A56" s="218"/>
      <c r="B56" s="245" t="s">
        <v>40</v>
      </c>
      <c r="C56" s="246">
        <v>3991</v>
      </c>
      <c r="D56" s="246">
        <v>3565</v>
      </c>
      <c r="E56" s="246">
        <v>2463</v>
      </c>
      <c r="F56" s="246">
        <v>2391</v>
      </c>
      <c r="G56" s="246">
        <v>2282</v>
      </c>
      <c r="H56" s="246">
        <v>2182</v>
      </c>
      <c r="I56" s="246">
        <v>2038</v>
      </c>
      <c r="J56" s="246">
        <v>1948</v>
      </c>
      <c r="K56" s="246">
        <v>1882</v>
      </c>
      <c r="L56" s="246">
        <v>1814</v>
      </c>
      <c r="M56" s="246">
        <v>1743</v>
      </c>
      <c r="N56" s="246">
        <v>1696</v>
      </c>
      <c r="O56" s="246">
        <v>1672</v>
      </c>
      <c r="P56" s="246">
        <v>1632</v>
      </c>
      <c r="Q56" s="246">
        <v>1600</v>
      </c>
      <c r="R56" s="246">
        <v>1576</v>
      </c>
      <c r="S56" s="246">
        <v>1522</v>
      </c>
      <c r="T56" s="246">
        <v>1494</v>
      </c>
      <c r="U56" s="246">
        <v>1474</v>
      </c>
      <c r="V56" s="246">
        <v>1425</v>
      </c>
      <c r="W56" s="246">
        <v>1380</v>
      </c>
      <c r="X56" s="246">
        <v>1355</v>
      </c>
      <c r="Y56" s="246">
        <v>1325</v>
      </c>
      <c r="Z56" s="246"/>
      <c r="AA56" s="246"/>
      <c r="AB56" s="246"/>
      <c r="AC56" s="246"/>
      <c r="AD56" s="246">
        <v>1205</v>
      </c>
    </row>
    <row r="57" spans="1:30" ht="15.75" thickBot="1" x14ac:dyDescent="0.3">
      <c r="A57" s="223"/>
      <c r="B57" s="221" t="s">
        <v>384</v>
      </c>
      <c r="C57" s="246">
        <v>107.89075419694312</v>
      </c>
      <c r="D57" s="246">
        <v>123.0367461430575</v>
      </c>
      <c r="E57" s="246">
        <v>176.88875355257815</v>
      </c>
      <c r="F57" s="246">
        <v>181.77666248431618</v>
      </c>
      <c r="G57" s="246">
        <v>190.5170902716915</v>
      </c>
      <c r="H57" s="246">
        <v>199.59440879926672</v>
      </c>
      <c r="I57" s="246">
        <v>212.21344455348381</v>
      </c>
      <c r="J57" s="246">
        <v>219.79106776180697</v>
      </c>
      <c r="K57" s="246">
        <v>224.99574920297556</v>
      </c>
      <c r="L57" s="246">
        <v>232.76240352811467</v>
      </c>
      <c r="M57" s="246">
        <v>241.02581755593803</v>
      </c>
      <c r="N57" s="246">
        <v>245.04540094339623</v>
      </c>
      <c r="O57" s="246">
        <v>247.72787081339712</v>
      </c>
      <c r="P57" s="246">
        <v>253.83149509803923</v>
      </c>
      <c r="Q57" s="246">
        <v>257.94499999999999</v>
      </c>
      <c r="R57" s="246">
        <v>261.30647208121826</v>
      </c>
      <c r="S57" s="246">
        <v>268.63534822601838</v>
      </c>
      <c r="T57" s="246">
        <v>274.08099062918342</v>
      </c>
      <c r="U57" s="246">
        <v>277.43487109905021</v>
      </c>
      <c r="V57" s="246">
        <v>285.14736842105265</v>
      </c>
      <c r="W57" s="246">
        <v>291.97391304347826</v>
      </c>
      <c r="X57" s="246">
        <v>297.6642066420664</v>
      </c>
      <c r="Y57" s="246">
        <v>303.63698113207545</v>
      </c>
      <c r="Z57" s="246"/>
      <c r="AA57" s="246"/>
      <c r="AB57" s="246"/>
      <c r="AC57" s="246"/>
      <c r="AD57" s="246">
        <v>332.10622406639004</v>
      </c>
    </row>
    <row r="58" spans="1:30" ht="17.25" x14ac:dyDescent="0.25">
      <c r="A58" s="218" t="s">
        <v>11</v>
      </c>
      <c r="B58" s="356" t="s">
        <v>665</v>
      </c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215"/>
      <c r="W58" s="215"/>
      <c r="X58" s="215"/>
      <c r="Y58" s="215"/>
      <c r="Z58" s="215"/>
      <c r="AA58" s="215"/>
      <c r="AB58" s="215"/>
      <c r="AC58" s="215"/>
      <c r="AD58" s="215">
        <v>76</v>
      </c>
    </row>
    <row r="59" spans="1:30" x14ac:dyDescent="0.25">
      <c r="A59" s="218"/>
      <c r="B59" s="245" t="s">
        <v>17</v>
      </c>
      <c r="C59" s="212">
        <v>4726</v>
      </c>
      <c r="D59" s="212">
        <v>3582</v>
      </c>
      <c r="E59" s="212">
        <v>1704</v>
      </c>
      <c r="F59" s="212">
        <v>1584</v>
      </c>
      <c r="G59" s="212">
        <v>1405</v>
      </c>
      <c r="H59" s="212">
        <v>1260</v>
      </c>
      <c r="I59" s="212">
        <v>1090</v>
      </c>
      <c r="J59" s="212">
        <v>987</v>
      </c>
      <c r="K59" s="212">
        <v>877</v>
      </c>
      <c r="M59" s="212">
        <v>769</v>
      </c>
      <c r="N59" s="212">
        <v>758</v>
      </c>
      <c r="O59" s="212">
        <v>770</v>
      </c>
      <c r="P59" s="212">
        <v>773</v>
      </c>
      <c r="Q59" s="212">
        <v>732</v>
      </c>
      <c r="R59" s="212">
        <v>720</v>
      </c>
      <c r="S59" s="212">
        <v>710</v>
      </c>
      <c r="T59" s="212">
        <v>715</v>
      </c>
      <c r="U59" s="212">
        <v>688</v>
      </c>
      <c r="V59" s="212">
        <v>662</v>
      </c>
      <c r="W59" s="212">
        <v>659</v>
      </c>
      <c r="X59" s="212">
        <v>635</v>
      </c>
      <c r="Y59" s="212">
        <v>625</v>
      </c>
      <c r="AD59" s="212">
        <v>520</v>
      </c>
    </row>
    <row r="60" spans="1:30" x14ac:dyDescent="0.25">
      <c r="A60" s="218"/>
      <c r="B60" s="245" t="s">
        <v>18</v>
      </c>
      <c r="C60" s="212">
        <v>449</v>
      </c>
      <c r="D60" s="212">
        <v>569</v>
      </c>
      <c r="E60" s="212">
        <v>614</v>
      </c>
      <c r="F60" s="212">
        <v>626</v>
      </c>
      <c r="G60" s="212">
        <v>614</v>
      </c>
      <c r="H60" s="212">
        <v>602</v>
      </c>
      <c r="I60" s="212">
        <v>577</v>
      </c>
      <c r="J60" s="212">
        <v>563</v>
      </c>
      <c r="K60" s="212">
        <v>540</v>
      </c>
      <c r="L60" s="212">
        <v>520</v>
      </c>
      <c r="M60" s="212">
        <v>496</v>
      </c>
      <c r="N60" s="212">
        <v>476</v>
      </c>
      <c r="O60" s="212">
        <v>481</v>
      </c>
      <c r="P60" s="212">
        <v>463</v>
      </c>
      <c r="Q60" s="212">
        <v>461</v>
      </c>
      <c r="R60" s="212">
        <v>454</v>
      </c>
      <c r="S60" s="212">
        <v>413</v>
      </c>
      <c r="T60" s="212">
        <v>401</v>
      </c>
      <c r="U60" s="212">
        <v>402</v>
      </c>
      <c r="V60" s="212">
        <v>381</v>
      </c>
      <c r="W60" s="212">
        <v>375</v>
      </c>
      <c r="X60" s="212">
        <v>383</v>
      </c>
      <c r="Y60" s="212">
        <v>357</v>
      </c>
      <c r="AD60" s="212">
        <v>295</v>
      </c>
    </row>
    <row r="61" spans="1:30" x14ac:dyDescent="0.25">
      <c r="A61" s="218"/>
      <c r="B61" s="245" t="s">
        <v>19</v>
      </c>
      <c r="C61" s="212">
        <v>62</v>
      </c>
      <c r="D61" s="212">
        <v>101</v>
      </c>
      <c r="E61" s="212">
        <v>190</v>
      </c>
      <c r="F61" s="212">
        <v>182</v>
      </c>
      <c r="G61" s="212">
        <v>174</v>
      </c>
      <c r="H61" s="212">
        <v>176</v>
      </c>
      <c r="I61" s="212">
        <v>172</v>
      </c>
      <c r="J61" s="212">
        <v>175</v>
      </c>
      <c r="K61" s="212">
        <v>175</v>
      </c>
      <c r="L61" s="212">
        <v>177</v>
      </c>
      <c r="M61" s="212">
        <v>186</v>
      </c>
      <c r="N61" s="212">
        <v>190</v>
      </c>
      <c r="O61" s="212">
        <v>172</v>
      </c>
      <c r="P61" s="212">
        <v>178</v>
      </c>
      <c r="Q61" s="212">
        <v>173</v>
      </c>
      <c r="R61" s="212">
        <v>149</v>
      </c>
      <c r="S61" s="212">
        <v>154</v>
      </c>
      <c r="T61" s="212">
        <v>144</v>
      </c>
      <c r="U61" s="212">
        <v>135</v>
      </c>
      <c r="V61" s="212">
        <v>133</v>
      </c>
      <c r="W61" s="212">
        <v>142</v>
      </c>
      <c r="X61" s="212">
        <v>149</v>
      </c>
      <c r="Y61" s="212">
        <v>150</v>
      </c>
      <c r="AD61" s="212">
        <v>148</v>
      </c>
    </row>
    <row r="62" spans="1:30" x14ac:dyDescent="0.25">
      <c r="A62" s="218"/>
      <c r="B62" s="245" t="s">
        <v>20</v>
      </c>
      <c r="C62" s="212">
        <v>19</v>
      </c>
      <c r="D62" s="212">
        <v>32</v>
      </c>
      <c r="E62" s="212">
        <v>90</v>
      </c>
      <c r="F62" s="212">
        <v>103</v>
      </c>
      <c r="G62" s="212">
        <v>120</v>
      </c>
      <c r="H62" s="212">
        <v>129</v>
      </c>
      <c r="I62" s="212">
        <v>144</v>
      </c>
      <c r="J62" s="212">
        <v>147</v>
      </c>
      <c r="K62" s="212">
        <v>162</v>
      </c>
      <c r="L62" s="212">
        <v>160</v>
      </c>
      <c r="M62" s="212">
        <v>155</v>
      </c>
      <c r="N62" s="212">
        <v>154</v>
      </c>
      <c r="O62" s="212">
        <v>151</v>
      </c>
      <c r="P62" s="212">
        <v>134</v>
      </c>
      <c r="Q62" s="212">
        <v>123</v>
      </c>
      <c r="R62" s="212">
        <v>132</v>
      </c>
      <c r="S62" s="212">
        <v>132</v>
      </c>
      <c r="T62" s="212">
        <v>131</v>
      </c>
      <c r="U62" s="212">
        <v>132</v>
      </c>
      <c r="V62" s="212">
        <v>127</v>
      </c>
      <c r="W62" s="212">
        <v>121</v>
      </c>
      <c r="X62" s="212">
        <v>121</v>
      </c>
      <c r="Y62" s="212">
        <v>117</v>
      </c>
      <c r="AD62" s="212">
        <v>103</v>
      </c>
    </row>
    <row r="63" spans="1:30" x14ac:dyDescent="0.25">
      <c r="A63" s="218"/>
      <c r="B63" s="245" t="s">
        <v>21</v>
      </c>
      <c r="C63" s="212">
        <v>4</v>
      </c>
      <c r="D63" s="212">
        <v>1</v>
      </c>
      <c r="E63" s="212">
        <v>17</v>
      </c>
      <c r="F63" s="212">
        <v>18</v>
      </c>
      <c r="G63" s="212">
        <v>21</v>
      </c>
      <c r="H63" s="212">
        <v>23</v>
      </c>
      <c r="I63" s="212">
        <v>25</v>
      </c>
      <c r="J63" s="212">
        <v>28</v>
      </c>
      <c r="K63" s="212">
        <v>31</v>
      </c>
      <c r="L63" s="212">
        <v>42</v>
      </c>
      <c r="M63" s="212">
        <v>45</v>
      </c>
      <c r="N63" s="212">
        <v>42</v>
      </c>
      <c r="O63" s="212">
        <v>50</v>
      </c>
      <c r="P63" s="212">
        <v>56</v>
      </c>
      <c r="Q63" s="212">
        <v>56</v>
      </c>
      <c r="R63" s="212">
        <v>57</v>
      </c>
      <c r="S63" s="212">
        <v>59</v>
      </c>
      <c r="T63" s="212">
        <v>67</v>
      </c>
      <c r="U63" s="212">
        <v>66</v>
      </c>
      <c r="V63" s="212">
        <v>73</v>
      </c>
      <c r="W63" s="212">
        <v>71</v>
      </c>
      <c r="X63" s="212">
        <v>65</v>
      </c>
      <c r="Y63" s="212">
        <v>66</v>
      </c>
      <c r="AD63" s="212">
        <v>72</v>
      </c>
    </row>
    <row r="64" spans="1:30" x14ac:dyDescent="0.25">
      <c r="A64" s="218"/>
      <c r="B64" s="223" t="s">
        <v>30</v>
      </c>
      <c r="C64" s="212">
        <v>2</v>
      </c>
      <c r="D64" s="212">
        <v>2</v>
      </c>
      <c r="E64" s="212">
        <v>1</v>
      </c>
      <c r="F64" s="212">
        <v>3</v>
      </c>
      <c r="G64" s="212">
        <v>4</v>
      </c>
      <c r="H64" s="212">
        <v>6</v>
      </c>
      <c r="I64" s="212">
        <v>6</v>
      </c>
      <c r="J64" s="212">
        <v>10</v>
      </c>
      <c r="K64" s="212">
        <v>11</v>
      </c>
      <c r="L64" s="212">
        <v>10</v>
      </c>
      <c r="M64" s="212">
        <v>12</v>
      </c>
      <c r="N64" s="212">
        <v>15</v>
      </c>
      <c r="O64" s="212">
        <v>14</v>
      </c>
      <c r="P64" s="212">
        <v>14</v>
      </c>
      <c r="Q64" s="212">
        <v>16</v>
      </c>
      <c r="R64" s="212">
        <v>19</v>
      </c>
      <c r="S64" s="212">
        <v>22</v>
      </c>
      <c r="T64" s="212">
        <v>21</v>
      </c>
      <c r="U64" s="212">
        <v>23</v>
      </c>
      <c r="V64" s="212">
        <v>24</v>
      </c>
      <c r="W64" s="212">
        <v>27</v>
      </c>
      <c r="X64" s="212">
        <v>32</v>
      </c>
      <c r="Y64" s="212">
        <v>36</v>
      </c>
      <c r="AD64" s="212">
        <v>44</v>
      </c>
    </row>
    <row r="65" spans="1:30" x14ac:dyDescent="0.25">
      <c r="A65" s="218"/>
      <c r="B65" s="245" t="s">
        <v>40</v>
      </c>
      <c r="C65" s="246">
        <v>5262</v>
      </c>
      <c r="D65" s="246">
        <v>4287</v>
      </c>
      <c r="E65" s="246">
        <v>2616</v>
      </c>
      <c r="F65" s="246">
        <v>2516</v>
      </c>
      <c r="G65" s="246">
        <v>2338</v>
      </c>
      <c r="H65" s="246">
        <v>2196</v>
      </c>
      <c r="I65" s="246">
        <v>2014</v>
      </c>
      <c r="J65" s="246">
        <v>1910</v>
      </c>
      <c r="K65" s="246">
        <v>1796</v>
      </c>
      <c r="L65" s="246">
        <v>1719</v>
      </c>
      <c r="M65" s="246">
        <v>1663</v>
      </c>
      <c r="N65" s="246">
        <v>1635</v>
      </c>
      <c r="O65" s="246">
        <v>1638</v>
      </c>
      <c r="P65" s="246">
        <v>1618</v>
      </c>
      <c r="Q65" s="246">
        <v>1561</v>
      </c>
      <c r="R65" s="246">
        <v>1531</v>
      </c>
      <c r="S65" s="246">
        <v>1490</v>
      </c>
      <c r="T65" s="246">
        <v>1479</v>
      </c>
      <c r="U65" s="246">
        <v>1446</v>
      </c>
      <c r="V65" s="246">
        <v>1400</v>
      </c>
      <c r="W65" s="246">
        <v>1395</v>
      </c>
      <c r="X65" s="246">
        <v>1385</v>
      </c>
      <c r="Y65" s="246">
        <v>1351</v>
      </c>
      <c r="Z65" s="246"/>
      <c r="AA65" s="246"/>
      <c r="AB65" s="246"/>
      <c r="AC65" s="246"/>
      <c r="AD65" s="246">
        <v>1258</v>
      </c>
    </row>
    <row r="66" spans="1:30" ht="15.75" thickBot="1" x14ac:dyDescent="0.3">
      <c r="A66" s="223"/>
      <c r="B66" s="221" t="s">
        <v>384</v>
      </c>
      <c r="C66" s="246">
        <v>49.643291524135307</v>
      </c>
      <c r="D66" s="246">
        <v>60.059482155353393</v>
      </c>
      <c r="E66" s="246">
        <v>100.11085626911316</v>
      </c>
      <c r="F66" s="246">
        <v>105.00079491255961</v>
      </c>
      <c r="G66" s="246">
        <v>112.62104362703165</v>
      </c>
      <c r="H66" s="246">
        <v>120.36475409836065</v>
      </c>
      <c r="I66" s="246">
        <v>128.50844091360477</v>
      </c>
      <c r="J66" s="246">
        <v>136.32617801047121</v>
      </c>
      <c r="K66" s="246">
        <v>144.24665924276169</v>
      </c>
      <c r="L66" s="246">
        <v>149.82140779522979</v>
      </c>
      <c r="M66" s="246">
        <v>154.43114852675888</v>
      </c>
      <c r="N66" s="246">
        <v>156.75474006116207</v>
      </c>
      <c r="O66" s="246">
        <v>155.39560439560441</v>
      </c>
      <c r="P66" s="246">
        <v>155.83930778739185</v>
      </c>
      <c r="Q66" s="246">
        <v>157.62139654067906</v>
      </c>
      <c r="R66" s="246">
        <v>159.47877204441542</v>
      </c>
      <c r="S66" s="246">
        <v>163.51275167785235</v>
      </c>
      <c r="T66" s="246">
        <v>165.33536173089925</v>
      </c>
      <c r="U66" s="246">
        <v>168.85822959889347</v>
      </c>
      <c r="V66" s="246">
        <v>172.29</v>
      </c>
      <c r="W66" s="246">
        <v>173.37347670250895</v>
      </c>
      <c r="X66" s="246">
        <v>177.38411552346571</v>
      </c>
      <c r="Y66" s="246">
        <v>180.48186528497411</v>
      </c>
      <c r="Z66" s="246"/>
      <c r="AA66" s="246"/>
      <c r="AB66" s="246"/>
      <c r="AC66" s="246"/>
      <c r="AD66" s="246">
        <v>192.06120826709062</v>
      </c>
    </row>
    <row r="67" spans="1:30" ht="17.25" x14ac:dyDescent="0.25">
      <c r="A67" s="218" t="s">
        <v>550</v>
      </c>
      <c r="B67" s="356" t="s">
        <v>665</v>
      </c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>
        <v>137</v>
      </c>
      <c r="AA67" s="215">
        <v>135</v>
      </c>
      <c r="AB67" s="215">
        <v>138</v>
      </c>
      <c r="AC67" s="215">
        <v>130</v>
      </c>
      <c r="AD67" s="215"/>
    </row>
    <row r="68" spans="1:30" x14ac:dyDescent="0.25">
      <c r="A68" s="218" t="s">
        <v>11</v>
      </c>
      <c r="B68" s="245" t="s">
        <v>17</v>
      </c>
      <c r="Z68" s="212">
        <v>894</v>
      </c>
      <c r="AA68" s="212">
        <v>882</v>
      </c>
      <c r="AB68" s="212">
        <v>881</v>
      </c>
      <c r="AC68" s="212">
        <v>850</v>
      </c>
    </row>
    <row r="69" spans="1:30" x14ac:dyDescent="0.25">
      <c r="A69" s="218"/>
      <c r="B69" s="245" t="s">
        <v>18</v>
      </c>
      <c r="Z69" s="212">
        <v>640</v>
      </c>
      <c r="AA69" s="212">
        <v>600</v>
      </c>
      <c r="AB69" s="212">
        <v>578</v>
      </c>
      <c r="AC69" s="212">
        <v>579</v>
      </c>
    </row>
    <row r="70" spans="1:30" x14ac:dyDescent="0.25">
      <c r="A70" s="218"/>
      <c r="B70" s="245" t="s">
        <v>19</v>
      </c>
      <c r="Z70" s="212">
        <v>316</v>
      </c>
      <c r="AA70" s="212">
        <v>314</v>
      </c>
      <c r="AB70" s="212">
        <v>314</v>
      </c>
      <c r="AC70" s="212">
        <v>303</v>
      </c>
    </row>
    <row r="71" spans="1:30" x14ac:dyDescent="0.25">
      <c r="A71" s="218"/>
      <c r="B71" s="245" t="s">
        <v>20</v>
      </c>
      <c r="Z71" s="212">
        <v>291</v>
      </c>
      <c r="AA71" s="212">
        <v>300</v>
      </c>
      <c r="AB71" s="212">
        <v>294</v>
      </c>
      <c r="AC71" s="212">
        <v>291</v>
      </c>
    </row>
    <row r="72" spans="1:30" x14ac:dyDescent="0.25">
      <c r="A72" s="218"/>
      <c r="B72" s="245" t="s">
        <v>21</v>
      </c>
      <c r="Z72" s="212">
        <v>197</v>
      </c>
      <c r="AA72" s="212">
        <v>185</v>
      </c>
      <c r="AB72" s="212">
        <v>178</v>
      </c>
      <c r="AC72" s="212">
        <v>183</v>
      </c>
    </row>
    <row r="73" spans="1:30" x14ac:dyDescent="0.25">
      <c r="A73" s="218"/>
      <c r="B73" s="223" t="s">
        <v>30</v>
      </c>
      <c r="Z73" s="212">
        <v>143</v>
      </c>
      <c r="AA73" s="212">
        <v>151</v>
      </c>
      <c r="AB73" s="212">
        <v>163</v>
      </c>
      <c r="AC73" s="212">
        <v>159</v>
      </c>
    </row>
    <row r="74" spans="1:30" x14ac:dyDescent="0.25">
      <c r="A74" s="218"/>
      <c r="B74" s="245" t="s">
        <v>40</v>
      </c>
      <c r="C74" s="246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  <c r="W74" s="246"/>
      <c r="X74" s="246"/>
      <c r="Y74" s="246"/>
      <c r="Z74" s="246">
        <v>2618</v>
      </c>
      <c r="AA74" s="246">
        <v>2567</v>
      </c>
      <c r="AB74" s="246">
        <v>2546</v>
      </c>
      <c r="AC74" s="246">
        <v>2495</v>
      </c>
      <c r="AD74" s="246"/>
    </row>
    <row r="75" spans="1:30" ht="15.75" thickBot="1" x14ac:dyDescent="0.3">
      <c r="A75" s="223"/>
      <c r="B75" s="221" t="s">
        <v>384</v>
      </c>
      <c r="C75" s="246"/>
      <c r="D75" s="246"/>
      <c r="E75" s="246"/>
      <c r="F75" s="246"/>
      <c r="G75" s="246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6">
        <v>245.81741787624139</v>
      </c>
      <c r="AA75" s="246">
        <v>251.08570315543435</v>
      </c>
      <c r="AB75" s="246">
        <v>252.98468185388845</v>
      </c>
      <c r="AC75" s="246">
        <v>256.70781563126252</v>
      </c>
      <c r="AD75" s="246"/>
    </row>
    <row r="76" spans="1:30" ht="17.25" x14ac:dyDescent="0.25">
      <c r="A76" s="218" t="s">
        <v>551</v>
      </c>
      <c r="B76" s="356" t="s">
        <v>665</v>
      </c>
      <c r="C76" s="215"/>
      <c r="D76" s="215"/>
      <c r="E76" s="215">
        <v>13</v>
      </c>
      <c r="F76" s="215"/>
      <c r="G76" s="215"/>
      <c r="H76" s="215"/>
      <c r="I76" s="215"/>
      <c r="J76" s="215"/>
      <c r="K76" s="215"/>
      <c r="L76" s="215"/>
      <c r="M76" s="215"/>
      <c r="N76" s="215"/>
      <c r="O76" s="215"/>
      <c r="P76" s="215">
        <v>105</v>
      </c>
      <c r="Q76" s="215"/>
      <c r="R76" s="215"/>
      <c r="S76" s="215"/>
      <c r="T76" s="215"/>
      <c r="U76" s="215"/>
      <c r="V76" s="215"/>
      <c r="W76" s="215"/>
      <c r="X76" s="215"/>
      <c r="Y76" s="215"/>
      <c r="Z76" s="215">
        <v>101</v>
      </c>
      <c r="AA76" s="215">
        <v>101</v>
      </c>
      <c r="AB76" s="215">
        <v>133</v>
      </c>
      <c r="AC76" s="215">
        <v>115</v>
      </c>
      <c r="AD76" s="215">
        <v>129</v>
      </c>
    </row>
    <row r="77" spans="1:30" x14ac:dyDescent="0.25">
      <c r="A77" s="218"/>
      <c r="B77" s="245" t="s">
        <v>17</v>
      </c>
      <c r="C77" s="212">
        <v>6500</v>
      </c>
      <c r="D77" s="212">
        <v>4400</v>
      </c>
      <c r="E77" s="212">
        <v>2049</v>
      </c>
      <c r="F77" s="212">
        <v>1874</v>
      </c>
      <c r="G77" s="212">
        <v>1680</v>
      </c>
      <c r="H77" s="212">
        <v>1453</v>
      </c>
      <c r="I77" s="212">
        <v>1199</v>
      </c>
      <c r="J77" s="212">
        <v>1020</v>
      </c>
      <c r="K77" s="212">
        <v>926</v>
      </c>
      <c r="L77" s="212">
        <v>858</v>
      </c>
      <c r="M77" s="212">
        <v>855</v>
      </c>
      <c r="N77" s="212">
        <v>818</v>
      </c>
      <c r="O77" s="212">
        <v>847</v>
      </c>
      <c r="P77" s="212">
        <v>869</v>
      </c>
      <c r="Q77" s="212">
        <v>824</v>
      </c>
      <c r="R77" s="212">
        <v>834</v>
      </c>
      <c r="S77" s="212">
        <v>806</v>
      </c>
      <c r="T77" s="212">
        <v>802</v>
      </c>
      <c r="U77" s="212">
        <v>791</v>
      </c>
      <c r="V77" s="212">
        <v>786</v>
      </c>
      <c r="W77" s="212">
        <v>800</v>
      </c>
      <c r="X77" s="212">
        <v>779</v>
      </c>
      <c r="Y77" s="212">
        <v>795</v>
      </c>
      <c r="Z77" s="212">
        <v>717</v>
      </c>
      <c r="AA77" s="212">
        <v>722</v>
      </c>
      <c r="AB77" s="212">
        <v>730</v>
      </c>
      <c r="AC77" s="212">
        <v>750</v>
      </c>
      <c r="AD77" s="212">
        <v>749</v>
      </c>
    </row>
    <row r="78" spans="1:30" x14ac:dyDescent="0.25">
      <c r="A78" s="218"/>
      <c r="B78" s="245" t="s">
        <v>18</v>
      </c>
      <c r="C78" s="212">
        <v>478</v>
      </c>
      <c r="D78" s="212">
        <v>734</v>
      </c>
      <c r="E78" s="212">
        <v>828</v>
      </c>
      <c r="F78" s="212">
        <v>806</v>
      </c>
      <c r="G78" s="212">
        <v>780</v>
      </c>
      <c r="H78" s="212">
        <v>736</v>
      </c>
      <c r="I78" s="212">
        <v>713</v>
      </c>
      <c r="J78" s="212">
        <v>672</v>
      </c>
      <c r="K78" s="212">
        <v>635</v>
      </c>
      <c r="L78" s="212">
        <v>586</v>
      </c>
      <c r="M78" s="212">
        <v>557</v>
      </c>
      <c r="N78" s="212">
        <v>540</v>
      </c>
      <c r="O78" s="212">
        <v>506</v>
      </c>
      <c r="P78" s="212">
        <v>497</v>
      </c>
      <c r="Q78" s="212">
        <v>500</v>
      </c>
      <c r="R78" s="212">
        <v>475</v>
      </c>
      <c r="S78" s="212">
        <v>475</v>
      </c>
      <c r="T78" s="212">
        <v>477</v>
      </c>
      <c r="U78" s="212">
        <v>458</v>
      </c>
      <c r="V78" s="212">
        <v>456</v>
      </c>
      <c r="W78" s="212">
        <v>445</v>
      </c>
      <c r="X78" s="212">
        <v>444</v>
      </c>
      <c r="Y78" s="212">
        <v>437</v>
      </c>
      <c r="Z78" s="212">
        <v>445</v>
      </c>
      <c r="AA78" s="212">
        <v>429</v>
      </c>
      <c r="AB78" s="212">
        <v>415</v>
      </c>
      <c r="AC78" s="212">
        <v>402</v>
      </c>
      <c r="AD78" s="212">
        <v>392</v>
      </c>
    </row>
    <row r="79" spans="1:30" x14ac:dyDescent="0.25">
      <c r="A79" s="218"/>
      <c r="B79" s="245" t="s">
        <v>19</v>
      </c>
      <c r="C79" s="212">
        <v>53</v>
      </c>
      <c r="D79" s="212">
        <v>132</v>
      </c>
      <c r="E79" s="212">
        <v>264</v>
      </c>
      <c r="F79" s="212">
        <v>290</v>
      </c>
      <c r="G79" s="212">
        <v>308</v>
      </c>
      <c r="H79" s="212">
        <v>317</v>
      </c>
      <c r="I79" s="212">
        <v>316</v>
      </c>
      <c r="J79" s="212">
        <v>328</v>
      </c>
      <c r="K79" s="212">
        <v>316</v>
      </c>
      <c r="L79" s="212">
        <v>313</v>
      </c>
      <c r="M79" s="212">
        <v>308</v>
      </c>
      <c r="N79" s="212">
        <v>297</v>
      </c>
      <c r="O79" s="212">
        <v>301</v>
      </c>
      <c r="P79" s="212">
        <v>274</v>
      </c>
      <c r="Q79" s="212">
        <v>261</v>
      </c>
      <c r="R79" s="212">
        <v>262</v>
      </c>
      <c r="S79" s="212">
        <v>252</v>
      </c>
      <c r="T79" s="212">
        <v>239</v>
      </c>
      <c r="U79" s="212">
        <v>234</v>
      </c>
      <c r="V79" s="212">
        <v>232</v>
      </c>
      <c r="W79" s="212">
        <v>228</v>
      </c>
      <c r="X79" s="212">
        <v>222</v>
      </c>
      <c r="Y79" s="212">
        <v>220</v>
      </c>
      <c r="Z79" s="212">
        <v>213</v>
      </c>
      <c r="AA79" s="212">
        <v>208</v>
      </c>
      <c r="AB79" s="212">
        <v>206</v>
      </c>
      <c r="AC79" s="212">
        <v>196</v>
      </c>
      <c r="AD79" s="212">
        <v>196</v>
      </c>
    </row>
    <row r="80" spans="1:30" x14ac:dyDescent="0.25">
      <c r="A80" s="218"/>
      <c r="B80" s="245" t="s">
        <v>20</v>
      </c>
      <c r="C80" s="212">
        <v>20</v>
      </c>
      <c r="D80" s="212">
        <v>31</v>
      </c>
      <c r="E80" s="212">
        <v>101</v>
      </c>
      <c r="F80" s="212">
        <v>114</v>
      </c>
      <c r="G80" s="212">
        <v>127</v>
      </c>
      <c r="H80" s="212">
        <v>143</v>
      </c>
      <c r="I80" s="212">
        <v>159</v>
      </c>
      <c r="J80" s="212">
        <v>161</v>
      </c>
      <c r="K80" s="212">
        <v>185</v>
      </c>
      <c r="L80" s="212">
        <v>200</v>
      </c>
      <c r="M80" s="212">
        <v>209</v>
      </c>
      <c r="N80" s="212">
        <v>211</v>
      </c>
      <c r="O80" s="212">
        <v>213</v>
      </c>
      <c r="P80" s="212">
        <v>215</v>
      </c>
      <c r="Q80" s="212">
        <v>216</v>
      </c>
      <c r="R80" s="212">
        <v>208</v>
      </c>
      <c r="S80" s="212">
        <v>214</v>
      </c>
      <c r="T80" s="212">
        <v>216</v>
      </c>
      <c r="U80" s="212">
        <v>217</v>
      </c>
      <c r="V80" s="212">
        <v>216</v>
      </c>
      <c r="W80" s="212">
        <v>221</v>
      </c>
      <c r="X80" s="212">
        <v>219</v>
      </c>
      <c r="Y80" s="212">
        <v>221</v>
      </c>
      <c r="Z80" s="212">
        <v>213</v>
      </c>
      <c r="AA80" s="212">
        <v>228</v>
      </c>
      <c r="AB80" s="212">
        <v>226</v>
      </c>
      <c r="AC80" s="212">
        <v>226</v>
      </c>
      <c r="AD80" s="212">
        <v>226</v>
      </c>
    </row>
    <row r="81" spans="1:30" x14ac:dyDescent="0.25">
      <c r="A81" s="218"/>
      <c r="B81" s="245" t="s">
        <v>21</v>
      </c>
      <c r="C81" s="212">
        <v>0</v>
      </c>
      <c r="D81" s="212">
        <v>0</v>
      </c>
      <c r="E81" s="212">
        <v>10</v>
      </c>
      <c r="F81" s="212">
        <v>8</v>
      </c>
      <c r="G81" s="212">
        <v>15</v>
      </c>
      <c r="H81" s="212">
        <v>20</v>
      </c>
      <c r="I81" s="212">
        <v>24</v>
      </c>
      <c r="J81" s="212">
        <v>32</v>
      </c>
      <c r="K81" s="212">
        <v>36</v>
      </c>
      <c r="L81" s="212">
        <v>37</v>
      </c>
      <c r="M81" s="212">
        <v>37</v>
      </c>
      <c r="N81" s="212">
        <v>49</v>
      </c>
      <c r="O81" s="212">
        <v>53</v>
      </c>
      <c r="P81" s="212">
        <v>56</v>
      </c>
      <c r="Q81" s="212">
        <v>60</v>
      </c>
      <c r="R81" s="212">
        <v>63</v>
      </c>
      <c r="S81" s="212">
        <v>63</v>
      </c>
      <c r="T81" s="212">
        <v>64</v>
      </c>
      <c r="U81" s="212">
        <v>76</v>
      </c>
      <c r="V81" s="212">
        <v>74</v>
      </c>
      <c r="W81" s="212">
        <v>79</v>
      </c>
      <c r="X81" s="212">
        <v>86</v>
      </c>
      <c r="Y81" s="212">
        <v>87</v>
      </c>
      <c r="Z81" s="212">
        <v>100</v>
      </c>
      <c r="AA81" s="212">
        <v>92</v>
      </c>
      <c r="AB81" s="212">
        <v>94</v>
      </c>
      <c r="AC81" s="212">
        <v>100</v>
      </c>
      <c r="AD81" s="212">
        <v>102</v>
      </c>
    </row>
    <row r="82" spans="1:30" x14ac:dyDescent="0.25">
      <c r="A82" s="218"/>
      <c r="B82" s="223" t="s">
        <v>30</v>
      </c>
      <c r="C82" s="212">
        <v>0</v>
      </c>
      <c r="D82" s="212">
        <v>0</v>
      </c>
      <c r="E82" s="212">
        <v>0</v>
      </c>
      <c r="F82" s="212">
        <v>0</v>
      </c>
      <c r="G82" s="212">
        <v>0</v>
      </c>
      <c r="H82" s="212">
        <v>0</v>
      </c>
      <c r="I82" s="212">
        <v>0</v>
      </c>
      <c r="J82" s="212">
        <v>0</v>
      </c>
      <c r="K82" s="212">
        <v>0</v>
      </c>
      <c r="L82" s="212">
        <v>4</v>
      </c>
      <c r="M82" s="212">
        <v>4</v>
      </c>
      <c r="N82" s="212">
        <v>4</v>
      </c>
      <c r="O82" s="212">
        <v>5</v>
      </c>
      <c r="P82" s="212">
        <v>6</v>
      </c>
      <c r="Q82" s="212">
        <v>8</v>
      </c>
      <c r="R82" s="212">
        <v>5</v>
      </c>
      <c r="S82" s="212">
        <v>7</v>
      </c>
      <c r="T82" s="212">
        <v>10</v>
      </c>
      <c r="U82" s="212">
        <v>8</v>
      </c>
      <c r="V82" s="212">
        <v>8</v>
      </c>
      <c r="W82" s="212">
        <v>7</v>
      </c>
      <c r="X82" s="212">
        <v>9</v>
      </c>
      <c r="Y82" s="212">
        <v>11</v>
      </c>
      <c r="Z82" s="212">
        <v>12</v>
      </c>
      <c r="AA82" s="212">
        <v>17</v>
      </c>
      <c r="AB82" s="212">
        <v>18</v>
      </c>
      <c r="AC82" s="212">
        <v>21</v>
      </c>
      <c r="AD82" s="212">
        <v>22</v>
      </c>
    </row>
    <row r="83" spans="1:30" x14ac:dyDescent="0.25">
      <c r="A83" s="218"/>
      <c r="B83" s="245" t="s">
        <v>40</v>
      </c>
      <c r="C83" s="246">
        <v>7051</v>
      </c>
      <c r="D83" s="246">
        <v>5297</v>
      </c>
      <c r="E83" s="246">
        <v>3252</v>
      </c>
      <c r="F83" s="246">
        <v>3092</v>
      </c>
      <c r="G83" s="246">
        <v>2910</v>
      </c>
      <c r="H83" s="246">
        <v>2669</v>
      </c>
      <c r="I83" s="246">
        <v>2411</v>
      </c>
      <c r="J83" s="246">
        <v>2215</v>
      </c>
      <c r="K83" s="246">
        <v>2098</v>
      </c>
      <c r="L83" s="246">
        <v>1998</v>
      </c>
      <c r="M83" s="246">
        <v>1970</v>
      </c>
      <c r="N83" s="246">
        <v>1919</v>
      </c>
      <c r="O83" s="246">
        <v>1925</v>
      </c>
      <c r="P83" s="246">
        <v>1917</v>
      </c>
      <c r="Q83" s="246">
        <v>1869</v>
      </c>
      <c r="R83" s="246">
        <v>1847</v>
      </c>
      <c r="S83" s="246">
        <v>1817</v>
      </c>
      <c r="T83" s="246">
        <v>1808</v>
      </c>
      <c r="U83" s="246">
        <v>1784</v>
      </c>
      <c r="V83" s="246">
        <v>1772</v>
      </c>
      <c r="W83" s="246">
        <v>1780</v>
      </c>
      <c r="X83" s="246">
        <v>1759</v>
      </c>
      <c r="Y83" s="246">
        <v>1771</v>
      </c>
      <c r="Z83" s="246">
        <v>1801</v>
      </c>
      <c r="AA83" s="246">
        <v>1797</v>
      </c>
      <c r="AB83" s="246">
        <v>1822</v>
      </c>
      <c r="AC83" s="246">
        <v>1810</v>
      </c>
      <c r="AD83" s="246">
        <v>1816</v>
      </c>
    </row>
    <row r="84" spans="1:30" ht="15.75" thickBot="1" x14ac:dyDescent="0.3">
      <c r="A84" s="223"/>
      <c r="B84" s="221" t="s">
        <v>384</v>
      </c>
      <c r="C84" s="246">
        <v>41.382498936321092</v>
      </c>
      <c r="D84" s="246">
        <v>56.830658863507644</v>
      </c>
      <c r="E84" s="246">
        <v>99.363161131611321</v>
      </c>
      <c r="F84" s="246">
        <v>103.98253557567917</v>
      </c>
      <c r="G84" s="246">
        <v>0</v>
      </c>
      <c r="H84" s="246">
        <v>0</v>
      </c>
      <c r="I84" s="246">
        <v>0</v>
      </c>
      <c r="J84" s="246">
        <v>0</v>
      </c>
      <c r="K84" s="246">
        <v>147.42897998093423</v>
      </c>
      <c r="L84" s="246">
        <v>0</v>
      </c>
      <c r="M84" s="246">
        <v>0</v>
      </c>
      <c r="N84" s="246">
        <v>0</v>
      </c>
      <c r="O84" s="246">
        <v>0</v>
      </c>
      <c r="P84" s="246">
        <v>156.65414710485132</v>
      </c>
      <c r="Q84" s="246">
        <v>0</v>
      </c>
      <c r="R84" s="246">
        <v>0</v>
      </c>
      <c r="S84" s="246">
        <v>0</v>
      </c>
      <c r="T84" s="246">
        <v>0</v>
      </c>
      <c r="U84" s="246">
        <v>0</v>
      </c>
      <c r="V84" s="246">
        <v>0</v>
      </c>
      <c r="W84" s="246">
        <v>167.98033707865167</v>
      </c>
      <c r="X84" s="246">
        <v>171.29221148379762</v>
      </c>
      <c r="Y84" s="246">
        <v>169.99774138904573</v>
      </c>
      <c r="Z84" s="246">
        <v>168.59744586340921</v>
      </c>
      <c r="AA84" s="246">
        <v>168.97495826377295</v>
      </c>
      <c r="AB84" s="246">
        <v>167.77991218441272</v>
      </c>
      <c r="AC84" s="246">
        <v>169.89944751381216</v>
      </c>
      <c r="AD84" s="246">
        <v>170.06883259911893</v>
      </c>
    </row>
    <row r="85" spans="1:30" ht="17.25" x14ac:dyDescent="0.25">
      <c r="A85" s="218" t="s">
        <v>12</v>
      </c>
      <c r="B85" s="356" t="s">
        <v>665</v>
      </c>
      <c r="C85" s="215"/>
      <c r="D85" s="215"/>
      <c r="E85" s="215">
        <v>32</v>
      </c>
      <c r="F85" s="215"/>
      <c r="G85" s="215"/>
      <c r="H85" s="215"/>
      <c r="I85" s="215"/>
      <c r="J85" s="215"/>
      <c r="K85" s="215"/>
      <c r="L85" s="215"/>
      <c r="M85" s="215"/>
      <c r="N85" s="215"/>
      <c r="O85" s="215"/>
      <c r="P85" s="215">
        <v>380</v>
      </c>
      <c r="Q85" s="215"/>
      <c r="R85" s="215"/>
      <c r="S85" s="215"/>
      <c r="T85" s="215"/>
      <c r="U85" s="215"/>
      <c r="V85" s="215"/>
      <c r="W85" s="215"/>
      <c r="X85" s="215"/>
      <c r="Y85" s="215"/>
      <c r="Z85" s="215">
        <v>220</v>
      </c>
      <c r="AA85" s="215">
        <v>206</v>
      </c>
      <c r="AB85" s="215">
        <v>253</v>
      </c>
      <c r="AC85" s="215">
        <v>208</v>
      </c>
      <c r="AD85" s="215">
        <v>218</v>
      </c>
    </row>
    <row r="86" spans="1:30" x14ac:dyDescent="0.25">
      <c r="A86" s="218"/>
      <c r="B86" s="245" t="s">
        <v>17</v>
      </c>
      <c r="C86" s="212">
        <v>5985</v>
      </c>
      <c r="D86" s="212">
        <v>4024</v>
      </c>
      <c r="E86" s="212">
        <v>2185</v>
      </c>
      <c r="F86" s="212">
        <v>2065</v>
      </c>
      <c r="G86" s="212">
        <v>2001</v>
      </c>
      <c r="H86" s="212">
        <v>1907</v>
      </c>
      <c r="I86" s="212">
        <v>1770</v>
      </c>
      <c r="J86" s="212">
        <v>1722</v>
      </c>
      <c r="K86" s="212">
        <v>1598</v>
      </c>
      <c r="L86" s="212">
        <v>1525</v>
      </c>
      <c r="M86" s="212">
        <v>1505</v>
      </c>
      <c r="N86" s="212">
        <v>1497</v>
      </c>
      <c r="O86" s="212">
        <v>1477</v>
      </c>
      <c r="P86" s="212">
        <v>1426</v>
      </c>
      <c r="Q86" s="212">
        <v>1407</v>
      </c>
      <c r="R86" s="212">
        <v>1399</v>
      </c>
      <c r="S86" s="212">
        <v>1345</v>
      </c>
      <c r="T86" s="212">
        <v>1344</v>
      </c>
      <c r="U86" s="212">
        <v>1252</v>
      </c>
      <c r="V86" s="212">
        <v>1214</v>
      </c>
      <c r="W86" s="212">
        <v>1179</v>
      </c>
      <c r="X86" s="212">
        <v>1167</v>
      </c>
      <c r="Y86" s="212">
        <v>1157</v>
      </c>
      <c r="Z86" s="212">
        <v>920</v>
      </c>
      <c r="AA86" s="212">
        <v>921</v>
      </c>
      <c r="AB86" s="212">
        <v>945</v>
      </c>
      <c r="AC86" s="212">
        <v>940</v>
      </c>
      <c r="AD86" s="212">
        <v>954</v>
      </c>
    </row>
    <row r="87" spans="1:30" x14ac:dyDescent="0.25">
      <c r="A87" s="218"/>
      <c r="B87" s="245" t="s">
        <v>18</v>
      </c>
      <c r="C87" s="212">
        <v>2184</v>
      </c>
      <c r="D87" s="212">
        <v>2612</v>
      </c>
      <c r="E87" s="212">
        <v>2168</v>
      </c>
      <c r="F87" s="212">
        <v>2069</v>
      </c>
      <c r="G87" s="212">
        <v>2016</v>
      </c>
      <c r="H87" s="212">
        <v>1981</v>
      </c>
      <c r="I87" s="212">
        <v>1880</v>
      </c>
      <c r="J87" s="212">
        <v>1780</v>
      </c>
      <c r="K87" s="212">
        <v>1661</v>
      </c>
      <c r="L87" s="212">
        <v>1543</v>
      </c>
      <c r="M87" s="212">
        <v>1470</v>
      </c>
      <c r="N87" s="212">
        <v>1382</v>
      </c>
      <c r="O87" s="212">
        <v>1332</v>
      </c>
      <c r="P87" s="212">
        <v>1295</v>
      </c>
      <c r="Q87" s="212">
        <v>1230</v>
      </c>
      <c r="R87" s="212">
        <v>1205</v>
      </c>
      <c r="S87" s="212">
        <v>1194</v>
      </c>
      <c r="T87" s="212">
        <v>1155</v>
      </c>
      <c r="U87" s="212">
        <v>1129</v>
      </c>
      <c r="V87" s="212">
        <v>1082</v>
      </c>
      <c r="W87" s="212">
        <v>1070</v>
      </c>
      <c r="X87" s="212">
        <v>1018</v>
      </c>
      <c r="Y87" s="212">
        <v>996</v>
      </c>
      <c r="Z87" s="212">
        <v>981</v>
      </c>
      <c r="AA87" s="212">
        <v>938</v>
      </c>
      <c r="AB87" s="212">
        <v>918</v>
      </c>
      <c r="AC87" s="212">
        <v>903</v>
      </c>
      <c r="AD87" s="212">
        <v>868</v>
      </c>
    </row>
    <row r="88" spans="1:30" x14ac:dyDescent="0.25">
      <c r="A88" s="218"/>
      <c r="B88" s="245" t="s">
        <v>19</v>
      </c>
      <c r="C88" s="212">
        <v>467</v>
      </c>
      <c r="D88" s="212">
        <v>758</v>
      </c>
      <c r="E88" s="212">
        <v>1226</v>
      </c>
      <c r="F88" s="212">
        <v>1238</v>
      </c>
      <c r="G88" s="212">
        <v>1265</v>
      </c>
      <c r="H88" s="212">
        <v>1247</v>
      </c>
      <c r="I88" s="212">
        <v>1218</v>
      </c>
      <c r="J88" s="212">
        <v>1209</v>
      </c>
      <c r="K88" s="212">
        <v>1171</v>
      </c>
      <c r="L88" s="212">
        <v>1114</v>
      </c>
      <c r="M88" s="212">
        <v>1083</v>
      </c>
      <c r="N88" s="212">
        <v>1032</v>
      </c>
      <c r="O88" s="212">
        <v>983</v>
      </c>
      <c r="P88" s="212">
        <v>939</v>
      </c>
      <c r="Q88" s="212">
        <v>928</v>
      </c>
      <c r="R88" s="212">
        <v>891</v>
      </c>
      <c r="S88" s="212">
        <v>865</v>
      </c>
      <c r="T88" s="212">
        <v>824</v>
      </c>
      <c r="U88" s="212">
        <v>810</v>
      </c>
      <c r="V88" s="212">
        <v>805</v>
      </c>
      <c r="W88" s="212">
        <v>781</v>
      </c>
      <c r="X88" s="212">
        <v>761</v>
      </c>
      <c r="Y88" s="212">
        <v>730</v>
      </c>
      <c r="Z88" s="212">
        <v>715</v>
      </c>
      <c r="AA88" s="212">
        <v>721</v>
      </c>
      <c r="AB88" s="212">
        <v>696</v>
      </c>
      <c r="AC88" s="212">
        <v>668</v>
      </c>
      <c r="AD88" s="212">
        <v>656</v>
      </c>
    </row>
    <row r="89" spans="1:30" x14ac:dyDescent="0.25">
      <c r="A89" s="218"/>
      <c r="B89" s="245" t="s">
        <v>20</v>
      </c>
      <c r="C89" s="212">
        <v>144</v>
      </c>
      <c r="D89" s="212">
        <v>231</v>
      </c>
      <c r="E89" s="212">
        <v>542</v>
      </c>
      <c r="F89" s="212">
        <v>591</v>
      </c>
      <c r="G89" s="212">
        <v>615</v>
      </c>
      <c r="H89" s="212">
        <v>658</v>
      </c>
      <c r="I89" s="212">
        <v>667</v>
      </c>
      <c r="J89" s="212">
        <v>689</v>
      </c>
      <c r="K89" s="212">
        <v>716</v>
      </c>
      <c r="L89" s="212">
        <v>732</v>
      </c>
      <c r="M89" s="212">
        <v>747</v>
      </c>
      <c r="N89" s="212">
        <v>764</v>
      </c>
      <c r="O89" s="212">
        <v>765</v>
      </c>
      <c r="P89" s="212">
        <v>767</v>
      </c>
      <c r="Q89" s="212">
        <v>782</v>
      </c>
      <c r="R89" s="212">
        <v>778</v>
      </c>
      <c r="S89" s="212">
        <v>755</v>
      </c>
      <c r="T89" s="212">
        <v>769</v>
      </c>
      <c r="U89" s="212">
        <v>762</v>
      </c>
      <c r="V89" s="212">
        <v>743</v>
      </c>
      <c r="W89" s="212">
        <v>731</v>
      </c>
      <c r="X89" s="212">
        <v>721</v>
      </c>
      <c r="Y89" s="212">
        <v>720</v>
      </c>
      <c r="Z89" s="212">
        <v>720</v>
      </c>
      <c r="AA89" s="212">
        <v>702</v>
      </c>
      <c r="AB89" s="212">
        <v>695</v>
      </c>
      <c r="AC89" s="212">
        <v>696</v>
      </c>
      <c r="AD89" s="212">
        <v>665</v>
      </c>
    </row>
    <row r="90" spans="1:30" x14ac:dyDescent="0.25">
      <c r="A90" s="218"/>
      <c r="B90" s="245" t="s">
        <v>21</v>
      </c>
      <c r="C90" s="212">
        <v>8</v>
      </c>
      <c r="D90" s="212">
        <v>28</v>
      </c>
      <c r="E90" s="212">
        <v>61</v>
      </c>
      <c r="F90" s="212">
        <v>65</v>
      </c>
      <c r="G90" s="212">
        <v>70</v>
      </c>
      <c r="H90" s="212">
        <v>89</v>
      </c>
      <c r="I90" s="212">
        <v>128</v>
      </c>
      <c r="J90" s="212">
        <v>143</v>
      </c>
      <c r="K90" s="212">
        <v>166</v>
      </c>
      <c r="L90" s="212">
        <v>202</v>
      </c>
      <c r="M90" s="212">
        <v>217</v>
      </c>
      <c r="N90" s="212">
        <v>210</v>
      </c>
      <c r="O90" s="212">
        <v>235</v>
      </c>
      <c r="P90" s="212">
        <v>253</v>
      </c>
      <c r="Q90" s="212">
        <v>252</v>
      </c>
      <c r="R90" s="212">
        <v>275</v>
      </c>
      <c r="S90" s="212">
        <v>279</v>
      </c>
      <c r="T90" s="212">
        <v>285</v>
      </c>
      <c r="U90" s="212">
        <v>291</v>
      </c>
      <c r="V90" s="212">
        <v>300</v>
      </c>
      <c r="W90" s="212">
        <v>312</v>
      </c>
      <c r="X90" s="212">
        <v>332</v>
      </c>
      <c r="Y90" s="212">
        <v>347</v>
      </c>
      <c r="Z90" s="212">
        <v>352</v>
      </c>
      <c r="AA90" s="212">
        <v>352</v>
      </c>
      <c r="AB90" s="212">
        <v>359</v>
      </c>
      <c r="AC90" s="212">
        <v>366</v>
      </c>
      <c r="AD90" s="212">
        <v>386</v>
      </c>
    </row>
    <row r="91" spans="1:30" x14ac:dyDescent="0.25">
      <c r="A91" s="218"/>
      <c r="B91" s="223" t="s">
        <v>30</v>
      </c>
      <c r="C91" s="212">
        <v>3</v>
      </c>
      <c r="D91" s="212">
        <v>3</v>
      </c>
      <c r="E91" s="212">
        <v>7</v>
      </c>
      <c r="F91" s="212">
        <v>9</v>
      </c>
      <c r="G91" s="212">
        <v>10</v>
      </c>
      <c r="H91" s="212">
        <v>19</v>
      </c>
      <c r="I91" s="212">
        <v>20</v>
      </c>
      <c r="J91" s="212">
        <v>26</v>
      </c>
      <c r="K91" s="212">
        <v>33</v>
      </c>
      <c r="L91" s="212">
        <v>41</v>
      </c>
      <c r="M91" s="212">
        <v>53</v>
      </c>
      <c r="N91" s="212">
        <v>65</v>
      </c>
      <c r="O91" s="212">
        <v>69</v>
      </c>
      <c r="P91" s="212">
        <v>73</v>
      </c>
      <c r="Q91" s="212">
        <v>81</v>
      </c>
      <c r="R91" s="212">
        <v>81</v>
      </c>
      <c r="S91" s="212">
        <v>93</v>
      </c>
      <c r="T91" s="212">
        <v>99</v>
      </c>
      <c r="U91" s="212">
        <v>103</v>
      </c>
      <c r="V91" s="212">
        <v>106</v>
      </c>
      <c r="W91" s="212">
        <v>113</v>
      </c>
      <c r="X91" s="212">
        <v>117</v>
      </c>
      <c r="Y91" s="212">
        <v>120</v>
      </c>
      <c r="Z91" s="212">
        <v>123</v>
      </c>
      <c r="AA91" s="212">
        <v>136</v>
      </c>
      <c r="AB91" s="212">
        <v>150</v>
      </c>
      <c r="AC91" s="212">
        <v>155</v>
      </c>
      <c r="AD91" s="212">
        <v>161</v>
      </c>
    </row>
    <row r="92" spans="1:30" x14ac:dyDescent="0.25">
      <c r="A92" s="225"/>
      <c r="B92" s="245" t="s">
        <v>40</v>
      </c>
      <c r="C92" s="246">
        <v>8791</v>
      </c>
      <c r="D92" s="246">
        <v>7656</v>
      </c>
      <c r="E92" s="246">
        <v>6189</v>
      </c>
      <c r="F92" s="246">
        <v>6037</v>
      </c>
      <c r="G92" s="246">
        <v>5977</v>
      </c>
      <c r="H92" s="246">
        <v>5901</v>
      </c>
      <c r="I92" s="246">
        <v>5683</v>
      </c>
      <c r="J92" s="246">
        <v>5569</v>
      </c>
      <c r="K92" s="246">
        <v>5345</v>
      </c>
      <c r="L92" s="246">
        <v>5157</v>
      </c>
      <c r="M92" s="246">
        <v>5075</v>
      </c>
      <c r="N92" s="246">
        <v>4950</v>
      </c>
      <c r="O92" s="246">
        <v>4861</v>
      </c>
      <c r="P92" s="246">
        <v>4753</v>
      </c>
      <c r="Q92" s="246">
        <v>4680</v>
      </c>
      <c r="R92" s="246">
        <v>4629</v>
      </c>
      <c r="S92" s="246">
        <v>4531</v>
      </c>
      <c r="T92" s="246">
        <v>4476</v>
      </c>
      <c r="U92" s="246">
        <v>4347</v>
      </c>
      <c r="V92" s="246">
        <v>4250</v>
      </c>
      <c r="W92" s="246">
        <v>4186</v>
      </c>
      <c r="X92" s="246">
        <v>4116</v>
      </c>
      <c r="Y92" s="246">
        <v>4070</v>
      </c>
      <c r="Z92" s="246">
        <v>4031</v>
      </c>
      <c r="AA92" s="246">
        <v>3976</v>
      </c>
      <c r="AB92" s="246">
        <v>4016</v>
      </c>
      <c r="AC92" s="246">
        <v>3936</v>
      </c>
      <c r="AD92" s="246">
        <v>3908</v>
      </c>
    </row>
    <row r="93" spans="1:30" ht="15.75" thickBot="1" x14ac:dyDescent="0.3">
      <c r="A93" s="223"/>
      <c r="B93" s="221" t="s">
        <v>384</v>
      </c>
      <c r="C93" s="246">
        <v>85.530087589580248</v>
      </c>
      <c r="D93" s="246">
        <v>110.65386624869383</v>
      </c>
      <c r="E93" s="246">
        <v>156.44934561318468</v>
      </c>
      <c r="F93" s="246">
        <v>161.17276793109161</v>
      </c>
      <c r="G93" s="246">
        <v>164.61134348335284</v>
      </c>
      <c r="H93" s="246">
        <v>171.09896627690222</v>
      </c>
      <c r="I93" s="246">
        <v>177.36072496920642</v>
      </c>
      <c r="J93" s="246">
        <v>181.29394864428085</v>
      </c>
      <c r="K93" s="246">
        <v>188.43217960710945</v>
      </c>
      <c r="L93" s="246">
        <v>195.90769827419041</v>
      </c>
      <c r="M93" s="246">
        <v>200</v>
      </c>
      <c r="N93" s="246">
        <v>203.46909090909091</v>
      </c>
      <c r="O93" s="246">
        <v>206.2705204690393</v>
      </c>
      <c r="P93" s="246">
        <v>210.31411739953714</v>
      </c>
      <c r="Q93" s="246">
        <v>214.95705128205128</v>
      </c>
      <c r="R93" s="246">
        <v>216.70447180816592</v>
      </c>
      <c r="S93" s="246">
        <v>220.72919885235046</v>
      </c>
      <c r="T93" s="246">
        <v>223.24195710455763</v>
      </c>
      <c r="U93" s="246">
        <v>230.12583390844262</v>
      </c>
      <c r="V93" s="246">
        <v>234.62164705882353</v>
      </c>
      <c r="W93" s="246">
        <v>237.91089345437172</v>
      </c>
      <c r="X93" s="246">
        <v>242.17055393586006</v>
      </c>
      <c r="Y93" s="246">
        <v>244.63513513513513</v>
      </c>
      <c r="Z93" s="246">
        <v>247.61920119077152</v>
      </c>
      <c r="AA93" s="246">
        <v>251.29929577464787</v>
      </c>
      <c r="AB93" s="246">
        <v>249.92355577689244</v>
      </c>
      <c r="AC93" s="246">
        <v>255.30208333333334</v>
      </c>
      <c r="AD93" s="246">
        <v>257.23618219037871</v>
      </c>
    </row>
    <row r="94" spans="1:30" ht="17.25" x14ac:dyDescent="0.25">
      <c r="A94" s="218" t="s">
        <v>552</v>
      </c>
      <c r="B94" s="356" t="s">
        <v>665</v>
      </c>
      <c r="C94" s="215"/>
      <c r="D94" s="215"/>
      <c r="E94" s="215">
        <v>62</v>
      </c>
      <c r="F94" s="215"/>
      <c r="G94" s="215"/>
      <c r="H94" s="215"/>
      <c r="I94" s="215"/>
      <c r="J94" s="215"/>
      <c r="K94" s="215"/>
      <c r="L94" s="215"/>
      <c r="M94" s="215"/>
      <c r="N94" s="215"/>
      <c r="O94" s="215"/>
      <c r="P94" s="215">
        <v>148</v>
      </c>
      <c r="Q94" s="215"/>
      <c r="R94" s="215"/>
      <c r="S94" s="215"/>
      <c r="T94" s="215"/>
      <c r="U94" s="215"/>
      <c r="V94" s="215"/>
      <c r="W94" s="215"/>
      <c r="X94" s="215"/>
      <c r="Y94" s="215"/>
      <c r="Z94" s="215">
        <v>77</v>
      </c>
      <c r="AA94" s="215">
        <v>56</v>
      </c>
      <c r="AB94" s="215">
        <v>121</v>
      </c>
      <c r="AC94" s="215">
        <v>67</v>
      </c>
      <c r="AD94" s="215">
        <v>79</v>
      </c>
    </row>
    <row r="95" spans="1:30" x14ac:dyDescent="0.25">
      <c r="A95" s="218"/>
      <c r="B95" s="245" t="s">
        <v>17</v>
      </c>
      <c r="C95" s="212">
        <v>17502</v>
      </c>
      <c r="D95" s="212">
        <v>12049</v>
      </c>
      <c r="E95" s="212">
        <v>7129</v>
      </c>
      <c r="F95" s="212">
        <v>6739</v>
      </c>
      <c r="G95" s="212">
        <v>6238</v>
      </c>
      <c r="H95" s="212">
        <v>5542</v>
      </c>
      <c r="I95" s="212">
        <v>4890</v>
      </c>
      <c r="J95" s="212">
        <v>4325</v>
      </c>
      <c r="K95" s="212">
        <v>3889</v>
      </c>
      <c r="L95" s="212">
        <v>3563</v>
      </c>
      <c r="M95" s="212">
        <v>3427</v>
      </c>
      <c r="N95" s="212">
        <v>3388</v>
      </c>
      <c r="O95" s="212">
        <v>3259</v>
      </c>
      <c r="P95" s="212">
        <v>3168</v>
      </c>
      <c r="Q95" s="212">
        <v>3120</v>
      </c>
      <c r="R95" s="212">
        <v>3132</v>
      </c>
      <c r="S95" s="212">
        <v>3101</v>
      </c>
      <c r="T95" s="212">
        <v>3034</v>
      </c>
      <c r="U95" s="212">
        <v>2977</v>
      </c>
      <c r="V95" s="212">
        <v>2953</v>
      </c>
      <c r="W95" s="212">
        <v>2859</v>
      </c>
      <c r="X95" s="212">
        <v>2858</v>
      </c>
      <c r="Y95" s="212">
        <v>2869</v>
      </c>
      <c r="Z95" s="212">
        <v>2849</v>
      </c>
      <c r="AA95" s="212">
        <v>2861</v>
      </c>
      <c r="AB95" s="212">
        <v>2857</v>
      </c>
      <c r="AC95" s="212">
        <v>2845</v>
      </c>
      <c r="AD95" s="212">
        <v>2870</v>
      </c>
    </row>
    <row r="96" spans="1:30" x14ac:dyDescent="0.25">
      <c r="A96" s="218"/>
      <c r="B96" s="245" t="s">
        <v>18</v>
      </c>
      <c r="C96" s="212">
        <v>1570</v>
      </c>
      <c r="D96" s="212">
        <v>2563</v>
      </c>
      <c r="E96" s="212">
        <v>3193</v>
      </c>
      <c r="F96" s="212">
        <v>3148</v>
      </c>
      <c r="G96" s="212">
        <v>3113</v>
      </c>
      <c r="H96" s="212">
        <v>2936</v>
      </c>
      <c r="I96" s="212">
        <v>2865</v>
      </c>
      <c r="J96" s="212">
        <v>2760</v>
      </c>
      <c r="K96" s="212">
        <v>2651</v>
      </c>
      <c r="L96" s="212">
        <v>2537</v>
      </c>
      <c r="M96" s="212">
        <v>2440</v>
      </c>
      <c r="N96" s="212">
        <v>2330</v>
      </c>
      <c r="O96" s="212">
        <v>2233</v>
      </c>
      <c r="P96" s="212">
        <v>2171</v>
      </c>
      <c r="Q96" s="212">
        <v>2084</v>
      </c>
      <c r="R96" s="212">
        <v>2005</v>
      </c>
      <c r="S96" s="212">
        <v>1908</v>
      </c>
      <c r="T96" s="212">
        <v>1849</v>
      </c>
      <c r="U96" s="212">
        <v>1838</v>
      </c>
      <c r="V96" s="212">
        <v>1780</v>
      </c>
      <c r="W96" s="212">
        <v>1763</v>
      </c>
      <c r="X96" s="212">
        <v>1697</v>
      </c>
      <c r="Y96" s="212">
        <v>1646</v>
      </c>
      <c r="Z96" s="212">
        <v>1595</v>
      </c>
      <c r="AA96" s="212">
        <v>1575</v>
      </c>
      <c r="AB96" s="212">
        <v>1554</v>
      </c>
      <c r="AC96" s="212">
        <v>1561</v>
      </c>
      <c r="AD96" s="212">
        <v>1523</v>
      </c>
    </row>
    <row r="97" spans="1:30" x14ac:dyDescent="0.25">
      <c r="A97" s="218"/>
      <c r="B97" s="245" t="s">
        <v>19</v>
      </c>
      <c r="C97" s="212">
        <v>72</v>
      </c>
      <c r="D97" s="212">
        <v>186</v>
      </c>
      <c r="E97" s="212">
        <v>479</v>
      </c>
      <c r="F97" s="212">
        <v>573</v>
      </c>
      <c r="G97" s="212">
        <v>647</v>
      </c>
      <c r="H97" s="212">
        <v>713</v>
      </c>
      <c r="I97" s="212">
        <v>740</v>
      </c>
      <c r="J97" s="212">
        <v>811</v>
      </c>
      <c r="K97" s="212">
        <v>833</v>
      </c>
      <c r="L97" s="212">
        <v>843</v>
      </c>
      <c r="M97" s="212">
        <v>864</v>
      </c>
      <c r="N97" s="212">
        <v>866</v>
      </c>
      <c r="O97" s="212">
        <v>866</v>
      </c>
      <c r="P97" s="212">
        <v>854</v>
      </c>
      <c r="Q97" s="212">
        <v>869</v>
      </c>
      <c r="R97" s="212">
        <v>833</v>
      </c>
      <c r="S97" s="212">
        <v>835</v>
      </c>
      <c r="T97" s="212">
        <v>824</v>
      </c>
      <c r="U97" s="212">
        <v>804</v>
      </c>
      <c r="V97" s="212">
        <v>799</v>
      </c>
      <c r="W97" s="212">
        <v>792</v>
      </c>
      <c r="X97" s="212">
        <v>789</v>
      </c>
      <c r="Y97" s="212">
        <v>773</v>
      </c>
      <c r="Z97" s="212">
        <v>747</v>
      </c>
      <c r="AA97" s="212">
        <v>727</v>
      </c>
      <c r="AB97" s="212">
        <v>711</v>
      </c>
      <c r="AC97" s="212">
        <v>694</v>
      </c>
      <c r="AD97" s="212">
        <v>682</v>
      </c>
    </row>
    <row r="98" spans="1:30" x14ac:dyDescent="0.25">
      <c r="A98" s="218"/>
      <c r="B98" s="245" t="s">
        <v>20</v>
      </c>
      <c r="C98" s="212">
        <v>24</v>
      </c>
      <c r="D98" s="212">
        <v>21</v>
      </c>
      <c r="E98" s="212">
        <v>84</v>
      </c>
      <c r="F98" s="212">
        <v>95</v>
      </c>
      <c r="G98" s="212">
        <v>114</v>
      </c>
      <c r="H98" s="212">
        <v>132</v>
      </c>
      <c r="I98" s="212">
        <v>180</v>
      </c>
      <c r="J98" s="212">
        <v>197</v>
      </c>
      <c r="K98" s="212">
        <v>234</v>
      </c>
      <c r="L98" s="212">
        <v>280</v>
      </c>
      <c r="M98" s="212">
        <v>304</v>
      </c>
      <c r="N98" s="212">
        <v>323</v>
      </c>
      <c r="O98" s="212">
        <v>354</v>
      </c>
      <c r="P98" s="212">
        <v>356</v>
      </c>
      <c r="Q98" s="212">
        <v>362</v>
      </c>
      <c r="R98" s="212">
        <v>354</v>
      </c>
      <c r="S98" s="212">
        <v>372</v>
      </c>
      <c r="T98" s="212">
        <v>387</v>
      </c>
      <c r="U98" s="212">
        <v>400</v>
      </c>
      <c r="V98" s="212">
        <v>389</v>
      </c>
      <c r="W98" s="212">
        <v>424</v>
      </c>
      <c r="X98" s="212">
        <v>438</v>
      </c>
      <c r="Y98" s="212">
        <v>446</v>
      </c>
      <c r="Z98" s="212">
        <v>442</v>
      </c>
      <c r="AA98" s="212">
        <v>440</v>
      </c>
      <c r="AB98" s="212">
        <v>453</v>
      </c>
      <c r="AC98" s="212">
        <v>458</v>
      </c>
      <c r="AD98" s="212">
        <v>452</v>
      </c>
    </row>
    <row r="99" spans="1:30" x14ac:dyDescent="0.25">
      <c r="A99" s="218"/>
      <c r="B99" s="245" t="s">
        <v>21</v>
      </c>
      <c r="C99" s="212">
        <v>4</v>
      </c>
      <c r="D99" s="212">
        <v>4</v>
      </c>
      <c r="E99" s="212">
        <v>5</v>
      </c>
      <c r="F99" s="212">
        <v>6</v>
      </c>
      <c r="G99" s="212">
        <v>10</v>
      </c>
      <c r="H99" s="212">
        <v>19</v>
      </c>
      <c r="I99" s="212">
        <v>21</v>
      </c>
      <c r="J99" s="212">
        <v>28</v>
      </c>
      <c r="K99" s="212">
        <v>31</v>
      </c>
      <c r="L99" s="212">
        <v>42</v>
      </c>
      <c r="M99" s="212">
        <v>47</v>
      </c>
      <c r="N99" s="212">
        <v>56</v>
      </c>
      <c r="O99" s="212">
        <v>56</v>
      </c>
      <c r="P99" s="212">
        <v>65</v>
      </c>
      <c r="Q99" s="212">
        <v>72</v>
      </c>
      <c r="R99" s="212">
        <v>71</v>
      </c>
      <c r="S99" s="212">
        <v>76</v>
      </c>
      <c r="T99" s="212">
        <v>86</v>
      </c>
      <c r="U99" s="212">
        <v>93</v>
      </c>
      <c r="V99" s="212">
        <v>98</v>
      </c>
      <c r="W99" s="212">
        <v>102</v>
      </c>
      <c r="X99" s="212">
        <v>110</v>
      </c>
      <c r="Y99" s="212">
        <v>111</v>
      </c>
      <c r="Z99" s="212">
        <v>116</v>
      </c>
      <c r="AA99" s="212">
        <v>120</v>
      </c>
      <c r="AB99" s="212">
        <v>117</v>
      </c>
      <c r="AC99" s="212">
        <v>124</v>
      </c>
      <c r="AD99" s="212">
        <v>137</v>
      </c>
    </row>
    <row r="100" spans="1:30" x14ac:dyDescent="0.25">
      <c r="A100" s="218"/>
      <c r="B100" s="223" t="s">
        <v>30</v>
      </c>
      <c r="C100" s="212">
        <v>0</v>
      </c>
      <c r="D100" s="212">
        <v>0</v>
      </c>
      <c r="E100" s="212">
        <v>0</v>
      </c>
      <c r="F100" s="212">
        <v>0</v>
      </c>
      <c r="G100" s="212">
        <v>0</v>
      </c>
      <c r="H100" s="212">
        <v>0</v>
      </c>
      <c r="I100" s="212">
        <v>0</v>
      </c>
      <c r="J100" s="212">
        <v>0</v>
      </c>
      <c r="K100" s="212">
        <v>3</v>
      </c>
      <c r="L100" s="212">
        <v>3</v>
      </c>
      <c r="M100" s="212">
        <v>5</v>
      </c>
      <c r="N100" s="212">
        <v>9</v>
      </c>
      <c r="O100" s="212">
        <v>8</v>
      </c>
      <c r="P100" s="212">
        <v>9</v>
      </c>
      <c r="Q100" s="212">
        <v>9</v>
      </c>
      <c r="R100" s="212">
        <v>14</v>
      </c>
      <c r="S100" s="212">
        <v>11</v>
      </c>
      <c r="T100" s="212">
        <v>12</v>
      </c>
      <c r="U100" s="212">
        <v>13</v>
      </c>
      <c r="V100" s="212">
        <v>17</v>
      </c>
      <c r="W100" s="212">
        <v>20</v>
      </c>
      <c r="X100" s="212">
        <v>22</v>
      </c>
      <c r="Y100" s="212">
        <v>32</v>
      </c>
      <c r="Z100" s="212">
        <v>31</v>
      </c>
      <c r="AA100" s="212">
        <v>33</v>
      </c>
      <c r="AB100" s="212">
        <v>38</v>
      </c>
      <c r="AC100" s="212">
        <v>40</v>
      </c>
      <c r="AD100" s="212">
        <v>42</v>
      </c>
    </row>
    <row r="101" spans="1:30" x14ac:dyDescent="0.25">
      <c r="A101" s="218"/>
      <c r="B101" s="245" t="s">
        <v>40</v>
      </c>
      <c r="C101" s="246">
        <v>19172</v>
      </c>
      <c r="D101" s="246">
        <v>14823</v>
      </c>
      <c r="E101" s="246">
        <v>10890</v>
      </c>
      <c r="F101" s="246">
        <v>10561</v>
      </c>
      <c r="G101" s="246">
        <v>10122</v>
      </c>
      <c r="H101" s="246">
        <v>9342</v>
      </c>
      <c r="I101" s="246">
        <v>8696</v>
      </c>
      <c r="J101" s="246">
        <v>8121</v>
      </c>
      <c r="K101" s="246">
        <v>7641</v>
      </c>
      <c r="L101" s="246">
        <v>7268</v>
      </c>
      <c r="M101" s="246">
        <v>7087</v>
      </c>
      <c r="N101" s="246">
        <v>6972</v>
      </c>
      <c r="O101" s="246">
        <v>6776</v>
      </c>
      <c r="P101" s="246">
        <v>6623</v>
      </c>
      <c r="Q101" s="246">
        <v>6516</v>
      </c>
      <c r="R101" s="246">
        <v>6409</v>
      </c>
      <c r="S101" s="246">
        <v>6303</v>
      </c>
      <c r="T101" s="246">
        <v>6192</v>
      </c>
      <c r="U101" s="246">
        <v>6125</v>
      </c>
      <c r="V101" s="246">
        <v>6036</v>
      </c>
      <c r="W101" s="246">
        <v>5960</v>
      </c>
      <c r="X101" s="246">
        <v>5914</v>
      </c>
      <c r="Y101" s="246">
        <v>5877</v>
      </c>
      <c r="Z101" s="246">
        <v>5857</v>
      </c>
      <c r="AA101" s="246">
        <v>5812</v>
      </c>
      <c r="AB101" s="246">
        <v>5851</v>
      </c>
      <c r="AC101" s="246">
        <v>5789</v>
      </c>
      <c r="AD101" s="246">
        <v>5785</v>
      </c>
    </row>
    <row r="102" spans="1:30" ht="15.75" thickBot="1" x14ac:dyDescent="0.3">
      <c r="A102" s="223"/>
      <c r="B102" s="221" t="s">
        <v>384</v>
      </c>
      <c r="C102" s="246">
        <v>48.213644898810763</v>
      </c>
      <c r="D102" s="246">
        <v>62.186939216083111</v>
      </c>
      <c r="E102" s="246">
        <v>87.03553719008265</v>
      </c>
      <c r="F102" s="246">
        <v>90.338793674841398</v>
      </c>
      <c r="G102" s="246">
        <v>0</v>
      </c>
      <c r="H102" s="246">
        <v>0</v>
      </c>
      <c r="I102" s="246">
        <v>0</v>
      </c>
      <c r="J102" s="246">
        <v>0</v>
      </c>
      <c r="K102" s="246">
        <v>117.64690485538542</v>
      </c>
      <c r="L102" s="246">
        <v>0</v>
      </c>
      <c r="M102" s="246">
        <v>0</v>
      </c>
      <c r="N102" s="246">
        <v>0</v>
      </c>
      <c r="O102" s="246">
        <v>0</v>
      </c>
      <c r="P102" s="246">
        <v>130.5101917560018</v>
      </c>
      <c r="Q102" s="246">
        <v>0</v>
      </c>
      <c r="R102" s="246">
        <v>0</v>
      </c>
      <c r="S102" s="246">
        <v>0</v>
      </c>
      <c r="T102" s="246">
        <v>0</v>
      </c>
      <c r="U102" s="246">
        <v>0</v>
      </c>
      <c r="V102" s="246">
        <v>0</v>
      </c>
      <c r="W102" s="246">
        <v>140.07097315436241</v>
      </c>
      <c r="X102" s="246">
        <v>141.05174163003045</v>
      </c>
      <c r="Y102" s="246">
        <v>141.45142079292157</v>
      </c>
      <c r="Z102" s="246">
        <v>139.87946047464573</v>
      </c>
      <c r="AA102" s="246">
        <v>140.16121816930487</v>
      </c>
      <c r="AB102" s="246">
        <v>138.97009058280636</v>
      </c>
      <c r="AC102" s="246">
        <v>141.18656071860426</v>
      </c>
      <c r="AD102" s="246">
        <v>141.02057044079515</v>
      </c>
    </row>
    <row r="103" spans="1:30" ht="17.25" x14ac:dyDescent="0.25">
      <c r="A103" s="224" t="s">
        <v>46</v>
      </c>
      <c r="B103" s="356" t="s">
        <v>665</v>
      </c>
      <c r="C103" s="215"/>
      <c r="D103" s="215"/>
      <c r="E103" s="215">
        <v>47</v>
      </c>
      <c r="F103" s="215"/>
      <c r="G103" s="215"/>
      <c r="H103" s="215"/>
      <c r="I103" s="215"/>
      <c r="J103" s="215"/>
      <c r="K103" s="215"/>
      <c r="L103" s="215"/>
      <c r="M103" s="215"/>
      <c r="N103" s="215"/>
      <c r="O103" s="215"/>
      <c r="P103" s="215">
        <v>124</v>
      </c>
      <c r="Q103" s="215"/>
      <c r="R103" s="215"/>
      <c r="S103" s="215"/>
      <c r="T103" s="215"/>
      <c r="U103" s="215"/>
      <c r="V103" s="215"/>
      <c r="W103" s="215"/>
      <c r="X103" s="215"/>
      <c r="Y103" s="215"/>
      <c r="Z103" s="215">
        <v>39</v>
      </c>
      <c r="AA103" s="215">
        <v>30</v>
      </c>
      <c r="AB103" s="215">
        <v>49</v>
      </c>
      <c r="AC103" s="215">
        <v>31</v>
      </c>
      <c r="AD103" s="215">
        <v>41</v>
      </c>
    </row>
    <row r="104" spans="1:30" x14ac:dyDescent="0.25">
      <c r="A104" s="224"/>
      <c r="B104" s="245" t="s">
        <v>17</v>
      </c>
      <c r="C104" s="212">
        <v>8465</v>
      </c>
      <c r="D104" s="212">
        <v>5034</v>
      </c>
      <c r="E104" s="212">
        <v>2371</v>
      </c>
      <c r="F104" s="212">
        <v>2219</v>
      </c>
      <c r="G104" s="212">
        <v>2045</v>
      </c>
      <c r="H104" s="212">
        <v>1714</v>
      </c>
      <c r="I104" s="212">
        <v>1506</v>
      </c>
      <c r="J104" s="212">
        <v>1305</v>
      </c>
      <c r="K104" s="212">
        <v>1154</v>
      </c>
      <c r="L104" s="212">
        <v>1097</v>
      </c>
      <c r="M104" s="212">
        <v>1028</v>
      </c>
      <c r="N104" s="212">
        <v>993</v>
      </c>
      <c r="O104" s="212">
        <v>937</v>
      </c>
      <c r="P104" s="212">
        <v>908</v>
      </c>
      <c r="Q104" s="212">
        <v>909</v>
      </c>
      <c r="R104" s="212">
        <v>927</v>
      </c>
      <c r="S104" s="212">
        <v>881</v>
      </c>
      <c r="T104" s="212">
        <v>897</v>
      </c>
      <c r="U104" s="212">
        <v>858</v>
      </c>
      <c r="V104" s="212">
        <v>859</v>
      </c>
      <c r="W104" s="212">
        <v>818</v>
      </c>
      <c r="X104" s="212">
        <v>818</v>
      </c>
      <c r="Y104" s="212">
        <v>808</v>
      </c>
      <c r="Z104" s="212">
        <v>799</v>
      </c>
      <c r="AA104" s="212">
        <v>777</v>
      </c>
      <c r="AB104" s="212">
        <v>758</v>
      </c>
      <c r="AC104" s="212">
        <v>769</v>
      </c>
      <c r="AD104" s="212">
        <v>776</v>
      </c>
    </row>
    <row r="105" spans="1:30" x14ac:dyDescent="0.25">
      <c r="A105" s="224"/>
      <c r="B105" s="245" t="s">
        <v>18</v>
      </c>
      <c r="C105" s="212">
        <v>1331</v>
      </c>
      <c r="D105" s="212">
        <v>1966</v>
      </c>
      <c r="E105" s="212">
        <v>1774</v>
      </c>
      <c r="F105" s="212">
        <v>1668</v>
      </c>
      <c r="G105" s="212">
        <v>1582</v>
      </c>
      <c r="H105" s="212">
        <v>1472</v>
      </c>
      <c r="I105" s="212">
        <v>1408</v>
      </c>
      <c r="J105" s="212">
        <v>1354</v>
      </c>
      <c r="K105" s="212">
        <v>1257</v>
      </c>
      <c r="L105" s="212">
        <v>1179</v>
      </c>
      <c r="M105" s="212">
        <v>1106</v>
      </c>
      <c r="N105" s="212">
        <v>1020</v>
      </c>
      <c r="O105" s="212">
        <v>991</v>
      </c>
      <c r="P105" s="212">
        <v>970</v>
      </c>
      <c r="Q105" s="212">
        <v>904</v>
      </c>
      <c r="R105" s="212">
        <v>854</v>
      </c>
      <c r="S105" s="212">
        <v>821</v>
      </c>
      <c r="T105" s="212">
        <v>784</v>
      </c>
      <c r="U105" s="212">
        <v>766</v>
      </c>
      <c r="V105" s="212">
        <v>748</v>
      </c>
      <c r="W105" s="212">
        <v>701</v>
      </c>
      <c r="X105" s="212">
        <v>675</v>
      </c>
      <c r="Y105" s="212">
        <v>612</v>
      </c>
      <c r="Z105" s="212">
        <v>614</v>
      </c>
      <c r="AA105" s="212">
        <v>586</v>
      </c>
      <c r="AB105" s="212">
        <v>594</v>
      </c>
      <c r="AC105" s="212">
        <v>571</v>
      </c>
      <c r="AD105" s="212">
        <v>571</v>
      </c>
    </row>
    <row r="106" spans="1:30" x14ac:dyDescent="0.25">
      <c r="A106" s="225"/>
      <c r="B106" s="245" t="s">
        <v>19</v>
      </c>
      <c r="C106" s="212">
        <v>172</v>
      </c>
      <c r="D106" s="212">
        <v>350</v>
      </c>
      <c r="E106" s="212">
        <v>686</v>
      </c>
      <c r="F106" s="212">
        <v>714</v>
      </c>
      <c r="G106" s="212">
        <v>751</v>
      </c>
      <c r="H106" s="212">
        <v>783</v>
      </c>
      <c r="I106" s="212">
        <v>770</v>
      </c>
      <c r="J106" s="212">
        <v>777</v>
      </c>
      <c r="K106" s="212">
        <v>807</v>
      </c>
      <c r="L106" s="212">
        <v>791</v>
      </c>
      <c r="M106" s="212">
        <v>734</v>
      </c>
      <c r="N106" s="212">
        <v>722</v>
      </c>
      <c r="O106" s="212">
        <v>690</v>
      </c>
      <c r="P106" s="212">
        <v>646</v>
      </c>
      <c r="Q106" s="212">
        <v>616</v>
      </c>
      <c r="R106" s="212">
        <v>576</v>
      </c>
      <c r="S106" s="212">
        <v>561</v>
      </c>
      <c r="T106" s="212">
        <v>559</v>
      </c>
      <c r="U106" s="212">
        <v>502</v>
      </c>
      <c r="V106" s="212">
        <v>477</v>
      </c>
      <c r="W106" s="212">
        <v>455</v>
      </c>
      <c r="X106" s="212">
        <v>425</v>
      </c>
      <c r="Y106" s="212">
        <v>402</v>
      </c>
      <c r="Z106" s="212">
        <v>367</v>
      </c>
      <c r="AA106" s="212">
        <v>366</v>
      </c>
      <c r="AB106" s="212">
        <v>348</v>
      </c>
      <c r="AC106" s="212">
        <v>347</v>
      </c>
      <c r="AD106" s="212">
        <v>334</v>
      </c>
    </row>
    <row r="107" spans="1:30" x14ac:dyDescent="0.25">
      <c r="A107" s="225"/>
      <c r="B107" s="245" t="s">
        <v>20</v>
      </c>
      <c r="C107" s="212">
        <v>27</v>
      </c>
      <c r="D107" s="212">
        <v>47</v>
      </c>
      <c r="E107" s="212">
        <v>170</v>
      </c>
      <c r="F107" s="212">
        <v>203</v>
      </c>
      <c r="G107" s="212">
        <v>225</v>
      </c>
      <c r="H107" s="212">
        <v>258</v>
      </c>
      <c r="I107" s="212">
        <v>292</v>
      </c>
      <c r="J107" s="212">
        <v>308</v>
      </c>
      <c r="K107" s="212">
        <v>324</v>
      </c>
      <c r="L107" s="212">
        <v>359</v>
      </c>
      <c r="M107" s="212">
        <v>398</v>
      </c>
      <c r="N107" s="212">
        <v>423</v>
      </c>
      <c r="O107" s="212">
        <v>413</v>
      </c>
      <c r="P107" s="212">
        <v>429</v>
      </c>
      <c r="Q107" s="212">
        <v>414</v>
      </c>
      <c r="R107" s="212">
        <v>424</v>
      </c>
      <c r="S107" s="212">
        <v>425</v>
      </c>
      <c r="T107" s="212">
        <v>409</v>
      </c>
      <c r="U107" s="212">
        <v>401</v>
      </c>
      <c r="V107" s="212">
        <v>400</v>
      </c>
      <c r="W107" s="212">
        <v>393</v>
      </c>
      <c r="X107" s="212">
        <v>395</v>
      </c>
      <c r="Y107" s="212">
        <v>388</v>
      </c>
      <c r="Z107" s="212">
        <v>374</v>
      </c>
      <c r="AA107" s="212">
        <v>364</v>
      </c>
      <c r="AB107" s="212">
        <v>360</v>
      </c>
      <c r="AC107" s="212">
        <v>345</v>
      </c>
      <c r="AD107" s="212">
        <v>330</v>
      </c>
    </row>
    <row r="108" spans="1:30" x14ac:dyDescent="0.25">
      <c r="A108" s="225"/>
      <c r="B108" s="245" t="s">
        <v>21</v>
      </c>
      <c r="C108" s="220">
        <v>0</v>
      </c>
      <c r="D108" s="220">
        <v>5</v>
      </c>
      <c r="E108" s="212">
        <v>14</v>
      </c>
      <c r="F108" s="212">
        <v>18</v>
      </c>
      <c r="G108" s="212">
        <v>25</v>
      </c>
      <c r="H108" s="212">
        <v>30</v>
      </c>
      <c r="I108" s="212">
        <v>37</v>
      </c>
      <c r="J108" s="212">
        <v>45</v>
      </c>
      <c r="K108" s="212">
        <v>46</v>
      </c>
      <c r="L108" s="212">
        <v>54</v>
      </c>
      <c r="M108" s="212">
        <v>68</v>
      </c>
      <c r="N108" s="212">
        <v>69</v>
      </c>
      <c r="O108" s="212">
        <v>69</v>
      </c>
      <c r="P108" s="212">
        <v>73</v>
      </c>
      <c r="Q108" s="212">
        <v>92</v>
      </c>
      <c r="R108" s="212">
        <v>93</v>
      </c>
      <c r="S108" s="212">
        <v>104</v>
      </c>
      <c r="T108" s="212">
        <v>104</v>
      </c>
      <c r="U108" s="212">
        <v>116</v>
      </c>
      <c r="V108" s="212">
        <v>115</v>
      </c>
      <c r="W108" s="212">
        <v>137</v>
      </c>
      <c r="X108" s="212">
        <v>154</v>
      </c>
      <c r="Y108" s="212">
        <v>144</v>
      </c>
      <c r="Z108" s="212">
        <v>152</v>
      </c>
      <c r="AA108" s="212">
        <v>165</v>
      </c>
      <c r="AB108" s="212">
        <v>162</v>
      </c>
      <c r="AC108" s="212">
        <v>164</v>
      </c>
      <c r="AD108" s="212">
        <v>165</v>
      </c>
    </row>
    <row r="109" spans="1:30" x14ac:dyDescent="0.25">
      <c r="A109" s="225"/>
      <c r="B109" s="223" t="s">
        <v>30</v>
      </c>
      <c r="C109" s="220">
        <v>0</v>
      </c>
      <c r="D109" s="220">
        <v>0</v>
      </c>
      <c r="E109" s="212">
        <v>3</v>
      </c>
      <c r="F109" s="212">
        <v>3</v>
      </c>
      <c r="G109" s="212">
        <v>3</v>
      </c>
      <c r="H109" s="212">
        <v>6</v>
      </c>
      <c r="I109" s="212">
        <v>5</v>
      </c>
      <c r="J109" s="212">
        <v>6</v>
      </c>
      <c r="K109" s="212">
        <v>8</v>
      </c>
      <c r="L109" s="212">
        <v>7</v>
      </c>
      <c r="M109" s="212">
        <v>8</v>
      </c>
      <c r="N109" s="212">
        <v>12</v>
      </c>
      <c r="O109" s="212">
        <v>12</v>
      </c>
      <c r="P109" s="212">
        <v>17</v>
      </c>
      <c r="Q109" s="212">
        <v>16</v>
      </c>
      <c r="R109" s="212">
        <v>22</v>
      </c>
      <c r="S109" s="212">
        <v>21</v>
      </c>
      <c r="T109" s="212">
        <v>26</v>
      </c>
      <c r="U109" s="212">
        <v>34</v>
      </c>
      <c r="V109" s="212">
        <v>42</v>
      </c>
      <c r="W109" s="212">
        <v>45</v>
      </c>
      <c r="X109" s="212">
        <v>48</v>
      </c>
      <c r="Y109" s="212">
        <v>45</v>
      </c>
      <c r="Z109" s="212">
        <v>48</v>
      </c>
      <c r="AA109" s="212">
        <v>48</v>
      </c>
      <c r="AB109" s="212">
        <v>58</v>
      </c>
      <c r="AC109" s="212">
        <v>62</v>
      </c>
      <c r="AD109" s="212">
        <v>66</v>
      </c>
    </row>
    <row r="110" spans="1:30" x14ac:dyDescent="0.25">
      <c r="A110" s="225"/>
      <c r="B110" s="245" t="s">
        <v>40</v>
      </c>
      <c r="C110" s="246">
        <v>9995</v>
      </c>
      <c r="D110" s="246">
        <v>7402</v>
      </c>
      <c r="E110" s="246">
        <v>5018</v>
      </c>
      <c r="F110" s="246">
        <v>4825</v>
      </c>
      <c r="G110" s="246">
        <v>4631</v>
      </c>
      <c r="H110" s="246">
        <v>4263</v>
      </c>
      <c r="I110" s="246">
        <v>4018</v>
      </c>
      <c r="J110" s="246">
        <v>3795</v>
      </c>
      <c r="K110" s="246">
        <v>3596</v>
      </c>
      <c r="L110" s="246">
        <v>3487</v>
      </c>
      <c r="M110" s="246">
        <v>3342</v>
      </c>
      <c r="N110" s="246">
        <v>3239</v>
      </c>
      <c r="O110" s="246">
        <v>3112</v>
      </c>
      <c r="P110" s="246">
        <v>3043</v>
      </c>
      <c r="Q110" s="246">
        <v>2951</v>
      </c>
      <c r="R110" s="246">
        <v>2896</v>
      </c>
      <c r="S110" s="246">
        <v>2813</v>
      </c>
      <c r="T110" s="246">
        <v>2779</v>
      </c>
      <c r="U110" s="246">
        <v>2677</v>
      </c>
      <c r="V110" s="246">
        <v>2641</v>
      </c>
      <c r="W110" s="246">
        <v>2549</v>
      </c>
      <c r="X110" s="246">
        <v>2515</v>
      </c>
      <c r="Y110" s="246">
        <v>2399</v>
      </c>
      <c r="Z110" s="246">
        <v>2393</v>
      </c>
      <c r="AA110" s="246">
        <v>2336</v>
      </c>
      <c r="AB110" s="246">
        <v>2329</v>
      </c>
      <c r="AC110" s="246">
        <v>2289</v>
      </c>
      <c r="AD110" s="246">
        <v>2283</v>
      </c>
    </row>
    <row r="111" spans="1:30" ht="15.75" thickBot="1" x14ac:dyDescent="0.3">
      <c r="A111" s="223"/>
      <c r="B111" s="221" t="s">
        <v>384</v>
      </c>
      <c r="C111" s="246">
        <v>56.629014507253629</v>
      </c>
      <c r="D111" s="246">
        <v>80.047824912185902</v>
      </c>
      <c r="E111" s="246">
        <v>122.71821442805899</v>
      </c>
      <c r="F111" s="246">
        <v>127.5660103626943</v>
      </c>
      <c r="G111" s="246">
        <v>133.38522997192831</v>
      </c>
      <c r="H111" s="246">
        <v>144.28876378137463</v>
      </c>
      <c r="I111" s="246">
        <v>151.6891488302638</v>
      </c>
      <c r="J111" s="246">
        <v>159.43188405797102</v>
      </c>
      <c r="K111" s="246">
        <v>166.55450500556174</v>
      </c>
      <c r="L111" s="246">
        <v>171.87008890163463</v>
      </c>
      <c r="M111" s="246">
        <v>177.61490125673251</v>
      </c>
      <c r="N111" s="246">
        <v>181.02253782031491</v>
      </c>
      <c r="O111" s="246">
        <v>183.2310411311054</v>
      </c>
      <c r="P111" s="246">
        <v>186.98028261583963</v>
      </c>
      <c r="Q111" s="246">
        <v>188.16062351745171</v>
      </c>
      <c r="R111" s="246">
        <v>190.00897790055248</v>
      </c>
      <c r="S111" s="246">
        <v>193.39281905439034</v>
      </c>
      <c r="T111" s="246">
        <v>194.33681180280678</v>
      </c>
      <c r="U111" s="246">
        <v>200.50691072095634</v>
      </c>
      <c r="V111" s="246">
        <v>203.18023475956076</v>
      </c>
      <c r="W111" s="246">
        <v>211.50294233032562</v>
      </c>
      <c r="X111" s="246">
        <v>214.70337972166999</v>
      </c>
      <c r="Y111" s="246">
        <v>215.01667361400584</v>
      </c>
      <c r="Z111" s="246">
        <v>212.87463435018805</v>
      </c>
      <c r="AA111" s="246">
        <v>217.10102739726028</v>
      </c>
      <c r="AB111" s="246">
        <v>217.50236152855302</v>
      </c>
      <c r="AC111" s="246">
        <v>221.32634338138925</v>
      </c>
      <c r="AD111" s="246">
        <v>220.78055190538765</v>
      </c>
    </row>
    <row r="112" spans="1:30" ht="17.25" x14ac:dyDescent="0.25">
      <c r="A112" s="224" t="s">
        <v>487</v>
      </c>
      <c r="B112" s="356" t="s">
        <v>665</v>
      </c>
      <c r="C112" s="215"/>
      <c r="D112" s="215"/>
      <c r="E112" s="215">
        <v>93</v>
      </c>
      <c r="F112" s="215"/>
      <c r="G112" s="215"/>
      <c r="H112" s="215"/>
      <c r="I112" s="215"/>
      <c r="J112" s="215"/>
      <c r="K112" s="215"/>
      <c r="L112" s="215"/>
      <c r="M112" s="215"/>
      <c r="N112" s="215"/>
      <c r="O112" s="215"/>
      <c r="P112" s="215">
        <v>273</v>
      </c>
      <c r="Q112" s="215"/>
      <c r="R112" s="215"/>
      <c r="S112" s="215"/>
      <c r="T112" s="215"/>
      <c r="U112" s="215"/>
      <c r="V112" s="215"/>
      <c r="W112" s="215"/>
      <c r="X112" s="215"/>
      <c r="Y112" s="215"/>
      <c r="Z112" s="215">
        <v>182</v>
      </c>
      <c r="AA112" s="215">
        <v>173</v>
      </c>
      <c r="AB112" s="215">
        <v>200</v>
      </c>
      <c r="AC112" s="215">
        <v>185</v>
      </c>
      <c r="AD112" s="215">
        <v>183</v>
      </c>
    </row>
    <row r="113" spans="1:30" x14ac:dyDescent="0.25">
      <c r="A113" s="224"/>
      <c r="B113" s="245" t="s">
        <v>17</v>
      </c>
      <c r="C113" s="212">
        <v>9432</v>
      </c>
      <c r="D113" s="212">
        <v>5660</v>
      </c>
      <c r="E113" s="212">
        <v>2992</v>
      </c>
      <c r="F113" s="212">
        <v>2814</v>
      </c>
      <c r="G113" s="212">
        <v>2571</v>
      </c>
      <c r="H113" s="212">
        <v>2212</v>
      </c>
      <c r="I113" s="212">
        <v>1887</v>
      </c>
      <c r="J113" s="212">
        <v>1688</v>
      </c>
      <c r="K113" s="212">
        <v>1581</v>
      </c>
      <c r="L113" s="212">
        <v>1542</v>
      </c>
      <c r="M113" s="212">
        <v>1513</v>
      </c>
      <c r="N113" s="212">
        <v>1507</v>
      </c>
      <c r="O113" s="212">
        <v>1539</v>
      </c>
      <c r="P113" s="212">
        <v>1479</v>
      </c>
      <c r="Q113" s="212">
        <v>1485</v>
      </c>
      <c r="R113" s="212">
        <v>1493</v>
      </c>
      <c r="S113" s="212">
        <v>1426</v>
      </c>
      <c r="T113" s="212">
        <v>1385</v>
      </c>
      <c r="U113" s="212">
        <v>1315</v>
      </c>
      <c r="V113" s="212">
        <v>1259</v>
      </c>
      <c r="W113" s="212">
        <v>1228</v>
      </c>
      <c r="X113" s="212">
        <v>1227</v>
      </c>
      <c r="Y113" s="212">
        <v>1188</v>
      </c>
      <c r="Z113" s="212">
        <v>988</v>
      </c>
      <c r="AA113" s="212">
        <v>972</v>
      </c>
      <c r="AB113" s="212">
        <v>992</v>
      </c>
      <c r="AC113" s="212">
        <v>976</v>
      </c>
      <c r="AD113" s="212">
        <v>975</v>
      </c>
    </row>
    <row r="114" spans="1:30" x14ac:dyDescent="0.25">
      <c r="A114" s="28"/>
      <c r="B114" s="245" t="s">
        <v>18</v>
      </c>
      <c r="C114" s="212">
        <v>4119</v>
      </c>
      <c r="D114" s="212">
        <v>4599</v>
      </c>
      <c r="E114" s="212">
        <v>3622</v>
      </c>
      <c r="F114" s="212">
        <v>3414</v>
      </c>
      <c r="G114" s="212">
        <v>3199</v>
      </c>
      <c r="H114" s="212">
        <v>2973</v>
      </c>
      <c r="I114" s="212">
        <v>2798</v>
      </c>
      <c r="J114" s="212">
        <v>2610</v>
      </c>
      <c r="K114" s="212">
        <v>2434</v>
      </c>
      <c r="L114" s="212">
        <v>2303</v>
      </c>
      <c r="M114" s="212">
        <v>2213</v>
      </c>
      <c r="N114" s="212">
        <v>2098</v>
      </c>
      <c r="O114" s="212">
        <v>1970</v>
      </c>
      <c r="P114" s="212">
        <v>1908</v>
      </c>
      <c r="Q114" s="212">
        <v>1814</v>
      </c>
      <c r="R114" s="212">
        <v>1763</v>
      </c>
      <c r="S114" s="212">
        <v>1731</v>
      </c>
      <c r="T114" s="212">
        <v>1675</v>
      </c>
      <c r="U114" s="212">
        <v>1632</v>
      </c>
      <c r="V114" s="212">
        <v>1575</v>
      </c>
      <c r="W114" s="212">
        <v>1479</v>
      </c>
      <c r="X114" s="212">
        <v>1421</v>
      </c>
      <c r="Y114" s="212">
        <v>1420</v>
      </c>
      <c r="Z114" s="212">
        <v>1382</v>
      </c>
      <c r="AA114" s="212">
        <v>1314</v>
      </c>
      <c r="AB114" s="212">
        <v>1240</v>
      </c>
      <c r="AC114" s="212">
        <v>1192</v>
      </c>
      <c r="AD114" s="212">
        <v>1184</v>
      </c>
    </row>
    <row r="115" spans="1:30" x14ac:dyDescent="0.25">
      <c r="A115" s="224"/>
      <c r="B115" s="245" t="s">
        <v>19</v>
      </c>
      <c r="C115" s="212">
        <v>1146</v>
      </c>
      <c r="D115" s="212">
        <v>1601</v>
      </c>
      <c r="E115" s="212">
        <v>2136</v>
      </c>
      <c r="F115" s="212">
        <v>2175</v>
      </c>
      <c r="G115" s="212">
        <v>2192</v>
      </c>
      <c r="H115" s="212">
        <v>2129</v>
      </c>
      <c r="I115" s="212">
        <v>2071</v>
      </c>
      <c r="J115" s="212">
        <v>1990</v>
      </c>
      <c r="K115" s="212">
        <v>1926</v>
      </c>
      <c r="L115" s="212">
        <v>1831</v>
      </c>
      <c r="M115" s="212">
        <v>1738</v>
      </c>
      <c r="N115" s="212">
        <v>1649</v>
      </c>
      <c r="O115" s="212">
        <v>1590</v>
      </c>
      <c r="P115" s="212">
        <v>1507</v>
      </c>
      <c r="Q115" s="212">
        <v>1432</v>
      </c>
      <c r="R115" s="212">
        <v>1369</v>
      </c>
      <c r="S115" s="212">
        <v>1312</v>
      </c>
      <c r="T115" s="212">
        <v>1274</v>
      </c>
      <c r="U115" s="212">
        <v>1242</v>
      </c>
      <c r="V115" s="212">
        <v>1202</v>
      </c>
      <c r="W115" s="212">
        <v>1153</v>
      </c>
      <c r="X115" s="212">
        <v>1114</v>
      </c>
      <c r="Y115" s="212">
        <v>1077</v>
      </c>
      <c r="Z115" s="212">
        <v>1062</v>
      </c>
      <c r="AA115" s="212">
        <v>1025</v>
      </c>
      <c r="AB115" s="212">
        <v>976</v>
      </c>
      <c r="AC115" s="212">
        <v>931</v>
      </c>
      <c r="AD115" s="212">
        <v>880</v>
      </c>
    </row>
    <row r="116" spans="1:30" x14ac:dyDescent="0.25">
      <c r="A116" s="224"/>
      <c r="B116" s="245" t="s">
        <v>20</v>
      </c>
      <c r="C116" s="212">
        <v>412</v>
      </c>
      <c r="D116" s="212">
        <v>534</v>
      </c>
      <c r="E116" s="212">
        <v>939</v>
      </c>
      <c r="F116" s="212">
        <v>1015</v>
      </c>
      <c r="G116" s="212">
        <v>1103</v>
      </c>
      <c r="H116" s="212">
        <v>1172</v>
      </c>
      <c r="I116" s="212">
        <v>1256</v>
      </c>
      <c r="J116" s="212">
        <v>1330</v>
      </c>
      <c r="K116" s="212">
        <v>1347</v>
      </c>
      <c r="L116" s="212">
        <v>1375</v>
      </c>
      <c r="M116" s="212">
        <v>1386</v>
      </c>
      <c r="N116" s="212">
        <v>1358</v>
      </c>
      <c r="O116" s="212">
        <v>1327</v>
      </c>
      <c r="P116" s="212">
        <v>1324</v>
      </c>
      <c r="Q116" s="212">
        <v>1303</v>
      </c>
      <c r="R116" s="212">
        <v>1296</v>
      </c>
      <c r="S116" s="212">
        <v>1261</v>
      </c>
      <c r="T116" s="212">
        <v>1231</v>
      </c>
      <c r="U116" s="212">
        <v>1212</v>
      </c>
      <c r="V116" s="212">
        <v>1200</v>
      </c>
      <c r="W116" s="212">
        <v>1203</v>
      </c>
      <c r="X116" s="212">
        <v>1165</v>
      </c>
      <c r="Y116" s="212">
        <v>1173</v>
      </c>
      <c r="Z116" s="212">
        <v>1134</v>
      </c>
      <c r="AA116" s="212">
        <v>1106</v>
      </c>
      <c r="AB116" s="212">
        <v>1060</v>
      </c>
      <c r="AC116" s="212">
        <v>1043</v>
      </c>
      <c r="AD116" s="212">
        <v>1004</v>
      </c>
    </row>
    <row r="117" spans="1:30" x14ac:dyDescent="0.25">
      <c r="A117" s="218"/>
      <c r="B117" s="245" t="s">
        <v>21</v>
      </c>
      <c r="C117" s="212">
        <v>48</v>
      </c>
      <c r="D117" s="212">
        <v>63</v>
      </c>
      <c r="E117" s="212">
        <v>123</v>
      </c>
      <c r="F117" s="212">
        <v>147</v>
      </c>
      <c r="G117" s="212">
        <v>164</v>
      </c>
      <c r="H117" s="212">
        <v>216</v>
      </c>
      <c r="I117" s="212">
        <v>232</v>
      </c>
      <c r="J117" s="212">
        <v>273</v>
      </c>
      <c r="K117" s="212">
        <v>302</v>
      </c>
      <c r="L117" s="212">
        <v>341</v>
      </c>
      <c r="M117" s="212">
        <v>351</v>
      </c>
      <c r="N117" s="212">
        <v>388</v>
      </c>
      <c r="O117" s="212">
        <v>409</v>
      </c>
      <c r="P117" s="212">
        <v>403</v>
      </c>
      <c r="Q117" s="212">
        <v>439</v>
      </c>
      <c r="R117" s="212">
        <v>444</v>
      </c>
      <c r="S117" s="212">
        <v>469</v>
      </c>
      <c r="T117" s="212">
        <v>488</v>
      </c>
      <c r="U117" s="212">
        <v>478</v>
      </c>
      <c r="V117" s="212">
        <v>498</v>
      </c>
      <c r="W117" s="212">
        <v>521</v>
      </c>
      <c r="X117" s="212">
        <v>551</v>
      </c>
      <c r="Y117" s="212">
        <v>583</v>
      </c>
      <c r="Z117" s="212">
        <v>619</v>
      </c>
      <c r="AA117" s="212">
        <v>634</v>
      </c>
      <c r="AB117" s="212">
        <v>660</v>
      </c>
      <c r="AC117" s="212">
        <v>640</v>
      </c>
      <c r="AD117" s="212">
        <v>652</v>
      </c>
    </row>
    <row r="118" spans="1:30" x14ac:dyDescent="0.25">
      <c r="A118" s="218"/>
      <c r="B118" s="223" t="s">
        <v>30</v>
      </c>
      <c r="C118" s="212">
        <v>14</v>
      </c>
      <c r="D118" s="212">
        <v>10</v>
      </c>
      <c r="E118" s="212">
        <v>19</v>
      </c>
      <c r="F118" s="212">
        <v>20</v>
      </c>
      <c r="G118" s="212">
        <v>22</v>
      </c>
      <c r="H118" s="212">
        <v>29</v>
      </c>
      <c r="I118" s="212">
        <v>38</v>
      </c>
      <c r="J118" s="212">
        <v>43</v>
      </c>
      <c r="K118" s="212">
        <v>64</v>
      </c>
      <c r="L118" s="212">
        <v>78</v>
      </c>
      <c r="M118" s="212">
        <v>87</v>
      </c>
      <c r="N118" s="212">
        <v>103</v>
      </c>
      <c r="O118" s="212">
        <v>118</v>
      </c>
      <c r="P118" s="212">
        <v>140</v>
      </c>
      <c r="Q118" s="212">
        <v>148</v>
      </c>
      <c r="R118" s="212">
        <v>161</v>
      </c>
      <c r="S118" s="212">
        <v>174</v>
      </c>
      <c r="T118" s="212">
        <v>194</v>
      </c>
      <c r="U118" s="212">
        <v>213</v>
      </c>
      <c r="V118" s="212">
        <v>220</v>
      </c>
      <c r="W118" s="212">
        <v>232</v>
      </c>
      <c r="X118" s="212">
        <v>251</v>
      </c>
      <c r="Y118" s="212">
        <v>258</v>
      </c>
      <c r="Z118" s="212">
        <v>270</v>
      </c>
      <c r="AA118" s="212">
        <v>287</v>
      </c>
      <c r="AB118" s="212">
        <v>300</v>
      </c>
      <c r="AC118" s="212">
        <v>329</v>
      </c>
      <c r="AD118" s="212">
        <v>354</v>
      </c>
    </row>
    <row r="119" spans="1:30" x14ac:dyDescent="0.25">
      <c r="A119" s="218"/>
      <c r="B119" s="245" t="s">
        <v>40</v>
      </c>
      <c r="C119" s="246">
        <v>15171</v>
      </c>
      <c r="D119" s="246">
        <v>12467</v>
      </c>
      <c r="E119" s="246">
        <v>9831</v>
      </c>
      <c r="F119" s="246">
        <v>9585</v>
      </c>
      <c r="G119" s="246">
        <v>9251</v>
      </c>
      <c r="H119" s="246">
        <v>8731</v>
      </c>
      <c r="I119" s="246">
        <v>8282</v>
      </c>
      <c r="J119" s="246">
        <v>7934</v>
      </c>
      <c r="K119" s="246">
        <v>7654</v>
      </c>
      <c r="L119" s="246">
        <v>7470</v>
      </c>
      <c r="M119" s="246">
        <v>7288</v>
      </c>
      <c r="N119" s="246">
        <v>7103</v>
      </c>
      <c r="O119" s="246">
        <v>6953</v>
      </c>
      <c r="P119" s="246">
        <v>6761</v>
      </c>
      <c r="Q119" s="246">
        <v>6621</v>
      </c>
      <c r="R119" s="246">
        <v>6526</v>
      </c>
      <c r="S119" s="246">
        <v>6373</v>
      </c>
      <c r="T119" s="246">
        <v>6247</v>
      </c>
      <c r="U119" s="246">
        <v>6092</v>
      </c>
      <c r="V119" s="246">
        <v>5954</v>
      </c>
      <c r="W119" s="246">
        <v>5816</v>
      </c>
      <c r="X119" s="246">
        <v>5729</v>
      </c>
      <c r="Y119" s="246">
        <v>5699</v>
      </c>
      <c r="Z119" s="246">
        <v>5637</v>
      </c>
      <c r="AA119" s="246">
        <v>5511</v>
      </c>
      <c r="AB119" s="246">
        <v>5428</v>
      </c>
      <c r="AC119" s="246">
        <v>5296</v>
      </c>
      <c r="AD119" s="246">
        <v>5232</v>
      </c>
    </row>
    <row r="120" spans="1:30" ht="15.75" thickBot="1" x14ac:dyDescent="0.3">
      <c r="A120" s="223"/>
      <c r="B120" s="221" t="s">
        <v>384</v>
      </c>
      <c r="C120" s="246">
        <v>96.96269197811614</v>
      </c>
      <c r="D120" s="246">
        <v>125.21344349081575</v>
      </c>
      <c r="E120" s="246">
        <v>167.80825958702064</v>
      </c>
      <c r="F120" s="246">
        <v>172.91945748565468</v>
      </c>
      <c r="G120" s="246">
        <v>180.0178359096314</v>
      </c>
      <c r="H120" s="246">
        <v>191.26789600274881</v>
      </c>
      <c r="I120" s="246">
        <v>201.33820333252837</v>
      </c>
      <c r="J120" s="246">
        <v>210.51046130577262</v>
      </c>
      <c r="K120" s="246">
        <v>218.26966292134833</v>
      </c>
      <c r="L120" s="246">
        <v>224.27095046854083</v>
      </c>
      <c r="M120" s="246">
        <v>228</v>
      </c>
      <c r="N120" s="246">
        <v>232.08475292130086</v>
      </c>
      <c r="O120" s="246">
        <v>234.50064720264635</v>
      </c>
      <c r="P120" s="246">
        <v>239.54799585860079</v>
      </c>
      <c r="Q120" s="246">
        <v>243.29330916779944</v>
      </c>
      <c r="R120" s="246">
        <v>246.84783941158443</v>
      </c>
      <c r="S120" s="246">
        <v>251.94037345049426</v>
      </c>
      <c r="T120" s="246">
        <v>256.97182647670883</v>
      </c>
      <c r="U120" s="246">
        <v>263.13525935653314</v>
      </c>
      <c r="V120" s="246">
        <v>269.15267047363119</v>
      </c>
      <c r="W120" s="246">
        <v>275.99776478679507</v>
      </c>
      <c r="X120" s="246">
        <v>280.26112759643917</v>
      </c>
      <c r="Y120" s="246">
        <v>286.05772942621513</v>
      </c>
      <c r="Z120" s="246">
        <v>291.82348767074683</v>
      </c>
      <c r="AA120" s="246">
        <v>298.21466158591909</v>
      </c>
      <c r="AB120" s="246">
        <v>301.99631540162125</v>
      </c>
      <c r="AC120" s="246">
        <v>308.49414652567975</v>
      </c>
      <c r="AD120" s="246">
        <v>312.80600152905197</v>
      </c>
    </row>
    <row r="121" spans="1:30" ht="17.25" x14ac:dyDescent="0.25">
      <c r="A121" s="218" t="s">
        <v>14</v>
      </c>
      <c r="B121" s="356" t="s">
        <v>665</v>
      </c>
      <c r="C121" s="215"/>
      <c r="D121" s="215"/>
      <c r="E121" s="215">
        <v>14</v>
      </c>
      <c r="F121" s="215"/>
      <c r="G121" s="215"/>
      <c r="H121" s="215"/>
      <c r="I121" s="215"/>
      <c r="J121" s="215"/>
      <c r="K121" s="215"/>
      <c r="L121" s="215"/>
      <c r="M121" s="215"/>
      <c r="N121" s="215"/>
      <c r="O121" s="215"/>
      <c r="P121" s="215">
        <v>85</v>
      </c>
      <c r="Q121" s="215"/>
      <c r="R121" s="215"/>
      <c r="S121" s="215"/>
      <c r="T121" s="215"/>
      <c r="U121" s="215"/>
      <c r="V121" s="215"/>
      <c r="W121" s="215"/>
      <c r="X121" s="215"/>
      <c r="Y121" s="215"/>
      <c r="Z121" s="215">
        <v>44</v>
      </c>
      <c r="AA121" s="215">
        <v>36</v>
      </c>
      <c r="AB121" s="215">
        <v>55</v>
      </c>
      <c r="AC121" s="215">
        <v>38</v>
      </c>
      <c r="AD121" s="215">
        <v>35</v>
      </c>
    </row>
    <row r="122" spans="1:30" x14ac:dyDescent="0.25">
      <c r="A122" s="218"/>
      <c r="B122" s="245" t="s">
        <v>17</v>
      </c>
      <c r="C122" s="212">
        <v>7235</v>
      </c>
      <c r="D122" s="212">
        <v>3382</v>
      </c>
      <c r="E122" s="212">
        <v>1481</v>
      </c>
      <c r="F122" s="212">
        <v>1332</v>
      </c>
      <c r="G122" s="212">
        <v>1208</v>
      </c>
      <c r="H122" s="212">
        <v>1030</v>
      </c>
      <c r="I122" s="212">
        <v>873</v>
      </c>
      <c r="J122" s="212">
        <v>754</v>
      </c>
      <c r="K122" s="212">
        <v>662</v>
      </c>
      <c r="L122" s="212">
        <v>639</v>
      </c>
      <c r="M122" s="212">
        <v>628</v>
      </c>
      <c r="N122" s="212">
        <v>644</v>
      </c>
      <c r="O122" s="212">
        <v>621</v>
      </c>
      <c r="P122" s="212">
        <v>624</v>
      </c>
      <c r="Q122" s="212">
        <v>598</v>
      </c>
      <c r="R122" s="212">
        <v>584</v>
      </c>
      <c r="S122" s="212">
        <v>551</v>
      </c>
      <c r="T122" s="212">
        <v>522</v>
      </c>
      <c r="U122" s="212">
        <v>475</v>
      </c>
      <c r="V122" s="212">
        <v>488</v>
      </c>
      <c r="W122" s="212">
        <v>446</v>
      </c>
      <c r="X122" s="212">
        <v>431</v>
      </c>
      <c r="Y122" s="212">
        <v>428</v>
      </c>
      <c r="Z122" s="212">
        <v>360</v>
      </c>
      <c r="AA122" s="212">
        <v>344</v>
      </c>
      <c r="AB122" s="212">
        <v>352</v>
      </c>
      <c r="AC122" s="212">
        <v>338</v>
      </c>
      <c r="AD122" s="212">
        <v>348</v>
      </c>
    </row>
    <row r="123" spans="1:30" x14ac:dyDescent="0.25">
      <c r="A123" s="218"/>
      <c r="B123" s="245" t="s">
        <v>18</v>
      </c>
      <c r="C123" s="212">
        <v>1334</v>
      </c>
      <c r="D123" s="212">
        <v>1557</v>
      </c>
      <c r="E123" s="212">
        <v>1229</v>
      </c>
      <c r="F123" s="212">
        <v>1167</v>
      </c>
      <c r="G123" s="212">
        <v>1100</v>
      </c>
      <c r="H123" s="212">
        <v>1050</v>
      </c>
      <c r="I123" s="212">
        <v>987</v>
      </c>
      <c r="J123" s="212">
        <v>900</v>
      </c>
      <c r="K123" s="212">
        <v>832</v>
      </c>
      <c r="L123" s="212">
        <v>769</v>
      </c>
      <c r="M123" s="212">
        <v>731</v>
      </c>
      <c r="N123" s="212">
        <v>740</v>
      </c>
      <c r="O123" s="212">
        <v>729</v>
      </c>
      <c r="P123" s="212">
        <v>695</v>
      </c>
      <c r="Q123" s="212">
        <v>670</v>
      </c>
      <c r="R123" s="212">
        <v>637</v>
      </c>
      <c r="S123" s="212">
        <v>605</v>
      </c>
      <c r="T123" s="212">
        <v>585</v>
      </c>
      <c r="U123" s="212">
        <v>561</v>
      </c>
      <c r="V123" s="212">
        <v>531</v>
      </c>
      <c r="W123" s="212">
        <v>512</v>
      </c>
      <c r="X123" s="212">
        <v>483</v>
      </c>
      <c r="Y123" s="212">
        <v>471</v>
      </c>
      <c r="Z123" s="212">
        <v>454</v>
      </c>
      <c r="AA123" s="212">
        <v>432</v>
      </c>
      <c r="AB123" s="212">
        <v>424</v>
      </c>
      <c r="AC123" s="212">
        <v>411</v>
      </c>
      <c r="AD123" s="212">
        <v>399</v>
      </c>
    </row>
    <row r="124" spans="1:30" x14ac:dyDescent="0.25">
      <c r="A124" s="218"/>
      <c r="B124" s="245" t="s">
        <v>19</v>
      </c>
      <c r="C124" s="212">
        <v>243</v>
      </c>
      <c r="D124" s="212">
        <v>522</v>
      </c>
      <c r="E124" s="212">
        <v>770</v>
      </c>
      <c r="F124" s="212">
        <v>783</v>
      </c>
      <c r="G124" s="212">
        <v>788</v>
      </c>
      <c r="H124" s="212">
        <v>747</v>
      </c>
      <c r="I124" s="212">
        <v>740</v>
      </c>
      <c r="J124" s="212">
        <v>720</v>
      </c>
      <c r="K124" s="212">
        <v>694</v>
      </c>
      <c r="L124" s="212">
        <v>695</v>
      </c>
      <c r="M124" s="212">
        <v>671</v>
      </c>
      <c r="N124" s="212">
        <v>610</v>
      </c>
      <c r="O124" s="212">
        <v>569</v>
      </c>
      <c r="P124" s="212">
        <v>543</v>
      </c>
      <c r="Q124" s="212">
        <v>540</v>
      </c>
      <c r="R124" s="212">
        <v>525</v>
      </c>
      <c r="S124" s="212">
        <v>508</v>
      </c>
      <c r="T124" s="212">
        <v>487</v>
      </c>
      <c r="U124" s="212">
        <v>458</v>
      </c>
      <c r="V124" s="212">
        <v>427</v>
      </c>
      <c r="W124" s="212">
        <v>409</v>
      </c>
      <c r="X124" s="212">
        <v>369</v>
      </c>
      <c r="Y124" s="212">
        <v>354</v>
      </c>
      <c r="Z124" s="212">
        <v>323</v>
      </c>
      <c r="AA124" s="212">
        <v>314</v>
      </c>
      <c r="AB124" s="212">
        <v>287</v>
      </c>
      <c r="AC124" s="212">
        <v>250</v>
      </c>
      <c r="AD124" s="212">
        <v>245</v>
      </c>
    </row>
    <row r="125" spans="1:30" x14ac:dyDescent="0.25">
      <c r="A125" s="218"/>
      <c r="B125" s="245" t="s">
        <v>20</v>
      </c>
      <c r="C125" s="212">
        <v>37</v>
      </c>
      <c r="D125" s="212">
        <v>80</v>
      </c>
      <c r="E125" s="212">
        <v>327</v>
      </c>
      <c r="F125" s="212">
        <v>386</v>
      </c>
      <c r="G125" s="212">
        <v>421</v>
      </c>
      <c r="H125" s="212">
        <v>460</v>
      </c>
      <c r="I125" s="212">
        <v>478</v>
      </c>
      <c r="J125" s="212">
        <v>516</v>
      </c>
      <c r="K125" s="212">
        <v>529</v>
      </c>
      <c r="L125" s="212">
        <v>530</v>
      </c>
      <c r="M125" s="212">
        <v>536</v>
      </c>
      <c r="N125" s="212">
        <v>524</v>
      </c>
      <c r="O125" s="212">
        <v>529</v>
      </c>
      <c r="P125" s="212">
        <v>511</v>
      </c>
      <c r="Q125" s="212">
        <v>494</v>
      </c>
      <c r="R125" s="212">
        <v>492</v>
      </c>
      <c r="S125" s="212">
        <v>484</v>
      </c>
      <c r="T125" s="212">
        <v>467</v>
      </c>
      <c r="U125" s="212">
        <v>455</v>
      </c>
      <c r="V125" s="212">
        <v>451</v>
      </c>
      <c r="W125" s="212">
        <v>430</v>
      </c>
      <c r="X125" s="212">
        <v>427</v>
      </c>
      <c r="Y125" s="212">
        <v>414</v>
      </c>
      <c r="Z125" s="212">
        <v>388</v>
      </c>
      <c r="AA125" s="212">
        <v>381</v>
      </c>
      <c r="AB125" s="212">
        <v>368</v>
      </c>
      <c r="AC125" s="212">
        <v>357</v>
      </c>
      <c r="AD125" s="212">
        <v>337</v>
      </c>
    </row>
    <row r="126" spans="1:30" x14ac:dyDescent="0.25">
      <c r="A126" s="218"/>
      <c r="B126" s="245" t="s">
        <v>21</v>
      </c>
      <c r="C126" s="212">
        <v>3</v>
      </c>
      <c r="D126" s="212">
        <v>7</v>
      </c>
      <c r="E126" s="212">
        <v>22</v>
      </c>
      <c r="F126" s="212">
        <v>23</v>
      </c>
      <c r="G126" s="212">
        <v>32</v>
      </c>
      <c r="H126" s="212">
        <v>60</v>
      </c>
      <c r="I126" s="212">
        <v>76</v>
      </c>
      <c r="J126" s="212">
        <v>84</v>
      </c>
      <c r="K126" s="212">
        <v>104</v>
      </c>
      <c r="L126" s="212">
        <v>110</v>
      </c>
      <c r="M126" s="212">
        <v>127</v>
      </c>
      <c r="N126" s="212">
        <v>124</v>
      </c>
      <c r="O126" s="212">
        <v>136</v>
      </c>
      <c r="P126" s="212">
        <v>134</v>
      </c>
      <c r="Q126" s="212">
        <v>144</v>
      </c>
      <c r="R126" s="212">
        <v>152</v>
      </c>
      <c r="S126" s="212">
        <v>155</v>
      </c>
      <c r="T126" s="212">
        <v>176</v>
      </c>
      <c r="U126" s="212">
        <v>193</v>
      </c>
      <c r="V126" s="212">
        <v>198</v>
      </c>
      <c r="W126" s="212">
        <v>213</v>
      </c>
      <c r="X126" s="212">
        <v>218</v>
      </c>
      <c r="Y126" s="212">
        <v>226</v>
      </c>
      <c r="Z126" s="212">
        <v>228</v>
      </c>
      <c r="AA126" s="212">
        <v>227</v>
      </c>
      <c r="AB126" s="212">
        <v>229</v>
      </c>
      <c r="AC126" s="212">
        <v>238</v>
      </c>
      <c r="AD126" s="212">
        <v>244</v>
      </c>
    </row>
    <row r="127" spans="1:30" x14ac:dyDescent="0.25">
      <c r="A127" s="218"/>
      <c r="B127" s="223" t="s">
        <v>30</v>
      </c>
      <c r="C127" s="220" t="s">
        <v>304</v>
      </c>
      <c r="D127" s="220" t="s">
        <v>304</v>
      </c>
      <c r="E127" s="212">
        <v>4</v>
      </c>
      <c r="F127" s="212">
        <v>4</v>
      </c>
      <c r="G127" s="212">
        <v>4</v>
      </c>
      <c r="H127" s="212">
        <v>6</v>
      </c>
      <c r="I127" s="212">
        <v>8</v>
      </c>
      <c r="J127" s="212">
        <v>11</v>
      </c>
      <c r="K127" s="212">
        <v>16</v>
      </c>
      <c r="L127" s="212">
        <v>23</v>
      </c>
      <c r="M127" s="212">
        <v>27</v>
      </c>
      <c r="N127" s="212">
        <v>28</v>
      </c>
      <c r="O127" s="212">
        <v>25</v>
      </c>
      <c r="P127" s="212">
        <v>26</v>
      </c>
      <c r="Q127" s="212">
        <v>27</v>
      </c>
      <c r="R127" s="212">
        <v>30</v>
      </c>
      <c r="S127" s="212">
        <v>34</v>
      </c>
      <c r="T127" s="212">
        <v>38</v>
      </c>
      <c r="U127" s="212">
        <v>45</v>
      </c>
      <c r="V127" s="212">
        <v>51</v>
      </c>
      <c r="W127" s="212">
        <v>61</v>
      </c>
      <c r="X127" s="212">
        <v>68</v>
      </c>
      <c r="Y127" s="212">
        <v>73</v>
      </c>
      <c r="Z127" s="212">
        <v>88</v>
      </c>
      <c r="AA127" s="212">
        <v>97</v>
      </c>
      <c r="AB127" s="212">
        <v>106</v>
      </c>
      <c r="AC127" s="212">
        <v>111</v>
      </c>
      <c r="AD127" s="212">
        <v>117</v>
      </c>
    </row>
    <row r="128" spans="1:30" x14ac:dyDescent="0.25">
      <c r="A128" s="218"/>
      <c r="B128" s="245" t="s">
        <v>40</v>
      </c>
      <c r="C128" s="246">
        <v>8854</v>
      </c>
      <c r="D128" s="246">
        <v>5550</v>
      </c>
      <c r="E128" s="246">
        <v>3833</v>
      </c>
      <c r="F128" s="246">
        <v>3695</v>
      </c>
      <c r="G128" s="246">
        <v>3553</v>
      </c>
      <c r="H128" s="246">
        <v>3353</v>
      </c>
      <c r="I128" s="246">
        <v>3162</v>
      </c>
      <c r="J128" s="246">
        <v>2985</v>
      </c>
      <c r="K128" s="246">
        <v>2837</v>
      </c>
      <c r="L128" s="246">
        <v>2766</v>
      </c>
      <c r="M128" s="246">
        <v>2720</v>
      </c>
      <c r="N128" s="246">
        <v>2670</v>
      </c>
      <c r="O128" s="246">
        <v>2609</v>
      </c>
      <c r="P128" s="246">
        <v>2533</v>
      </c>
      <c r="Q128" s="246">
        <v>2473</v>
      </c>
      <c r="R128" s="246">
        <v>2420</v>
      </c>
      <c r="S128" s="246">
        <v>2337</v>
      </c>
      <c r="T128" s="246">
        <v>2275</v>
      </c>
      <c r="U128" s="246">
        <v>2187</v>
      </c>
      <c r="V128" s="246">
        <v>2146</v>
      </c>
      <c r="W128" s="246">
        <v>2071</v>
      </c>
      <c r="X128" s="246">
        <v>1996</v>
      </c>
      <c r="Y128" s="246">
        <v>1966</v>
      </c>
      <c r="Z128" s="246">
        <v>1885</v>
      </c>
      <c r="AA128" s="246">
        <v>1831</v>
      </c>
      <c r="AB128" s="246">
        <v>1821</v>
      </c>
      <c r="AC128" s="246">
        <v>1743</v>
      </c>
      <c r="AD128" s="246">
        <v>1725</v>
      </c>
    </row>
    <row r="129" spans="1:30" ht="15.75" thickBot="1" x14ac:dyDescent="0.3">
      <c r="A129" s="223"/>
      <c r="B129" s="221" t="s">
        <v>384</v>
      </c>
      <c r="C129" s="246">
        <v>58.059859950304947</v>
      </c>
      <c r="D129" s="246">
        <v>94.073693693693698</v>
      </c>
      <c r="E129" s="246">
        <v>151.19514740412211</v>
      </c>
      <c r="F129" s="246">
        <v>159.22516914749662</v>
      </c>
      <c r="G129" s="246">
        <v>167.23022797635801</v>
      </c>
      <c r="H129" s="246">
        <v>179.65672532060842</v>
      </c>
      <c r="I129" s="246">
        <v>190.72169512966477</v>
      </c>
      <c r="J129" s="246">
        <v>202.19296482412059</v>
      </c>
      <c r="K129" s="246">
        <v>211.80824814945365</v>
      </c>
      <c r="L129" s="246">
        <v>218.65835140997831</v>
      </c>
      <c r="M129" s="246">
        <v>224</v>
      </c>
      <c r="N129" s="246">
        <v>221.80898876404495</v>
      </c>
      <c r="O129" s="246">
        <v>224.57761594480644</v>
      </c>
      <c r="P129" s="246">
        <v>226.83024082116069</v>
      </c>
      <c r="Q129" s="246">
        <v>228.76870198139912</v>
      </c>
      <c r="R129" s="246">
        <v>232.37107438016528</v>
      </c>
      <c r="S129" s="246">
        <v>238.55070603337612</v>
      </c>
      <c r="T129" s="246">
        <v>245.18945054945056</v>
      </c>
      <c r="U129" s="246">
        <v>254.4750800182899</v>
      </c>
      <c r="V129" s="246">
        <v>258.81220876048462</v>
      </c>
      <c r="W129" s="246">
        <v>269.69966199903428</v>
      </c>
      <c r="X129" s="246">
        <v>277.39328657314627</v>
      </c>
      <c r="Y129" s="246">
        <v>280.05696846388605</v>
      </c>
      <c r="Z129" s="246">
        <v>290.64244031830236</v>
      </c>
      <c r="AA129" s="246">
        <v>298.2408519934462</v>
      </c>
      <c r="AB129" s="246">
        <v>298.80285557386054</v>
      </c>
      <c r="AC129" s="246">
        <v>311.85542168674698</v>
      </c>
      <c r="AD129" s="246">
        <v>315.19594202898548</v>
      </c>
    </row>
    <row r="130" spans="1:30" ht="17.25" x14ac:dyDescent="0.25">
      <c r="A130" s="218" t="s">
        <v>679</v>
      </c>
      <c r="B130" s="356" t="s">
        <v>665</v>
      </c>
      <c r="C130" s="215"/>
      <c r="D130" s="215"/>
      <c r="E130" s="215"/>
      <c r="F130" s="215"/>
      <c r="G130" s="215"/>
      <c r="H130" s="215"/>
      <c r="I130" s="215"/>
      <c r="J130" s="215"/>
      <c r="K130" s="215"/>
      <c r="L130" s="215"/>
      <c r="M130" s="215"/>
      <c r="N130" s="215"/>
      <c r="O130" s="215"/>
      <c r="P130" s="215"/>
      <c r="Q130" s="215"/>
      <c r="R130" s="215"/>
      <c r="S130" s="215"/>
      <c r="T130" s="215"/>
      <c r="U130" s="215"/>
      <c r="V130" s="215"/>
      <c r="W130" s="215"/>
      <c r="X130" s="215"/>
      <c r="Y130" s="215"/>
      <c r="Z130" s="215"/>
      <c r="AA130" s="215"/>
      <c r="AB130" s="215"/>
      <c r="AC130" s="215"/>
      <c r="AD130" s="215">
        <v>10</v>
      </c>
    </row>
    <row r="131" spans="1:30" x14ac:dyDescent="0.25">
      <c r="A131" s="218"/>
      <c r="B131" s="245" t="s">
        <v>17</v>
      </c>
      <c r="C131" s="215">
        <v>4758</v>
      </c>
      <c r="D131" s="215">
        <v>2203</v>
      </c>
      <c r="E131" s="215">
        <v>950</v>
      </c>
      <c r="F131" s="215">
        <v>850</v>
      </c>
      <c r="G131" s="215">
        <v>736</v>
      </c>
      <c r="H131" s="215">
        <v>630</v>
      </c>
      <c r="I131" s="215">
        <v>510</v>
      </c>
      <c r="J131" s="215">
        <v>422</v>
      </c>
      <c r="K131" s="215">
        <v>364</v>
      </c>
      <c r="L131" s="215">
        <v>341</v>
      </c>
      <c r="M131" s="215">
        <v>320</v>
      </c>
      <c r="N131" s="215">
        <v>297</v>
      </c>
      <c r="O131" s="215">
        <v>293</v>
      </c>
      <c r="P131" s="215">
        <v>282</v>
      </c>
      <c r="Q131" s="215">
        <v>247</v>
      </c>
      <c r="R131" s="215">
        <v>239</v>
      </c>
      <c r="S131" s="215">
        <v>227</v>
      </c>
      <c r="T131" s="215">
        <v>224</v>
      </c>
      <c r="U131" s="215">
        <v>203</v>
      </c>
      <c r="V131" s="215">
        <v>204</v>
      </c>
      <c r="W131" s="215">
        <v>190</v>
      </c>
      <c r="X131" s="215">
        <v>186</v>
      </c>
      <c r="Y131" s="215">
        <v>178</v>
      </c>
      <c r="Z131" s="215"/>
      <c r="AA131" s="215"/>
      <c r="AB131" s="215"/>
      <c r="AC131" s="215"/>
      <c r="AD131" s="215">
        <v>155</v>
      </c>
    </row>
    <row r="132" spans="1:30" x14ac:dyDescent="0.25">
      <c r="A132" s="218"/>
      <c r="B132" s="245" t="s">
        <v>18</v>
      </c>
      <c r="C132" s="215">
        <v>526</v>
      </c>
      <c r="D132" s="215">
        <v>670</v>
      </c>
      <c r="E132" s="215">
        <v>642</v>
      </c>
      <c r="F132" s="215">
        <v>611</v>
      </c>
      <c r="G132" s="215">
        <v>596</v>
      </c>
      <c r="H132" s="215">
        <v>574</v>
      </c>
      <c r="I132" s="215">
        <v>562</v>
      </c>
      <c r="J132" s="215">
        <v>497</v>
      </c>
      <c r="K132" s="215">
        <v>463</v>
      </c>
      <c r="L132" s="215">
        <v>423</v>
      </c>
      <c r="M132" s="215">
        <v>409</v>
      </c>
      <c r="N132" s="215">
        <v>371</v>
      </c>
      <c r="O132" s="215">
        <v>349</v>
      </c>
      <c r="P132" s="215">
        <v>335</v>
      </c>
      <c r="Q132" s="215">
        <v>327</v>
      </c>
      <c r="R132" s="215">
        <v>320</v>
      </c>
      <c r="S132" s="215">
        <v>290</v>
      </c>
      <c r="T132" s="215">
        <v>267</v>
      </c>
      <c r="U132" s="215">
        <v>247</v>
      </c>
      <c r="V132" s="215">
        <v>252</v>
      </c>
      <c r="W132" s="215">
        <v>227</v>
      </c>
      <c r="X132" s="215">
        <v>216</v>
      </c>
      <c r="Y132" s="215">
        <v>198</v>
      </c>
      <c r="Z132" s="215"/>
      <c r="AA132" s="215"/>
      <c r="AB132" s="215"/>
      <c r="AC132" s="215"/>
      <c r="AD132" s="215">
        <v>169</v>
      </c>
    </row>
    <row r="133" spans="1:30" x14ac:dyDescent="0.25">
      <c r="A133" s="218"/>
      <c r="B133" s="245" t="s">
        <v>19</v>
      </c>
      <c r="C133" s="215">
        <v>82</v>
      </c>
      <c r="D133" s="215">
        <v>198</v>
      </c>
      <c r="E133" s="215">
        <v>330</v>
      </c>
      <c r="F133" s="215">
        <v>337</v>
      </c>
      <c r="G133" s="215">
        <v>321</v>
      </c>
      <c r="H133" s="215">
        <v>312</v>
      </c>
      <c r="I133" s="215">
        <v>300</v>
      </c>
      <c r="J133" s="215">
        <v>310</v>
      </c>
      <c r="K133" s="215">
        <v>317</v>
      </c>
      <c r="L133" s="215">
        <v>307</v>
      </c>
      <c r="M133" s="215">
        <v>292</v>
      </c>
      <c r="N133" s="215">
        <v>289</v>
      </c>
      <c r="O133" s="215">
        <v>275</v>
      </c>
      <c r="P133" s="215">
        <v>264</v>
      </c>
      <c r="Q133" s="215">
        <v>247</v>
      </c>
      <c r="R133" s="215">
        <v>227</v>
      </c>
      <c r="S133" s="215">
        <v>231</v>
      </c>
      <c r="T133" s="215">
        <v>209</v>
      </c>
      <c r="U133" s="215">
        <v>194</v>
      </c>
      <c r="V133" s="215">
        <v>167</v>
      </c>
      <c r="W133" s="215">
        <v>157</v>
      </c>
      <c r="X133" s="215">
        <v>156</v>
      </c>
      <c r="Y133" s="215">
        <v>149</v>
      </c>
      <c r="Z133" s="215"/>
      <c r="AA133" s="215"/>
      <c r="AB133" s="215"/>
      <c r="AC133" s="215"/>
      <c r="AD133" s="215">
        <v>126</v>
      </c>
    </row>
    <row r="134" spans="1:30" x14ac:dyDescent="0.25">
      <c r="A134" s="218"/>
      <c r="B134" s="245" t="s">
        <v>20</v>
      </c>
      <c r="C134" s="215">
        <v>9</v>
      </c>
      <c r="D134" s="215">
        <v>26</v>
      </c>
      <c r="E134" s="215">
        <v>122</v>
      </c>
      <c r="F134" s="215">
        <v>142</v>
      </c>
      <c r="G134" s="215">
        <v>164</v>
      </c>
      <c r="H134" s="215">
        <v>181</v>
      </c>
      <c r="I134" s="215">
        <v>194</v>
      </c>
      <c r="J134" s="215">
        <v>201</v>
      </c>
      <c r="K134" s="215">
        <v>206</v>
      </c>
      <c r="L134" s="215">
        <v>208</v>
      </c>
      <c r="M134" s="215">
        <v>208</v>
      </c>
      <c r="N134" s="215">
        <v>207</v>
      </c>
      <c r="O134" s="215">
        <v>194</v>
      </c>
      <c r="P134" s="215">
        <v>189</v>
      </c>
      <c r="Q134" s="215">
        <v>185</v>
      </c>
      <c r="R134" s="215">
        <v>199</v>
      </c>
      <c r="S134" s="215">
        <v>192</v>
      </c>
      <c r="T134" s="215">
        <v>193</v>
      </c>
      <c r="U134" s="215">
        <v>194</v>
      </c>
      <c r="V134" s="215">
        <v>193</v>
      </c>
      <c r="W134" s="215">
        <v>196</v>
      </c>
      <c r="X134" s="215">
        <v>190</v>
      </c>
      <c r="Y134" s="215">
        <v>186</v>
      </c>
      <c r="Z134" s="215"/>
      <c r="AA134" s="215"/>
      <c r="AB134" s="215"/>
      <c r="AC134" s="215"/>
      <c r="AD134" s="215">
        <v>144</v>
      </c>
    </row>
    <row r="135" spans="1:30" x14ac:dyDescent="0.25">
      <c r="A135" s="218"/>
      <c r="B135" s="245" t="s">
        <v>21</v>
      </c>
      <c r="C135" s="215">
        <v>1</v>
      </c>
      <c r="D135" s="215">
        <v>3</v>
      </c>
      <c r="E135" s="215">
        <v>10</v>
      </c>
      <c r="F135" s="215">
        <v>10</v>
      </c>
      <c r="G135" s="215">
        <v>12</v>
      </c>
      <c r="H135" s="215">
        <v>20</v>
      </c>
      <c r="I135" s="215">
        <v>24</v>
      </c>
      <c r="J135" s="215">
        <v>32</v>
      </c>
      <c r="K135" s="215">
        <v>34</v>
      </c>
      <c r="L135" s="215">
        <v>41</v>
      </c>
      <c r="M135" s="215">
        <v>51</v>
      </c>
      <c r="N135" s="215">
        <v>54</v>
      </c>
      <c r="O135" s="215">
        <v>64</v>
      </c>
      <c r="P135" s="215">
        <v>70</v>
      </c>
      <c r="Q135" s="215">
        <v>67</v>
      </c>
      <c r="R135" s="215">
        <v>60</v>
      </c>
      <c r="S135" s="215">
        <v>68</v>
      </c>
      <c r="T135" s="215">
        <v>70</v>
      </c>
      <c r="U135" s="215">
        <v>79</v>
      </c>
      <c r="V135" s="215">
        <v>81</v>
      </c>
      <c r="W135" s="215">
        <v>86</v>
      </c>
      <c r="X135" s="215">
        <v>84</v>
      </c>
      <c r="Y135" s="215">
        <v>90</v>
      </c>
      <c r="Z135" s="215"/>
      <c r="AA135" s="215"/>
      <c r="AB135" s="215"/>
      <c r="AC135" s="215"/>
      <c r="AD135" s="215">
        <v>102</v>
      </c>
    </row>
    <row r="136" spans="1:30" x14ac:dyDescent="0.25">
      <c r="A136" s="218"/>
      <c r="B136" s="223" t="s">
        <v>30</v>
      </c>
      <c r="C136" s="220"/>
      <c r="D136" s="220"/>
      <c r="E136" s="212">
        <v>0</v>
      </c>
      <c r="F136" s="212">
        <v>0</v>
      </c>
      <c r="G136" s="212">
        <v>1</v>
      </c>
      <c r="H136" s="212">
        <v>1</v>
      </c>
      <c r="I136" s="212">
        <v>1</v>
      </c>
      <c r="J136" s="212">
        <v>0</v>
      </c>
      <c r="K136" s="212">
        <v>0</v>
      </c>
      <c r="L136" s="212">
        <v>4</v>
      </c>
      <c r="M136" s="212">
        <v>5</v>
      </c>
      <c r="N136" s="212">
        <v>6</v>
      </c>
      <c r="O136" s="212">
        <v>8</v>
      </c>
      <c r="P136" s="212">
        <v>11</v>
      </c>
      <c r="Q136" s="212">
        <v>14</v>
      </c>
      <c r="R136" s="212">
        <v>14</v>
      </c>
      <c r="S136" s="212">
        <v>15</v>
      </c>
      <c r="T136" s="212">
        <v>20</v>
      </c>
      <c r="U136" s="212">
        <v>22</v>
      </c>
      <c r="V136" s="212">
        <v>26</v>
      </c>
      <c r="W136" s="212">
        <v>30</v>
      </c>
      <c r="X136" s="212">
        <v>36</v>
      </c>
      <c r="Y136" s="212">
        <v>38</v>
      </c>
      <c r="AD136" s="212">
        <v>51</v>
      </c>
    </row>
    <row r="137" spans="1:30" x14ac:dyDescent="0.25">
      <c r="A137" s="218"/>
      <c r="B137" s="245" t="s">
        <v>40</v>
      </c>
      <c r="C137" s="246">
        <v>5376</v>
      </c>
      <c r="D137" s="246">
        <v>3100</v>
      </c>
      <c r="E137" s="246">
        <v>2054</v>
      </c>
      <c r="F137" s="246">
        <v>1950</v>
      </c>
      <c r="G137" s="246">
        <v>1830</v>
      </c>
      <c r="H137" s="246">
        <v>1718</v>
      </c>
      <c r="I137" s="246">
        <v>1591</v>
      </c>
      <c r="J137" s="246">
        <v>1462</v>
      </c>
      <c r="K137" s="246">
        <v>1384</v>
      </c>
      <c r="L137" s="246">
        <v>1324</v>
      </c>
      <c r="M137" s="246">
        <v>1285</v>
      </c>
      <c r="N137" s="246">
        <v>1224</v>
      </c>
      <c r="O137" s="246">
        <v>1183</v>
      </c>
      <c r="P137" s="246">
        <v>1151</v>
      </c>
      <c r="Q137" s="246">
        <v>1087</v>
      </c>
      <c r="R137" s="246">
        <v>1059</v>
      </c>
      <c r="S137" s="246">
        <v>1023</v>
      </c>
      <c r="T137" s="246">
        <v>983</v>
      </c>
      <c r="U137" s="246">
        <v>939</v>
      </c>
      <c r="V137" s="246">
        <v>923</v>
      </c>
      <c r="W137" s="246">
        <v>886</v>
      </c>
      <c r="X137" s="246">
        <v>868</v>
      </c>
      <c r="Y137" s="246">
        <v>839</v>
      </c>
      <c r="Z137" s="246"/>
      <c r="AA137" s="246"/>
      <c r="AB137" s="246"/>
      <c r="AC137" s="246"/>
      <c r="AD137" s="246">
        <v>757</v>
      </c>
    </row>
    <row r="138" spans="1:30" ht="15.75" thickBot="1" x14ac:dyDescent="0.3">
      <c r="A138" s="223"/>
      <c r="B138" s="221" t="s">
        <v>384</v>
      </c>
      <c r="C138" s="246">
        <v>48.998883928571431</v>
      </c>
      <c r="D138" s="246">
        <v>78.19</v>
      </c>
      <c r="E138" s="246">
        <v>133.00340798442065</v>
      </c>
      <c r="F138" s="246">
        <v>139.67076923076922</v>
      </c>
      <c r="G138" s="246">
        <v>148.73005464480875</v>
      </c>
      <c r="H138" s="246">
        <v>157.69499417927824</v>
      </c>
      <c r="I138" s="246">
        <v>169.37774984286611</v>
      </c>
      <c r="J138" s="246">
        <v>182.15047879616964</v>
      </c>
      <c r="K138" s="246">
        <v>189.882225433526</v>
      </c>
      <c r="L138" s="246">
        <v>198.97885196374622</v>
      </c>
      <c r="M138" s="246">
        <v>204</v>
      </c>
      <c r="N138" s="246">
        <v>211.57189542483661</v>
      </c>
      <c r="O138" s="246">
        <v>215.48520710059171</v>
      </c>
      <c r="P138" s="246">
        <v>220.5881841876629</v>
      </c>
      <c r="Q138" s="246">
        <v>228.48482060717572</v>
      </c>
      <c r="R138" s="246">
        <v>226.33994334277619</v>
      </c>
      <c r="S138" s="246">
        <v>235.64907135874878</v>
      </c>
      <c r="T138" s="246">
        <v>241.33570701932859</v>
      </c>
      <c r="U138" s="246">
        <v>255.28115015974441</v>
      </c>
      <c r="V138" s="246">
        <v>256.63488624052002</v>
      </c>
      <c r="W138" s="246">
        <v>270.49097065462752</v>
      </c>
      <c r="X138" s="246">
        <v>276.66359447004606</v>
      </c>
      <c r="Y138" s="246">
        <v>286.62216924910609</v>
      </c>
      <c r="Z138" s="246"/>
      <c r="AA138" s="246"/>
      <c r="AB138" s="246"/>
      <c r="AC138" s="246"/>
      <c r="AD138" s="246">
        <v>319.75165125495374</v>
      </c>
    </row>
    <row r="139" spans="1:30" ht="17.25" x14ac:dyDescent="0.25">
      <c r="A139" s="218" t="s">
        <v>16</v>
      </c>
      <c r="B139" s="356" t="s">
        <v>665</v>
      </c>
      <c r="C139" s="215"/>
      <c r="D139" s="215"/>
      <c r="E139" s="215"/>
      <c r="F139" s="215"/>
      <c r="G139" s="215"/>
      <c r="H139" s="215"/>
      <c r="I139" s="215"/>
      <c r="J139" s="215"/>
      <c r="K139" s="215"/>
      <c r="L139" s="215"/>
      <c r="M139" s="215"/>
      <c r="N139" s="215"/>
      <c r="O139" s="215"/>
      <c r="P139" s="215"/>
      <c r="Q139" s="215"/>
      <c r="R139" s="215"/>
      <c r="S139" s="215"/>
      <c r="T139" s="215"/>
      <c r="U139" s="215"/>
      <c r="V139" s="215"/>
      <c r="W139" s="215"/>
      <c r="X139" s="215"/>
      <c r="Y139" s="215"/>
      <c r="Z139" s="215"/>
      <c r="AA139" s="215"/>
      <c r="AB139" s="215"/>
      <c r="AC139" s="215"/>
      <c r="AD139" s="215">
        <v>4</v>
      </c>
    </row>
    <row r="140" spans="1:30" x14ac:dyDescent="0.25">
      <c r="A140" s="218"/>
      <c r="B140" s="245" t="s">
        <v>17</v>
      </c>
      <c r="C140" s="215">
        <v>1387</v>
      </c>
      <c r="D140" s="215">
        <v>650</v>
      </c>
      <c r="E140" s="215">
        <v>279</v>
      </c>
      <c r="F140" s="215">
        <v>254</v>
      </c>
      <c r="G140" s="215">
        <v>212</v>
      </c>
      <c r="H140" s="215">
        <v>156</v>
      </c>
      <c r="I140" s="215">
        <v>120</v>
      </c>
      <c r="J140" s="215">
        <v>96</v>
      </c>
      <c r="K140" s="215">
        <v>94</v>
      </c>
      <c r="L140" s="215">
        <v>85</v>
      </c>
      <c r="M140" s="215">
        <v>83</v>
      </c>
      <c r="N140" s="215">
        <v>87</v>
      </c>
      <c r="O140" s="215">
        <v>66</v>
      </c>
      <c r="P140" s="215">
        <v>79</v>
      </c>
      <c r="Q140" s="215">
        <v>76</v>
      </c>
      <c r="R140" s="215">
        <v>72</v>
      </c>
      <c r="S140" s="215">
        <v>70</v>
      </c>
      <c r="T140" s="215">
        <v>78</v>
      </c>
      <c r="U140" s="215">
        <v>84</v>
      </c>
      <c r="V140" s="215">
        <v>76</v>
      </c>
      <c r="W140" s="215">
        <v>73</v>
      </c>
      <c r="X140" s="215">
        <v>75</v>
      </c>
      <c r="Y140" s="215">
        <v>71</v>
      </c>
      <c r="Z140" s="215"/>
      <c r="AA140" s="215"/>
      <c r="AB140" s="215"/>
      <c r="AC140" s="215"/>
      <c r="AD140" s="215">
        <v>63</v>
      </c>
    </row>
    <row r="141" spans="1:30" x14ac:dyDescent="0.25">
      <c r="A141" s="218"/>
      <c r="B141" s="245" t="s">
        <v>18</v>
      </c>
      <c r="C141" s="215">
        <v>229</v>
      </c>
      <c r="D141" s="215">
        <v>204</v>
      </c>
      <c r="E141" s="215">
        <v>165</v>
      </c>
      <c r="F141" s="215">
        <v>161</v>
      </c>
      <c r="G141" s="215">
        <v>126</v>
      </c>
      <c r="H141" s="215">
        <v>123</v>
      </c>
      <c r="I141" s="215">
        <v>111</v>
      </c>
      <c r="J141" s="215">
        <v>104</v>
      </c>
      <c r="K141" s="215">
        <v>104</v>
      </c>
      <c r="L141" s="215">
        <v>95</v>
      </c>
      <c r="M141" s="215">
        <v>83</v>
      </c>
      <c r="N141" s="215">
        <v>81</v>
      </c>
      <c r="O141" s="215">
        <v>90</v>
      </c>
      <c r="P141" s="215">
        <v>84</v>
      </c>
      <c r="Q141" s="215">
        <v>76</v>
      </c>
      <c r="R141" s="215">
        <v>73</v>
      </c>
      <c r="S141" s="215">
        <v>74</v>
      </c>
      <c r="T141" s="215">
        <v>75</v>
      </c>
      <c r="U141" s="215">
        <v>64</v>
      </c>
      <c r="V141" s="215">
        <v>64</v>
      </c>
      <c r="W141" s="215">
        <v>61</v>
      </c>
      <c r="X141" s="215">
        <v>52</v>
      </c>
      <c r="Y141" s="215">
        <v>53</v>
      </c>
      <c r="Z141" s="215"/>
      <c r="AA141" s="215"/>
      <c r="AB141" s="215"/>
      <c r="AC141" s="215"/>
      <c r="AD141" s="215">
        <v>47</v>
      </c>
    </row>
    <row r="142" spans="1:30" x14ac:dyDescent="0.25">
      <c r="A142" s="218"/>
      <c r="B142" s="245" t="s">
        <v>19</v>
      </c>
      <c r="C142" s="215">
        <v>45</v>
      </c>
      <c r="D142" s="215">
        <v>115</v>
      </c>
      <c r="E142" s="215">
        <v>127</v>
      </c>
      <c r="F142" s="215">
        <v>118</v>
      </c>
      <c r="G142" s="215">
        <v>123</v>
      </c>
      <c r="H142" s="215">
        <v>117</v>
      </c>
      <c r="I142" s="215">
        <v>109</v>
      </c>
      <c r="J142" s="215">
        <v>108</v>
      </c>
      <c r="K142" s="215">
        <v>105</v>
      </c>
      <c r="L142" s="215">
        <v>100</v>
      </c>
      <c r="M142" s="215">
        <v>99</v>
      </c>
      <c r="N142" s="215">
        <v>89</v>
      </c>
      <c r="O142" s="215">
        <v>77</v>
      </c>
      <c r="P142" s="215">
        <v>83</v>
      </c>
      <c r="Q142" s="215">
        <v>81</v>
      </c>
      <c r="R142" s="215">
        <v>79</v>
      </c>
      <c r="S142" s="215">
        <v>67</v>
      </c>
      <c r="T142" s="215">
        <v>53</v>
      </c>
      <c r="U142" s="215">
        <v>51</v>
      </c>
      <c r="V142" s="215">
        <v>56</v>
      </c>
      <c r="W142" s="215">
        <v>50</v>
      </c>
      <c r="X142" s="215">
        <v>48</v>
      </c>
      <c r="Y142" s="215">
        <v>45</v>
      </c>
      <c r="Z142" s="215"/>
      <c r="AA142" s="215"/>
      <c r="AB142" s="215"/>
      <c r="AC142" s="215"/>
      <c r="AD142" s="215">
        <v>46</v>
      </c>
    </row>
    <row r="143" spans="1:30" x14ac:dyDescent="0.25">
      <c r="A143" s="218"/>
      <c r="B143" s="245" t="s">
        <v>20</v>
      </c>
      <c r="C143" s="215">
        <v>7</v>
      </c>
      <c r="D143" s="215">
        <v>32</v>
      </c>
      <c r="E143" s="215">
        <v>73</v>
      </c>
      <c r="F143" s="215">
        <v>83</v>
      </c>
      <c r="G143" s="215">
        <v>91</v>
      </c>
      <c r="H143" s="215">
        <v>94</v>
      </c>
      <c r="I143" s="215">
        <v>106</v>
      </c>
      <c r="J143" s="215">
        <v>110</v>
      </c>
      <c r="K143" s="215">
        <v>102</v>
      </c>
      <c r="L143" s="215">
        <v>99</v>
      </c>
      <c r="M143" s="215">
        <v>100</v>
      </c>
      <c r="N143" s="215">
        <v>97</v>
      </c>
      <c r="O143" s="215">
        <v>95</v>
      </c>
      <c r="P143" s="215">
        <v>81</v>
      </c>
      <c r="Q143" s="215">
        <v>69</v>
      </c>
      <c r="R143" s="215">
        <v>64</v>
      </c>
      <c r="S143" s="215">
        <v>65</v>
      </c>
      <c r="T143" s="215">
        <v>67</v>
      </c>
      <c r="U143" s="215">
        <v>61</v>
      </c>
      <c r="V143" s="215">
        <v>60</v>
      </c>
      <c r="W143" s="215">
        <v>54</v>
      </c>
      <c r="X143" s="215">
        <v>55</v>
      </c>
      <c r="Y143" s="215">
        <v>53</v>
      </c>
      <c r="Z143" s="215"/>
      <c r="AA143" s="215"/>
      <c r="AB143" s="215"/>
      <c r="AC143" s="215"/>
      <c r="AD143" s="215">
        <v>44</v>
      </c>
    </row>
    <row r="144" spans="1:30" x14ac:dyDescent="0.25">
      <c r="A144" s="218"/>
      <c r="B144" s="245" t="s">
        <v>21</v>
      </c>
      <c r="C144" s="215">
        <v>1</v>
      </c>
      <c r="D144" s="215">
        <v>2</v>
      </c>
      <c r="E144" s="215">
        <v>14</v>
      </c>
      <c r="F144" s="215">
        <v>17</v>
      </c>
      <c r="G144" s="215">
        <v>18</v>
      </c>
      <c r="H144" s="215">
        <v>17</v>
      </c>
      <c r="I144" s="215">
        <v>17</v>
      </c>
      <c r="J144" s="215">
        <v>19</v>
      </c>
      <c r="K144" s="215">
        <v>24</v>
      </c>
      <c r="L144" s="215">
        <v>27</v>
      </c>
      <c r="M144" s="215">
        <v>30</v>
      </c>
      <c r="N144" s="215">
        <v>32</v>
      </c>
      <c r="O144" s="215">
        <v>35</v>
      </c>
      <c r="P144" s="215">
        <v>35</v>
      </c>
      <c r="Q144" s="215">
        <v>39</v>
      </c>
      <c r="R144" s="215">
        <v>39</v>
      </c>
      <c r="S144" s="215">
        <v>39</v>
      </c>
      <c r="T144" s="215">
        <v>42</v>
      </c>
      <c r="U144" s="215">
        <v>46</v>
      </c>
      <c r="V144" s="215">
        <v>42</v>
      </c>
      <c r="W144" s="215">
        <v>46</v>
      </c>
      <c r="X144" s="215">
        <v>42</v>
      </c>
      <c r="Y144" s="215">
        <v>39</v>
      </c>
      <c r="Z144" s="215"/>
      <c r="AA144" s="215"/>
      <c r="AB144" s="215"/>
      <c r="AC144" s="215"/>
      <c r="AD144" s="215">
        <v>40</v>
      </c>
    </row>
    <row r="145" spans="1:30" x14ac:dyDescent="0.25">
      <c r="A145" s="218"/>
      <c r="B145" s="223" t="s">
        <v>30</v>
      </c>
      <c r="C145" s="220"/>
      <c r="D145" s="220"/>
      <c r="E145" s="212">
        <v>0</v>
      </c>
      <c r="F145" s="212">
        <v>0</v>
      </c>
      <c r="G145" s="212">
        <v>0</v>
      </c>
      <c r="H145" s="212">
        <v>2</v>
      </c>
      <c r="I145" s="212">
        <v>1</v>
      </c>
      <c r="J145" s="212">
        <v>1</v>
      </c>
      <c r="K145" s="212">
        <v>1</v>
      </c>
      <c r="L145" s="212">
        <v>3</v>
      </c>
      <c r="M145" s="212">
        <v>3</v>
      </c>
      <c r="N145" s="212">
        <v>3</v>
      </c>
      <c r="O145" s="212">
        <v>5</v>
      </c>
      <c r="P145" s="212">
        <v>7</v>
      </c>
      <c r="Q145" s="212">
        <v>9</v>
      </c>
      <c r="R145" s="212">
        <v>13</v>
      </c>
      <c r="S145" s="212">
        <v>13</v>
      </c>
      <c r="T145" s="212">
        <v>14</v>
      </c>
      <c r="U145" s="212">
        <v>13</v>
      </c>
      <c r="V145" s="212">
        <v>15</v>
      </c>
      <c r="W145" s="212">
        <v>17</v>
      </c>
      <c r="X145" s="212">
        <v>20</v>
      </c>
      <c r="Y145" s="212">
        <v>24</v>
      </c>
      <c r="AD145" s="212">
        <v>25</v>
      </c>
    </row>
    <row r="146" spans="1:30" x14ac:dyDescent="0.25">
      <c r="A146" s="218"/>
      <c r="B146" s="245" t="s">
        <v>40</v>
      </c>
      <c r="C146" s="246">
        <v>1669</v>
      </c>
      <c r="D146" s="246">
        <v>1003</v>
      </c>
      <c r="E146" s="246">
        <v>658</v>
      </c>
      <c r="F146" s="246">
        <v>633</v>
      </c>
      <c r="G146" s="246">
        <v>570</v>
      </c>
      <c r="H146" s="246">
        <v>509</v>
      </c>
      <c r="I146" s="246">
        <v>464</v>
      </c>
      <c r="J146" s="246">
        <v>438</v>
      </c>
      <c r="K146" s="246">
        <v>430</v>
      </c>
      <c r="L146" s="246">
        <v>409</v>
      </c>
      <c r="M146" s="246">
        <v>398</v>
      </c>
      <c r="N146" s="246">
        <v>389</v>
      </c>
      <c r="O146" s="246">
        <v>368</v>
      </c>
      <c r="P146" s="246">
        <v>369</v>
      </c>
      <c r="Q146" s="246">
        <v>350</v>
      </c>
      <c r="R146" s="246">
        <v>340</v>
      </c>
      <c r="S146" s="246">
        <v>328</v>
      </c>
      <c r="T146" s="246">
        <v>329</v>
      </c>
      <c r="U146" s="246">
        <v>319</v>
      </c>
      <c r="V146" s="246">
        <v>313</v>
      </c>
      <c r="W146" s="246">
        <v>301</v>
      </c>
      <c r="X146" s="246">
        <v>292</v>
      </c>
      <c r="Y146" s="246">
        <v>285</v>
      </c>
      <c r="Z146" s="246"/>
      <c r="AA146" s="246"/>
      <c r="AB146" s="246"/>
      <c r="AC146" s="246"/>
      <c r="AD146" s="246">
        <v>269</v>
      </c>
    </row>
    <row r="147" spans="1:30" ht="15.75" thickBot="1" x14ac:dyDescent="0.3">
      <c r="A147" s="223"/>
      <c r="B147" s="221" t="s">
        <v>384</v>
      </c>
      <c r="C147" s="246">
        <v>56.453565008987418</v>
      </c>
      <c r="D147" s="246">
        <v>95.125623130608176</v>
      </c>
      <c r="E147" s="246">
        <v>160.34650455927053</v>
      </c>
      <c r="F147" s="246">
        <v>169.54502369668248</v>
      </c>
      <c r="G147" s="246">
        <v>184.05438596491229</v>
      </c>
      <c r="H147" s="246">
        <v>201.97642436149312</v>
      </c>
      <c r="I147" s="246">
        <v>217.96767241379311</v>
      </c>
      <c r="J147" s="246">
        <v>228.12785388127853</v>
      </c>
      <c r="K147" s="246">
        <v>232.13953488372093</v>
      </c>
      <c r="L147" s="246">
        <v>244.91687041564794</v>
      </c>
      <c r="M147" s="246">
        <v>251</v>
      </c>
      <c r="N147" s="246">
        <v>251.05655526992288</v>
      </c>
      <c r="O147" s="246">
        <v>264.04891304347825</v>
      </c>
      <c r="P147" s="246">
        <v>255.61246612466124</v>
      </c>
      <c r="Q147" s="246">
        <v>270.60857142857145</v>
      </c>
      <c r="R147" s="246">
        <v>280.98529411764707</v>
      </c>
      <c r="S147" s="246">
        <v>285.125</v>
      </c>
      <c r="T147" s="246">
        <v>286.91185410334344</v>
      </c>
      <c r="U147" s="246">
        <v>289.30721003134795</v>
      </c>
      <c r="V147" s="246">
        <v>295.71246006389777</v>
      </c>
      <c r="W147" s="246">
        <v>304.27242524916943</v>
      </c>
      <c r="X147" s="246">
        <v>313.25</v>
      </c>
      <c r="Y147" s="246">
        <v>319.98596491228068</v>
      </c>
      <c r="Z147" s="246"/>
      <c r="AA147" s="246"/>
      <c r="AB147" s="246"/>
      <c r="AC147" s="246"/>
      <c r="AD147" s="246">
        <v>340.01858736059478</v>
      </c>
    </row>
    <row r="148" spans="1:30" ht="17.25" x14ac:dyDescent="0.25">
      <c r="A148" s="218" t="s">
        <v>553</v>
      </c>
      <c r="B148" s="356" t="s">
        <v>665</v>
      </c>
      <c r="C148" s="215"/>
      <c r="D148" s="215"/>
      <c r="E148" s="215"/>
      <c r="F148" s="215"/>
      <c r="G148" s="215"/>
      <c r="H148" s="215"/>
      <c r="I148" s="215"/>
      <c r="J148" s="215"/>
      <c r="K148" s="215"/>
      <c r="L148" s="215"/>
      <c r="M148" s="215"/>
      <c r="N148" s="215"/>
      <c r="O148" s="215"/>
      <c r="P148" s="215"/>
      <c r="Q148" s="215"/>
      <c r="R148" s="215"/>
      <c r="S148" s="215"/>
      <c r="T148" s="215"/>
      <c r="U148" s="215"/>
      <c r="V148" s="215"/>
      <c r="W148" s="215"/>
      <c r="X148" s="215"/>
      <c r="Y148" s="215"/>
      <c r="Z148" s="215">
        <v>16</v>
      </c>
      <c r="AA148" s="215">
        <v>11</v>
      </c>
      <c r="AB148" s="215">
        <v>24</v>
      </c>
      <c r="AC148" s="215">
        <v>13</v>
      </c>
      <c r="AD148" s="215"/>
    </row>
    <row r="149" spans="1:30" x14ac:dyDescent="0.25">
      <c r="A149" s="218" t="s">
        <v>16</v>
      </c>
      <c r="B149" s="245" t="s">
        <v>17</v>
      </c>
      <c r="Z149" s="212">
        <v>237</v>
      </c>
      <c r="AA149" s="212">
        <v>228</v>
      </c>
      <c r="AB149" s="212">
        <v>226</v>
      </c>
      <c r="AC149" s="212">
        <v>223</v>
      </c>
    </row>
    <row r="150" spans="1:30" x14ac:dyDescent="0.25">
      <c r="A150" s="218"/>
      <c r="B150" s="245" t="s">
        <v>18</v>
      </c>
      <c r="Z150" s="212">
        <v>257</v>
      </c>
      <c r="AA150" s="212">
        <v>244</v>
      </c>
      <c r="AB150" s="212">
        <v>229</v>
      </c>
      <c r="AC150" s="212">
        <v>213</v>
      </c>
    </row>
    <row r="151" spans="1:30" x14ac:dyDescent="0.25">
      <c r="A151" s="218"/>
      <c r="B151" s="245" t="s">
        <v>19</v>
      </c>
      <c r="Z151" s="212">
        <v>192</v>
      </c>
      <c r="AA151" s="212">
        <v>192</v>
      </c>
      <c r="AB151" s="212">
        <v>181</v>
      </c>
      <c r="AC151" s="212">
        <v>178</v>
      </c>
    </row>
    <row r="152" spans="1:30" x14ac:dyDescent="0.25">
      <c r="A152" s="218"/>
      <c r="B152" s="245" t="s">
        <v>20</v>
      </c>
      <c r="Z152" s="212">
        <v>232</v>
      </c>
      <c r="AA152" s="212">
        <v>226</v>
      </c>
      <c r="AB152" s="212">
        <v>212</v>
      </c>
      <c r="AC152" s="212">
        <v>199</v>
      </c>
    </row>
    <row r="153" spans="1:30" x14ac:dyDescent="0.25">
      <c r="A153" s="218"/>
      <c r="B153" s="245" t="s">
        <v>21</v>
      </c>
      <c r="C153" s="252"/>
      <c r="D153" s="220"/>
      <c r="E153" s="220"/>
      <c r="F153" s="220"/>
      <c r="G153" s="220"/>
      <c r="H153" s="220"/>
      <c r="I153" s="220"/>
      <c r="Z153" s="212">
        <v>133</v>
      </c>
      <c r="AA153" s="212">
        <v>132</v>
      </c>
      <c r="AB153" s="212">
        <v>136</v>
      </c>
      <c r="AC153" s="212">
        <v>136</v>
      </c>
    </row>
    <row r="154" spans="1:30" x14ac:dyDescent="0.25">
      <c r="A154" s="218"/>
      <c r="B154" s="223" t="s">
        <v>30</v>
      </c>
      <c r="C154" s="220"/>
      <c r="D154" s="220"/>
      <c r="E154" s="220"/>
      <c r="F154" s="220"/>
      <c r="G154" s="220"/>
      <c r="H154" s="220"/>
      <c r="I154" s="220"/>
      <c r="J154" s="220"/>
      <c r="K154" s="220"/>
      <c r="Z154" s="212">
        <v>65</v>
      </c>
      <c r="AA154" s="212">
        <v>69</v>
      </c>
      <c r="AB154" s="212">
        <v>74</v>
      </c>
      <c r="AC154" s="212">
        <v>80</v>
      </c>
    </row>
    <row r="155" spans="1:30" x14ac:dyDescent="0.25">
      <c r="A155" s="218"/>
      <c r="B155" s="245" t="s">
        <v>40</v>
      </c>
      <c r="C155" s="246"/>
      <c r="D155" s="246"/>
      <c r="E155" s="246"/>
      <c r="F155" s="246"/>
      <c r="G155" s="246"/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  <c r="R155" s="246"/>
      <c r="S155" s="246"/>
      <c r="T155" s="246"/>
      <c r="U155" s="246"/>
      <c r="V155" s="246"/>
      <c r="W155" s="246"/>
      <c r="X155" s="246"/>
      <c r="Y155" s="246"/>
      <c r="Z155" s="246">
        <v>1132</v>
      </c>
      <c r="AA155" s="246">
        <v>1102</v>
      </c>
      <c r="AB155" s="246">
        <v>1082</v>
      </c>
      <c r="AC155" s="246">
        <v>1042</v>
      </c>
      <c r="AD155" s="246"/>
    </row>
    <row r="156" spans="1:30" ht="15.75" thickBot="1" x14ac:dyDescent="0.3">
      <c r="A156" s="223"/>
      <c r="B156" s="221" t="s">
        <v>384</v>
      </c>
      <c r="C156" s="246"/>
      <c r="D156" s="246"/>
      <c r="E156" s="246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  <c r="R156" s="246"/>
      <c r="S156" s="246"/>
      <c r="T156" s="246"/>
      <c r="U156" s="246"/>
      <c r="V156" s="246"/>
      <c r="W156" s="246"/>
      <c r="X156" s="246"/>
      <c r="Y156" s="246"/>
      <c r="Z156" s="246">
        <v>298.51060070671377</v>
      </c>
      <c r="AA156" s="246">
        <v>305.47731397459165</v>
      </c>
      <c r="AB156" s="246">
        <v>309.13493530499073</v>
      </c>
      <c r="AC156" s="246">
        <v>321.0662188099808</v>
      </c>
      <c r="AD156" s="246"/>
    </row>
    <row r="157" spans="1:30" ht="17.25" x14ac:dyDescent="0.25">
      <c r="A157" s="247" t="s">
        <v>74</v>
      </c>
      <c r="B157" s="356" t="s">
        <v>665</v>
      </c>
      <c r="C157" s="215"/>
      <c r="D157" s="215"/>
      <c r="E157" s="215">
        <v>398</v>
      </c>
      <c r="F157" s="215"/>
      <c r="G157" s="215"/>
      <c r="H157" s="215"/>
      <c r="I157" s="215"/>
      <c r="J157" s="215"/>
      <c r="K157" s="215"/>
      <c r="L157" s="215"/>
      <c r="M157" s="215"/>
      <c r="N157" s="215"/>
      <c r="O157" s="215"/>
      <c r="P157" s="215">
        <v>1815</v>
      </c>
      <c r="Q157" s="215"/>
      <c r="R157" s="215"/>
      <c r="S157" s="215"/>
      <c r="T157" s="215"/>
      <c r="U157" s="215"/>
      <c r="V157" s="215"/>
      <c r="W157" s="215"/>
      <c r="X157" s="215"/>
      <c r="Y157" s="215"/>
      <c r="Z157" s="215">
        <v>1213</v>
      </c>
      <c r="AA157" s="215">
        <v>1127</v>
      </c>
      <c r="AB157" s="215">
        <v>1376</v>
      </c>
      <c r="AC157" s="215">
        <v>1155</v>
      </c>
      <c r="AD157" s="215">
        <v>1214</v>
      </c>
    </row>
    <row r="158" spans="1:30" x14ac:dyDescent="0.25">
      <c r="A158" s="247"/>
      <c r="B158" s="245" t="s">
        <v>17</v>
      </c>
      <c r="C158" s="212">
        <v>94733</v>
      </c>
      <c r="D158" s="212">
        <v>62000</v>
      </c>
      <c r="E158" s="212">
        <v>31237</v>
      </c>
      <c r="F158" s="212">
        <v>29251</v>
      </c>
      <c r="G158" s="212">
        <v>26566</v>
      </c>
      <c r="H158" s="212">
        <v>23451</v>
      </c>
      <c r="I158" s="212">
        <v>20441</v>
      </c>
      <c r="J158" s="212">
        <v>18290</v>
      </c>
      <c r="K158" s="212">
        <v>16552</v>
      </c>
      <c r="L158" s="212">
        <v>15595</v>
      </c>
      <c r="M158" s="212">
        <v>15046</v>
      </c>
      <c r="N158" s="212">
        <v>14873</v>
      </c>
      <c r="O158" s="212">
        <v>14636</v>
      </c>
      <c r="P158" s="212">
        <v>14359</v>
      </c>
      <c r="Q158" s="212">
        <v>14052</v>
      </c>
      <c r="R158" s="212">
        <v>13949</v>
      </c>
      <c r="S158" s="212">
        <v>13564</v>
      </c>
      <c r="T158" s="212">
        <v>13403</v>
      </c>
      <c r="U158" s="212">
        <v>12838</v>
      </c>
      <c r="V158" s="212">
        <v>12515</v>
      </c>
      <c r="W158" s="212">
        <v>12159</v>
      </c>
      <c r="X158" s="212">
        <v>11953</v>
      </c>
      <c r="Y158" s="212">
        <v>11835</v>
      </c>
      <c r="Z158" s="212">
        <v>10654</v>
      </c>
      <c r="AA158" s="212">
        <v>10538</v>
      </c>
      <c r="AB158" s="212">
        <v>10566</v>
      </c>
      <c r="AC158" s="212">
        <v>10421</v>
      </c>
      <c r="AD158" s="212">
        <v>10402</v>
      </c>
    </row>
    <row r="159" spans="1:30" x14ac:dyDescent="0.25">
      <c r="A159" s="226"/>
      <c r="B159" s="245" t="s">
        <v>18</v>
      </c>
      <c r="C159" s="212">
        <v>21632</v>
      </c>
      <c r="D159" s="212">
        <v>25330</v>
      </c>
      <c r="E159" s="212">
        <v>22286</v>
      </c>
      <c r="F159" s="212">
        <v>21411</v>
      </c>
      <c r="G159" s="212">
        <v>20541</v>
      </c>
      <c r="H159" s="212">
        <v>19555</v>
      </c>
      <c r="I159" s="212">
        <v>18669</v>
      </c>
      <c r="J159" s="212">
        <v>17754</v>
      </c>
      <c r="K159" s="212">
        <v>16764</v>
      </c>
      <c r="L159" s="212">
        <v>15901</v>
      </c>
      <c r="M159" s="212">
        <v>15195</v>
      </c>
      <c r="N159" s="212">
        <v>14481</v>
      </c>
      <c r="O159" s="212">
        <v>13867</v>
      </c>
      <c r="P159" s="212">
        <v>13440</v>
      </c>
      <c r="Q159" s="212">
        <v>12929</v>
      </c>
      <c r="R159" s="212">
        <v>12504</v>
      </c>
      <c r="S159" s="212">
        <v>12060</v>
      </c>
      <c r="T159" s="212">
        <v>11679</v>
      </c>
      <c r="U159" s="212">
        <v>11449</v>
      </c>
      <c r="V159" s="212">
        <v>11028</v>
      </c>
      <c r="W159" s="212">
        <v>10653</v>
      </c>
      <c r="X159" s="212">
        <v>10304</v>
      </c>
      <c r="Y159" s="212">
        <v>9977</v>
      </c>
      <c r="Z159" s="212">
        <v>9764</v>
      </c>
      <c r="AA159" s="212">
        <v>9420</v>
      </c>
      <c r="AB159" s="212">
        <v>9145</v>
      </c>
      <c r="AC159" s="212">
        <v>8947</v>
      </c>
      <c r="AD159" s="212">
        <v>8755</v>
      </c>
    </row>
    <row r="160" spans="1:30" x14ac:dyDescent="0.25">
      <c r="A160" s="226"/>
      <c r="B160" s="245" t="s">
        <v>19</v>
      </c>
      <c r="C160" s="212">
        <v>5652</v>
      </c>
      <c r="D160" s="212">
        <v>7928</v>
      </c>
      <c r="E160" s="212">
        <v>10367</v>
      </c>
      <c r="F160" s="212">
        <v>10556</v>
      </c>
      <c r="G160" s="212">
        <v>10726</v>
      </c>
      <c r="H160" s="212">
        <v>10563</v>
      </c>
      <c r="I160" s="212">
        <v>10404</v>
      </c>
      <c r="J160" s="212">
        <v>10354</v>
      </c>
      <c r="K160" s="212">
        <v>10186</v>
      </c>
      <c r="L160" s="212">
        <v>9836</v>
      </c>
      <c r="M160" s="212">
        <v>9534</v>
      </c>
      <c r="N160" s="212">
        <v>9198</v>
      </c>
      <c r="O160" s="212">
        <v>8797</v>
      </c>
      <c r="P160" s="212">
        <v>8444</v>
      </c>
      <c r="Q160" s="212">
        <v>8244</v>
      </c>
      <c r="R160" s="212">
        <v>7952</v>
      </c>
      <c r="S160" s="212">
        <v>7692</v>
      </c>
      <c r="T160" s="212">
        <v>7404</v>
      </c>
      <c r="U160" s="212">
        <v>7157</v>
      </c>
      <c r="V160" s="212">
        <v>6967</v>
      </c>
      <c r="W160" s="212">
        <v>6776</v>
      </c>
      <c r="X160" s="212">
        <v>6562</v>
      </c>
      <c r="Y160" s="212">
        <v>6326</v>
      </c>
      <c r="Z160" s="212">
        <v>6120</v>
      </c>
      <c r="AA160" s="212">
        <v>5998</v>
      </c>
      <c r="AB160" s="212">
        <v>5810</v>
      </c>
      <c r="AC160" s="212">
        <v>5624</v>
      </c>
      <c r="AD160" s="212">
        <v>5462</v>
      </c>
    </row>
    <row r="161" spans="1:30" x14ac:dyDescent="0.25">
      <c r="A161" s="226"/>
      <c r="B161" s="245" t="s">
        <v>20</v>
      </c>
      <c r="C161" s="212">
        <v>2576</v>
      </c>
      <c r="D161" s="212">
        <v>3266</v>
      </c>
      <c r="E161" s="212">
        <v>5273</v>
      </c>
      <c r="F161" s="212">
        <v>5613</v>
      </c>
      <c r="G161" s="212">
        <v>5878</v>
      </c>
      <c r="H161" s="212">
        <v>6209</v>
      </c>
      <c r="I161" s="212">
        <v>6424</v>
      </c>
      <c r="J161" s="212">
        <v>6631</v>
      </c>
      <c r="K161" s="212">
        <v>6817</v>
      </c>
      <c r="L161" s="212">
        <v>6963</v>
      </c>
      <c r="M161" s="212">
        <v>7064</v>
      </c>
      <c r="N161" s="212">
        <v>7031</v>
      </c>
      <c r="O161" s="212">
        <v>6988</v>
      </c>
      <c r="P161" s="212">
        <v>6857</v>
      </c>
      <c r="Q161" s="212">
        <v>6770</v>
      </c>
      <c r="R161" s="212">
        <v>6674</v>
      </c>
      <c r="S161" s="212">
        <v>6539</v>
      </c>
      <c r="T161" s="212">
        <v>6490</v>
      </c>
      <c r="U161" s="212">
        <v>6385</v>
      </c>
      <c r="V161" s="212">
        <v>6305</v>
      </c>
      <c r="W161" s="212">
        <v>6280</v>
      </c>
      <c r="X161" s="212">
        <v>6201</v>
      </c>
      <c r="Y161" s="212">
        <v>6179</v>
      </c>
      <c r="Z161" s="212">
        <v>6024</v>
      </c>
      <c r="AA161" s="212">
        <v>5977</v>
      </c>
      <c r="AB161" s="212">
        <v>5881</v>
      </c>
      <c r="AC161" s="212">
        <v>5756</v>
      </c>
      <c r="AD161" s="212">
        <v>5547</v>
      </c>
    </row>
    <row r="162" spans="1:30" x14ac:dyDescent="0.25">
      <c r="A162" s="226"/>
      <c r="B162" s="245" t="s">
        <v>21</v>
      </c>
      <c r="C162" s="212">
        <v>575</v>
      </c>
      <c r="D162" s="212">
        <v>714</v>
      </c>
      <c r="E162" s="212">
        <v>1287</v>
      </c>
      <c r="F162" s="212">
        <v>1378</v>
      </c>
      <c r="G162" s="212">
        <v>1514</v>
      </c>
      <c r="H162" s="212">
        <v>1642</v>
      </c>
      <c r="I162" s="212">
        <v>1757</v>
      </c>
      <c r="J162" s="212">
        <v>1868</v>
      </c>
      <c r="K162" s="212">
        <v>2013</v>
      </c>
      <c r="L162" s="212">
        <v>2180</v>
      </c>
      <c r="M162" s="212">
        <v>2251</v>
      </c>
      <c r="N162" s="212">
        <v>2315</v>
      </c>
      <c r="O162" s="212">
        <v>2443</v>
      </c>
      <c r="P162" s="212">
        <v>2490</v>
      </c>
      <c r="Q162" s="212">
        <v>2541</v>
      </c>
      <c r="R162" s="212">
        <v>2568</v>
      </c>
      <c r="S162" s="212">
        <v>2659</v>
      </c>
      <c r="T162" s="212">
        <v>2773</v>
      </c>
      <c r="U162" s="212">
        <v>2844</v>
      </c>
      <c r="V162" s="212">
        <v>2897</v>
      </c>
      <c r="W162" s="212">
        <v>2985</v>
      </c>
      <c r="X162" s="212">
        <v>3069</v>
      </c>
      <c r="Y162" s="212">
        <v>3117</v>
      </c>
      <c r="Z162" s="212">
        <v>3220</v>
      </c>
      <c r="AA162" s="212">
        <v>3211</v>
      </c>
      <c r="AB162" s="212">
        <v>3243</v>
      </c>
      <c r="AC162" s="212">
        <v>3267</v>
      </c>
      <c r="AD162" s="212">
        <v>3351</v>
      </c>
    </row>
    <row r="163" spans="1:30" x14ac:dyDescent="0.25">
      <c r="A163" s="226"/>
      <c r="B163" s="223" t="s">
        <v>30</v>
      </c>
      <c r="C163" s="212">
        <v>134</v>
      </c>
      <c r="D163" s="212">
        <v>144</v>
      </c>
      <c r="E163" s="212">
        <v>290</v>
      </c>
      <c r="F163" s="212">
        <v>330</v>
      </c>
      <c r="G163" s="212">
        <v>382</v>
      </c>
      <c r="H163" s="212">
        <v>470</v>
      </c>
      <c r="I163" s="212">
        <v>536</v>
      </c>
      <c r="J163" s="212">
        <v>610</v>
      </c>
      <c r="K163" s="212">
        <v>671</v>
      </c>
      <c r="L163" s="212">
        <v>743</v>
      </c>
      <c r="M163" s="212">
        <v>845</v>
      </c>
      <c r="N163" s="212">
        <v>927</v>
      </c>
      <c r="O163" s="212">
        <v>957</v>
      </c>
      <c r="P163" s="212">
        <v>1034</v>
      </c>
      <c r="Q163" s="212">
        <v>1076</v>
      </c>
      <c r="R163" s="212">
        <v>1147</v>
      </c>
      <c r="S163" s="212">
        <v>1212</v>
      </c>
      <c r="T163" s="212">
        <v>1273</v>
      </c>
      <c r="U163" s="212">
        <v>1345</v>
      </c>
      <c r="V163" s="212">
        <v>1409</v>
      </c>
      <c r="W163" s="212">
        <v>1485</v>
      </c>
      <c r="X163" s="212">
        <v>1589</v>
      </c>
      <c r="Y163" s="212">
        <v>1656</v>
      </c>
      <c r="Z163" s="212">
        <v>1718</v>
      </c>
      <c r="AA163" s="212">
        <v>1808</v>
      </c>
      <c r="AB163" s="212">
        <v>1900</v>
      </c>
      <c r="AC163" s="212">
        <v>1985</v>
      </c>
      <c r="AD163" s="212">
        <v>2059</v>
      </c>
    </row>
    <row r="164" spans="1:30" x14ac:dyDescent="0.25">
      <c r="A164" s="245"/>
      <c r="B164" s="248" t="s">
        <v>40</v>
      </c>
      <c r="C164" s="216">
        <v>125302</v>
      </c>
      <c r="D164" s="216">
        <v>99382</v>
      </c>
      <c r="E164" s="216">
        <v>70740</v>
      </c>
      <c r="F164" s="216">
        <v>68539</v>
      </c>
      <c r="G164" s="216">
        <v>65607</v>
      </c>
      <c r="H164" s="216">
        <v>61890</v>
      </c>
      <c r="I164" s="216">
        <v>58231</v>
      </c>
      <c r="J164" s="216">
        <v>55507</v>
      </c>
      <c r="K164" s="216">
        <v>53003</v>
      </c>
      <c r="L164" s="216">
        <v>51218</v>
      </c>
      <c r="M164" s="216">
        <v>49935</v>
      </c>
      <c r="N164" s="216">
        <v>48825</v>
      </c>
      <c r="O164" s="216">
        <v>47688</v>
      </c>
      <c r="P164" s="216">
        <v>46624</v>
      </c>
      <c r="Q164" s="216">
        <v>45612</v>
      </c>
      <c r="R164" s="216">
        <v>44794</v>
      </c>
      <c r="S164" s="216">
        <v>43726</v>
      </c>
      <c r="T164" s="216">
        <v>43022</v>
      </c>
      <c r="U164" s="216">
        <v>42018</v>
      </c>
      <c r="V164" s="216">
        <v>41121</v>
      </c>
      <c r="W164" s="216">
        <v>40338</v>
      </c>
      <c r="X164" s="216">
        <v>39678</v>
      </c>
      <c r="Y164" s="216">
        <v>39090</v>
      </c>
      <c r="Z164" s="216">
        <v>38713</v>
      </c>
      <c r="AA164" s="216">
        <v>38079</v>
      </c>
      <c r="AB164" s="216">
        <v>37921</v>
      </c>
      <c r="AC164" s="216">
        <v>37155</v>
      </c>
      <c r="AD164" s="216">
        <v>36790</v>
      </c>
    </row>
    <row r="165" spans="1:30" x14ac:dyDescent="0.25">
      <c r="A165" s="225"/>
      <c r="B165" s="227" t="s">
        <v>77</v>
      </c>
      <c r="C165" s="246">
        <v>9539</v>
      </c>
      <c r="D165" s="246">
        <v>9909</v>
      </c>
      <c r="E165" s="246">
        <v>10382</v>
      </c>
      <c r="F165" s="246">
        <v>10421.798000000001</v>
      </c>
      <c r="G165" s="246">
        <v>10467.172</v>
      </c>
      <c r="H165" s="246">
        <v>10466.217000000001</v>
      </c>
      <c r="I165" s="246">
        <v>10404</v>
      </c>
      <c r="J165" s="246">
        <v>10397.288</v>
      </c>
      <c r="K165" s="246">
        <v>10354.236000000001</v>
      </c>
      <c r="L165" s="246">
        <v>10359.751</v>
      </c>
      <c r="M165" s="246">
        <v>10320.198</v>
      </c>
      <c r="N165" s="246">
        <v>10244.883</v>
      </c>
      <c r="O165" s="246">
        <v>10142.874</v>
      </c>
      <c r="P165" s="246">
        <v>10060</v>
      </c>
      <c r="Q165" s="246">
        <v>9989.1869999999999</v>
      </c>
      <c r="R165" s="246">
        <v>9928.634</v>
      </c>
      <c r="S165" s="246">
        <v>9871.4279999999999</v>
      </c>
      <c r="T165" s="246">
        <v>9867.6790000000001</v>
      </c>
      <c r="U165" s="246">
        <v>9860.3549999999996</v>
      </c>
      <c r="V165" s="246">
        <v>9836.6080000000002</v>
      </c>
      <c r="W165" s="246">
        <v>9851.116</v>
      </c>
      <c r="X165" s="246">
        <v>9862.8019999999997</v>
      </c>
      <c r="Y165" s="246">
        <v>9842.5400000000009</v>
      </c>
      <c r="Z165" s="246">
        <v>9859.6180000000004</v>
      </c>
      <c r="AA165" s="246">
        <v>9845.1669999999995</v>
      </c>
      <c r="AB165" s="246">
        <v>9846.4969999999994</v>
      </c>
      <c r="AC165" s="246">
        <v>9843.8340000000007</v>
      </c>
      <c r="AD165" s="246">
        <v>9839.92</v>
      </c>
    </row>
    <row r="166" spans="1:30" ht="15.75" thickBot="1" x14ac:dyDescent="0.3">
      <c r="A166" s="241"/>
      <c r="B166" s="229" t="s">
        <v>384</v>
      </c>
      <c r="C166" s="214">
        <v>76.128074571834446</v>
      </c>
      <c r="D166" s="214">
        <v>99.706184218470142</v>
      </c>
      <c r="E166" s="214">
        <v>146.76279332767882</v>
      </c>
      <c r="F166" s="214">
        <v>152.0564642028626</v>
      </c>
      <c r="G166" s="214">
        <v>159.54352431905133</v>
      </c>
      <c r="H166" s="214">
        <v>169.10998545807078</v>
      </c>
      <c r="I166" s="214">
        <v>178.66771994298568</v>
      </c>
      <c r="J166" s="214">
        <v>187.31489722017042</v>
      </c>
      <c r="K166" s="214">
        <v>195.35188574231648</v>
      </c>
      <c r="L166" s="214">
        <v>202.26777695341482</v>
      </c>
      <c r="M166" s="214">
        <v>206.67263442475218</v>
      </c>
      <c r="N166" s="214">
        <v>209.82863287250385</v>
      </c>
      <c r="O166" s="214">
        <v>212.69237544036235</v>
      </c>
      <c r="P166" s="214">
        <v>215.93606297186</v>
      </c>
      <c r="Q166" s="214">
        <v>219.00348592475663</v>
      </c>
      <c r="R166" s="214">
        <v>221.65098004196992</v>
      </c>
      <c r="S166" s="214">
        <v>225.75648355669395</v>
      </c>
      <c r="T166" s="214">
        <v>229.36355817953606</v>
      </c>
      <c r="U166" s="214">
        <v>234.66978437812367</v>
      </c>
      <c r="V166" s="214">
        <v>239.21130322706159</v>
      </c>
      <c r="W166" s="214">
        <v>244.2142892557886</v>
      </c>
      <c r="X166" s="214">
        <v>289.03719945561772</v>
      </c>
      <c r="Y166" s="214">
        <v>251.79176259913021</v>
      </c>
      <c r="Z166" s="214">
        <v>254.68493787616563</v>
      </c>
      <c r="AA166" s="214">
        <v>258.54583891383703</v>
      </c>
      <c r="AB166" s="214">
        <v>259.65815774900449</v>
      </c>
      <c r="AC166" s="214">
        <v>264.93968510294712</v>
      </c>
      <c r="AD166" s="214">
        <v>267.4618102745311</v>
      </c>
    </row>
    <row r="167" spans="1:30" x14ac:dyDescent="0.25">
      <c r="A167" t="s">
        <v>530</v>
      </c>
    </row>
    <row r="168" spans="1:30" x14ac:dyDescent="0.25">
      <c r="A168" s="212" t="s">
        <v>666</v>
      </c>
    </row>
    <row r="169" spans="1:30" x14ac:dyDescent="0.25">
      <c r="A169" t="s">
        <v>539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Button 3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0</xdr:rowOff>
                  </from>
                  <to>
                    <xdr:col>0</xdr:col>
                    <xdr:colOff>638175</xdr:colOff>
                    <xdr:row>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" name="Button 4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0</xdr:rowOff>
                  </from>
                  <to>
                    <xdr:col>0</xdr:col>
                    <xdr:colOff>638175</xdr:colOff>
                    <xdr:row>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860CC-A27E-4B0A-AC91-46364BF6DB94}">
  <sheetPr codeName="Ark4"/>
  <dimension ref="A1:BF215"/>
  <sheetViews>
    <sheetView workbookViewId="0">
      <pane xSplit="2" ySplit="4" topLeftCell="AD80" activePane="bottomRight" state="frozen"/>
      <selection activeCell="C5" sqref="C5:I5"/>
      <selection pane="topRight" activeCell="C5" sqref="C5:I5"/>
      <selection pane="bottomLeft" activeCell="C5" sqref="C5:I5"/>
      <selection pane="bottomRight" activeCell="F139" sqref="F139"/>
    </sheetView>
  </sheetViews>
  <sheetFormatPr baseColWidth="10" defaultColWidth="11.42578125" defaultRowHeight="16.5" x14ac:dyDescent="0.25"/>
  <cols>
    <col min="1" max="1" width="16.7109375" style="24" customWidth="1"/>
    <col min="2" max="2" width="22.7109375" style="24" customWidth="1"/>
    <col min="3" max="3" width="9.140625" style="24" customWidth="1"/>
    <col min="4" max="4" width="6" style="24" customWidth="1"/>
    <col min="5" max="5" width="9.140625" style="24" customWidth="1"/>
    <col min="6" max="6" width="6" style="24" customWidth="1"/>
    <col min="7" max="7" width="9.140625" style="24" customWidth="1"/>
    <col min="8" max="8" width="6" style="24" customWidth="1"/>
    <col min="9" max="9" width="9.140625" style="24" customWidth="1"/>
    <col min="10" max="10" width="6" style="24" customWidth="1"/>
    <col min="11" max="11" width="9.140625" style="24" customWidth="1"/>
    <col min="12" max="12" width="6" style="24" customWidth="1"/>
    <col min="13" max="13" width="9.140625" style="24" customWidth="1"/>
    <col min="14" max="14" width="6" style="24" customWidth="1"/>
    <col min="15" max="15" width="9.140625" style="24" customWidth="1"/>
    <col min="16" max="16" width="6" style="24" customWidth="1"/>
    <col min="17" max="17" width="9.140625" style="24" customWidth="1"/>
    <col min="18" max="18" width="6" style="24" customWidth="1"/>
    <col min="19" max="19" width="9.140625" style="24" customWidth="1"/>
    <col min="20" max="20" width="6" style="24" customWidth="1"/>
    <col min="21" max="21" width="9.140625" style="24" customWidth="1"/>
    <col min="22" max="22" width="6" style="24" customWidth="1"/>
    <col min="23" max="23" width="9.140625" style="24" customWidth="1"/>
    <col min="24" max="24" width="6" style="24" customWidth="1"/>
    <col min="25" max="25" width="9.140625" style="24" customWidth="1"/>
    <col min="26" max="26" width="6" style="24" customWidth="1"/>
    <col min="27" max="27" width="9.140625" style="24" customWidth="1"/>
    <col min="28" max="28" width="6" style="24" customWidth="1"/>
    <col min="29" max="29" width="9.140625" style="24" customWidth="1"/>
    <col min="30" max="30" width="6" style="24" customWidth="1"/>
    <col min="31" max="31" width="9.140625" style="24" customWidth="1"/>
    <col min="32" max="32" width="6" style="24" customWidth="1"/>
    <col min="33" max="33" width="9.140625" style="24" customWidth="1"/>
    <col min="34" max="34" width="6" style="24" customWidth="1"/>
    <col min="35" max="35" width="9.140625" style="24" customWidth="1"/>
    <col min="36" max="36" width="6" style="24" customWidth="1"/>
    <col min="37" max="37" width="9.140625" style="24" customWidth="1"/>
    <col min="38" max="38" width="6" style="24" customWidth="1"/>
    <col min="39" max="39" width="9.140625" style="24" customWidth="1"/>
    <col min="40" max="40" width="6" style="24" customWidth="1"/>
    <col min="41" max="41" width="9.140625" style="24" customWidth="1"/>
    <col min="42" max="42" width="6" style="24" customWidth="1"/>
    <col min="43" max="43" width="9.140625" style="24" customWidth="1"/>
    <col min="44" max="44" width="6" style="24" customWidth="1"/>
    <col min="45" max="45" width="9.140625" style="24" customWidth="1"/>
    <col min="46" max="46" width="6" style="24" customWidth="1"/>
    <col min="47" max="47" width="9.140625" style="24" customWidth="1"/>
    <col min="48" max="48" width="6" style="24" customWidth="1"/>
    <col min="49" max="49" width="9.140625" style="24" customWidth="1"/>
    <col min="50" max="50" width="6" style="24" customWidth="1"/>
    <col min="51" max="51" width="9.140625" style="24" customWidth="1"/>
    <col min="52" max="52" width="6" style="24" customWidth="1"/>
    <col min="53" max="53" width="9.140625" style="24" customWidth="1"/>
    <col min="54" max="54" width="6" style="24" customWidth="1"/>
    <col min="55" max="55" width="9.140625" style="24" customWidth="1"/>
    <col min="56" max="56" width="6" style="24" customWidth="1"/>
    <col min="57" max="57" width="9.140625" style="24" customWidth="1"/>
    <col min="58" max="58" width="6" style="24" customWidth="1"/>
    <col min="59" max="159" width="9.140625" style="24" customWidth="1"/>
    <col min="160" max="16384" width="11.42578125" style="24"/>
  </cols>
  <sheetData>
    <row r="1" spans="1:58" ht="21" x14ac:dyDescent="0.35">
      <c r="A1" s="3" t="s">
        <v>554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58" ht="12.75" customHeight="1" thickBot="1" x14ac:dyDescent="0.4">
      <c r="A2" s="44"/>
      <c r="B2" s="44"/>
      <c r="C2" s="44"/>
      <c r="D2" s="44"/>
      <c r="E2" s="44"/>
      <c r="F2" s="44"/>
    </row>
    <row r="3" spans="1:58" x14ac:dyDescent="0.25">
      <c r="A3" s="56"/>
      <c r="B3" s="56" t="s">
        <v>33</v>
      </c>
      <c r="C3" s="45">
        <v>1979</v>
      </c>
      <c r="D3" s="45"/>
      <c r="E3" s="45">
        <v>1989</v>
      </c>
      <c r="F3" s="45"/>
      <c r="G3" s="45">
        <v>1999</v>
      </c>
      <c r="H3" s="45"/>
      <c r="I3" s="45">
        <v>2000</v>
      </c>
      <c r="J3" s="45"/>
      <c r="K3" s="45">
        <v>2001</v>
      </c>
      <c r="L3" s="45"/>
      <c r="M3" s="45">
        <v>2002</v>
      </c>
      <c r="N3" s="45"/>
      <c r="O3" s="45">
        <v>2003</v>
      </c>
      <c r="P3" s="45"/>
      <c r="Q3" s="45">
        <v>2004</v>
      </c>
      <c r="R3" s="45"/>
      <c r="S3" s="45">
        <v>2005</v>
      </c>
      <c r="T3" s="45"/>
      <c r="U3" s="45">
        <v>2006</v>
      </c>
      <c r="V3" s="45"/>
      <c r="W3" s="45">
        <v>2007</v>
      </c>
      <c r="X3" s="45"/>
      <c r="Y3" s="45">
        <v>2008</v>
      </c>
      <c r="Z3" s="45"/>
      <c r="AA3" s="45">
        <v>2009</v>
      </c>
      <c r="AB3" s="45"/>
      <c r="AC3" s="45">
        <v>2010</v>
      </c>
      <c r="AD3" s="45"/>
      <c r="AE3" s="45">
        <v>2011</v>
      </c>
      <c r="AF3" s="45"/>
      <c r="AG3" s="45">
        <v>2012</v>
      </c>
      <c r="AH3" s="45"/>
      <c r="AI3" s="45">
        <v>2013</v>
      </c>
      <c r="AJ3" s="45"/>
      <c r="AK3" s="45">
        <v>2014</v>
      </c>
      <c r="AL3" s="45"/>
      <c r="AM3" s="45">
        <v>2015</v>
      </c>
      <c r="AN3" s="45"/>
      <c r="AO3" s="45">
        <v>2016</v>
      </c>
      <c r="AP3" s="45"/>
      <c r="AQ3" s="45">
        <v>2017</v>
      </c>
      <c r="AR3" s="45"/>
      <c r="AS3" s="45">
        <v>2018</v>
      </c>
      <c r="AT3" s="45"/>
      <c r="AU3" s="45">
        <v>2019</v>
      </c>
      <c r="AV3" s="45"/>
      <c r="AW3" s="45">
        <v>2020</v>
      </c>
      <c r="AX3" s="45"/>
      <c r="AY3" s="45">
        <v>2021</v>
      </c>
      <c r="AZ3" s="45"/>
      <c r="BA3" s="45">
        <v>2022</v>
      </c>
      <c r="BB3" s="45"/>
      <c r="BC3" s="45">
        <v>2023</v>
      </c>
      <c r="BD3" s="45"/>
      <c r="BE3" s="45" t="s">
        <v>675</v>
      </c>
      <c r="BF3" s="45"/>
    </row>
    <row r="4" spans="1:58" ht="17.25" thickBot="1" x14ac:dyDescent="0.3">
      <c r="A4" s="57"/>
      <c r="B4" s="57"/>
      <c r="C4" s="47" t="s">
        <v>32</v>
      </c>
      <c r="D4" s="47" t="s">
        <v>27</v>
      </c>
      <c r="E4" s="47" t="s">
        <v>32</v>
      </c>
      <c r="F4" s="47" t="s">
        <v>27</v>
      </c>
      <c r="G4" s="47" t="s">
        <v>32</v>
      </c>
      <c r="H4" s="47" t="s">
        <v>27</v>
      </c>
      <c r="I4" s="47" t="s">
        <v>32</v>
      </c>
      <c r="J4" s="47" t="s">
        <v>27</v>
      </c>
      <c r="K4" s="47" t="s">
        <v>32</v>
      </c>
      <c r="L4" s="47" t="s">
        <v>27</v>
      </c>
      <c r="M4" s="47" t="s">
        <v>32</v>
      </c>
      <c r="N4" s="47" t="s">
        <v>27</v>
      </c>
      <c r="O4" s="47" t="s">
        <v>32</v>
      </c>
      <c r="P4" s="47" t="s">
        <v>27</v>
      </c>
      <c r="Q4" s="47" t="s">
        <v>32</v>
      </c>
      <c r="R4" s="47" t="s">
        <v>27</v>
      </c>
      <c r="S4" s="47" t="s">
        <v>32</v>
      </c>
      <c r="T4" s="47" t="s">
        <v>27</v>
      </c>
      <c r="U4" s="47" t="s">
        <v>32</v>
      </c>
      <c r="V4" s="47" t="s">
        <v>27</v>
      </c>
      <c r="W4" s="47" t="s">
        <v>32</v>
      </c>
      <c r="X4" s="47" t="s">
        <v>27</v>
      </c>
      <c r="Y4" s="47" t="s">
        <v>32</v>
      </c>
      <c r="Z4" s="47" t="s">
        <v>27</v>
      </c>
      <c r="AA4" s="47" t="s">
        <v>32</v>
      </c>
      <c r="AB4" s="47" t="s">
        <v>27</v>
      </c>
      <c r="AC4" s="47" t="s">
        <v>32</v>
      </c>
      <c r="AD4" s="47" t="s">
        <v>27</v>
      </c>
      <c r="AE4" s="47" t="s">
        <v>32</v>
      </c>
      <c r="AF4" s="47" t="s">
        <v>27</v>
      </c>
      <c r="AG4" s="47" t="s">
        <v>32</v>
      </c>
      <c r="AH4" s="47" t="s">
        <v>27</v>
      </c>
      <c r="AI4" s="47" t="s">
        <v>32</v>
      </c>
      <c r="AJ4" s="47" t="s">
        <v>27</v>
      </c>
      <c r="AK4" s="47" t="s">
        <v>32</v>
      </c>
      <c r="AL4" s="47" t="s">
        <v>27</v>
      </c>
      <c r="AM4" s="47" t="s">
        <v>32</v>
      </c>
      <c r="AN4" s="47" t="s">
        <v>27</v>
      </c>
      <c r="AO4" s="47" t="s">
        <v>32</v>
      </c>
      <c r="AP4" s="47" t="s">
        <v>27</v>
      </c>
      <c r="AQ4" s="47" t="s">
        <v>32</v>
      </c>
      <c r="AR4" s="47" t="s">
        <v>27</v>
      </c>
      <c r="AS4" s="47" t="s">
        <v>32</v>
      </c>
      <c r="AT4" s="47" t="s">
        <v>27</v>
      </c>
      <c r="AU4" s="47" t="s">
        <v>32</v>
      </c>
      <c r="AV4" s="47" t="s">
        <v>27</v>
      </c>
      <c r="AW4" s="47" t="s">
        <v>32</v>
      </c>
      <c r="AX4" s="47" t="s">
        <v>27</v>
      </c>
      <c r="AY4" s="47" t="s">
        <v>32</v>
      </c>
      <c r="AZ4" s="47" t="s">
        <v>27</v>
      </c>
      <c r="BA4" s="47" t="s">
        <v>32</v>
      </c>
      <c r="BB4" s="47" t="s">
        <v>27</v>
      </c>
      <c r="BC4" s="47" t="s">
        <v>32</v>
      </c>
      <c r="BD4" s="47" t="s">
        <v>27</v>
      </c>
      <c r="BE4" s="47" t="s">
        <v>32</v>
      </c>
      <c r="BF4" s="47" t="s">
        <v>27</v>
      </c>
    </row>
    <row r="5" spans="1:58" x14ac:dyDescent="0.25">
      <c r="A5" s="28" t="s">
        <v>0</v>
      </c>
      <c r="B5" s="49" t="s">
        <v>29</v>
      </c>
      <c r="C5" s="100">
        <v>2667</v>
      </c>
      <c r="D5" s="100">
        <v>54.595701125895602</v>
      </c>
      <c r="E5" s="100">
        <v>2000</v>
      </c>
      <c r="F5" s="100">
        <v>44.38526409232135</v>
      </c>
      <c r="G5" s="100">
        <v>1070</v>
      </c>
      <c r="H5" s="100">
        <v>32.258064516129032</v>
      </c>
      <c r="I5" s="100">
        <v>972</v>
      </c>
      <c r="J5" s="100">
        <v>30.498901788515848</v>
      </c>
      <c r="K5" s="100">
        <v>853</v>
      </c>
      <c r="L5" s="100">
        <v>27.857609405617247</v>
      </c>
      <c r="M5" s="100">
        <v>763</v>
      </c>
      <c r="N5" s="100">
        <v>26.355785837651126</v>
      </c>
      <c r="O5" s="100">
        <v>649</v>
      </c>
      <c r="P5" s="100">
        <v>24.144345238095237</v>
      </c>
      <c r="Q5" s="100">
        <v>598</v>
      </c>
      <c r="R5" s="100">
        <v>22.798322531452534</v>
      </c>
      <c r="S5" s="100">
        <v>536</v>
      </c>
      <c r="T5" s="100">
        <v>21.414302836596086</v>
      </c>
      <c r="U5" s="100">
        <v>484</v>
      </c>
      <c r="V5" s="100">
        <v>20.158267388588087</v>
      </c>
      <c r="W5" s="100">
        <v>461</v>
      </c>
      <c r="X5" s="100">
        <v>19.768439108061749</v>
      </c>
      <c r="Y5" s="100">
        <v>440</v>
      </c>
      <c r="Z5" s="100">
        <v>19.417475728155338</v>
      </c>
      <c r="AA5" s="100">
        <v>410</v>
      </c>
      <c r="AB5" s="100">
        <v>18.841911764705884</v>
      </c>
      <c r="AC5" s="100">
        <v>381</v>
      </c>
      <c r="AD5" s="100">
        <v>18.238391574916228</v>
      </c>
      <c r="AE5" s="100">
        <v>381</v>
      </c>
      <c r="AF5" s="100">
        <v>18.459302325581394</v>
      </c>
      <c r="AG5" s="100">
        <v>357</v>
      </c>
      <c r="AH5" s="100">
        <v>17.850000000000001</v>
      </c>
      <c r="AI5" s="100">
        <v>335</v>
      </c>
      <c r="AJ5" s="100">
        <v>17.429760665972946</v>
      </c>
      <c r="AK5" s="100">
        <v>305</v>
      </c>
      <c r="AL5" s="100">
        <v>16.301443078567612</v>
      </c>
      <c r="AM5" s="100">
        <v>292</v>
      </c>
      <c r="AN5" s="100">
        <v>15.895481763745236</v>
      </c>
      <c r="AO5" s="100">
        <v>292</v>
      </c>
      <c r="AP5" s="100">
        <v>15.98248494800219</v>
      </c>
      <c r="AQ5" s="100">
        <v>295</v>
      </c>
      <c r="AR5" s="100">
        <v>16.253443526170798</v>
      </c>
      <c r="AS5" s="100">
        <v>292</v>
      </c>
      <c r="AT5" s="100">
        <v>16.450704225352112</v>
      </c>
      <c r="AU5" s="100">
        <v>283</v>
      </c>
      <c r="AV5" s="100">
        <v>16.301843317972349</v>
      </c>
      <c r="AW5" s="100"/>
      <c r="AX5" s="100"/>
      <c r="AY5" s="100"/>
      <c r="AZ5" s="100"/>
      <c r="BA5" s="100"/>
      <c r="BB5" s="100"/>
      <c r="BC5" s="100"/>
      <c r="BD5" s="100"/>
      <c r="BE5" s="100">
        <v>267</v>
      </c>
      <c r="BF5" s="100">
        <v>16.11345805672903</v>
      </c>
    </row>
    <row r="6" spans="1:58" x14ac:dyDescent="0.25">
      <c r="A6" s="15"/>
      <c r="B6" s="49" t="s">
        <v>18</v>
      </c>
      <c r="C6" s="100">
        <v>1343</v>
      </c>
      <c r="D6" s="100">
        <v>27.49232343909928</v>
      </c>
      <c r="E6" s="100">
        <v>1407</v>
      </c>
      <c r="F6" s="100">
        <v>31.225033288948069</v>
      </c>
      <c r="G6" s="100">
        <v>1048</v>
      </c>
      <c r="H6" s="100">
        <v>31.594814591498345</v>
      </c>
      <c r="I6" s="100">
        <v>1011</v>
      </c>
      <c r="J6" s="100">
        <v>31.722623156573583</v>
      </c>
      <c r="K6" s="100">
        <v>989</v>
      </c>
      <c r="L6" s="100">
        <v>32.299150881776619</v>
      </c>
      <c r="M6" s="100">
        <v>924</v>
      </c>
      <c r="N6" s="100">
        <v>31.917098445595855</v>
      </c>
      <c r="O6" s="100">
        <v>851</v>
      </c>
      <c r="P6" s="100">
        <v>31.659226190476193</v>
      </c>
      <c r="Q6" s="100">
        <v>826</v>
      </c>
      <c r="R6" s="100">
        <v>31.490659550133437</v>
      </c>
      <c r="S6" s="100">
        <v>765</v>
      </c>
      <c r="T6" s="100">
        <v>30.563324011186577</v>
      </c>
      <c r="U6" s="100">
        <v>749</v>
      </c>
      <c r="V6" s="100">
        <v>31.195335276967931</v>
      </c>
      <c r="W6" s="100">
        <v>713</v>
      </c>
      <c r="X6" s="100">
        <v>30.574614065180103</v>
      </c>
      <c r="Y6" s="100">
        <v>695</v>
      </c>
      <c r="Z6" s="100">
        <v>30.670785525154457</v>
      </c>
      <c r="AA6" s="100">
        <v>683</v>
      </c>
      <c r="AB6" s="100">
        <v>31.387867647058822</v>
      </c>
      <c r="AC6" s="100">
        <v>619</v>
      </c>
      <c r="AD6" s="100">
        <v>29.631402584968885</v>
      </c>
      <c r="AE6" s="100">
        <v>590</v>
      </c>
      <c r="AF6" s="100">
        <v>28.585271317829456</v>
      </c>
      <c r="AG6" s="100">
        <v>578</v>
      </c>
      <c r="AH6" s="100">
        <v>28.9</v>
      </c>
      <c r="AI6" s="100">
        <v>550</v>
      </c>
      <c r="AJ6" s="100">
        <v>28.616024973985432</v>
      </c>
      <c r="AK6" s="100">
        <v>535</v>
      </c>
      <c r="AL6" s="100">
        <v>28.594334580438268</v>
      </c>
      <c r="AM6" s="100">
        <v>520</v>
      </c>
      <c r="AN6" s="100">
        <v>28.307022318998367</v>
      </c>
      <c r="AO6" s="100">
        <v>497</v>
      </c>
      <c r="AP6" s="100">
        <v>27.203065134099617</v>
      </c>
      <c r="AQ6" s="100">
        <v>484</v>
      </c>
      <c r="AR6" s="100">
        <v>26.666666666666668</v>
      </c>
      <c r="AS6" s="100">
        <v>470</v>
      </c>
      <c r="AT6" s="100">
        <v>26.47887323943662</v>
      </c>
      <c r="AU6" s="100">
        <v>460</v>
      </c>
      <c r="AV6" s="100">
        <v>26.497695852534562</v>
      </c>
      <c r="AW6" s="100"/>
      <c r="AX6" s="100"/>
      <c r="AY6" s="100"/>
      <c r="AZ6" s="100"/>
      <c r="BA6" s="100"/>
      <c r="BB6" s="100"/>
      <c r="BC6" s="100"/>
      <c r="BD6" s="100"/>
      <c r="BE6" s="100">
        <v>433</v>
      </c>
      <c r="BF6" s="100">
        <v>26.131563065781531</v>
      </c>
    </row>
    <row r="7" spans="1:58" x14ac:dyDescent="0.25">
      <c r="A7" s="15"/>
      <c r="B7" s="49" t="s">
        <v>19</v>
      </c>
      <c r="C7" s="100">
        <v>522</v>
      </c>
      <c r="D7" s="100">
        <v>10.685772773797339</v>
      </c>
      <c r="E7" s="100">
        <v>630</v>
      </c>
      <c r="F7" s="100">
        <v>13.981358189081226</v>
      </c>
      <c r="G7" s="100">
        <v>582</v>
      </c>
      <c r="H7" s="100">
        <v>17.545975278866447</v>
      </c>
      <c r="I7" s="100">
        <v>565</v>
      </c>
      <c r="J7" s="100">
        <v>17.728271101349229</v>
      </c>
      <c r="K7" s="100">
        <v>568</v>
      </c>
      <c r="L7" s="100">
        <v>18.549967341606795</v>
      </c>
      <c r="M7" s="100">
        <v>546</v>
      </c>
      <c r="N7" s="100">
        <v>18.860103626943005</v>
      </c>
      <c r="O7" s="100">
        <v>502</v>
      </c>
      <c r="P7" s="100">
        <v>18.675595238095237</v>
      </c>
      <c r="Q7" s="100">
        <v>505</v>
      </c>
      <c r="R7" s="100">
        <v>19.252764010674799</v>
      </c>
      <c r="S7" s="100">
        <v>498</v>
      </c>
      <c r="T7" s="100">
        <v>19.896124650419498</v>
      </c>
      <c r="U7" s="100">
        <v>478</v>
      </c>
      <c r="V7" s="100">
        <v>19.908371511870055</v>
      </c>
      <c r="W7" s="100">
        <v>486</v>
      </c>
      <c r="X7" s="100">
        <v>20.840480274442537</v>
      </c>
      <c r="Y7" s="100">
        <v>456</v>
      </c>
      <c r="Z7" s="100">
        <v>20.123565754633717</v>
      </c>
      <c r="AA7" s="100">
        <v>419</v>
      </c>
      <c r="AB7" s="100">
        <v>19.255514705882351</v>
      </c>
      <c r="AC7" s="100">
        <v>416</v>
      </c>
      <c r="AD7" s="100">
        <v>19.913834370512205</v>
      </c>
      <c r="AE7" s="100">
        <v>412</v>
      </c>
      <c r="AF7" s="100">
        <v>19.961240310077521</v>
      </c>
      <c r="AG7" s="100">
        <v>405</v>
      </c>
      <c r="AH7" s="100">
        <v>20.25</v>
      </c>
      <c r="AI7" s="100">
        <v>388</v>
      </c>
      <c r="AJ7" s="100">
        <v>20.187304890738815</v>
      </c>
      <c r="AK7" s="100">
        <v>382</v>
      </c>
      <c r="AL7" s="100">
        <v>20.416889363976484</v>
      </c>
      <c r="AM7" s="100">
        <v>374</v>
      </c>
      <c r="AN7" s="100">
        <v>20.359281437125748</v>
      </c>
      <c r="AO7" s="100">
        <v>382</v>
      </c>
      <c r="AP7" s="100">
        <v>20.908593322386427</v>
      </c>
      <c r="AQ7" s="100">
        <v>374</v>
      </c>
      <c r="AR7" s="100">
        <v>20.606060606060606</v>
      </c>
      <c r="AS7" s="100">
        <v>358</v>
      </c>
      <c r="AT7" s="100">
        <v>20.169014084507044</v>
      </c>
      <c r="AU7" s="100">
        <v>327</v>
      </c>
      <c r="AV7" s="100">
        <v>18.836405529953918</v>
      </c>
      <c r="AW7" s="100"/>
      <c r="AX7" s="100"/>
      <c r="AY7" s="100"/>
      <c r="AZ7" s="100"/>
      <c r="BA7" s="100"/>
      <c r="BB7" s="100"/>
      <c r="BC7" s="100"/>
      <c r="BD7" s="100"/>
      <c r="BE7" s="100">
        <v>315</v>
      </c>
      <c r="BF7" s="100">
        <v>19.010259505129753</v>
      </c>
    </row>
    <row r="8" spans="1:58" x14ac:dyDescent="0.25">
      <c r="A8" s="15"/>
      <c r="B8" s="49" t="s">
        <v>20</v>
      </c>
      <c r="C8" s="100">
        <v>300</v>
      </c>
      <c r="D8" s="100">
        <v>6.1412487205731825</v>
      </c>
      <c r="E8" s="100">
        <v>385</v>
      </c>
      <c r="F8" s="100">
        <v>8.5441633377718595</v>
      </c>
      <c r="G8" s="100">
        <v>444</v>
      </c>
      <c r="H8" s="100">
        <v>13.385589388001208</v>
      </c>
      <c r="I8" s="100">
        <v>453</v>
      </c>
      <c r="J8" s="100">
        <v>14.213994352055224</v>
      </c>
      <c r="K8" s="100">
        <v>440</v>
      </c>
      <c r="L8" s="100">
        <v>14.369693011103854</v>
      </c>
      <c r="M8" s="100">
        <v>436</v>
      </c>
      <c r="N8" s="100">
        <v>15.060449050086355</v>
      </c>
      <c r="O8" s="100">
        <v>448</v>
      </c>
      <c r="P8" s="100">
        <v>16.666666666666664</v>
      </c>
      <c r="Q8" s="100">
        <v>453</v>
      </c>
      <c r="R8" s="100">
        <v>17.27030118185284</v>
      </c>
      <c r="S8" s="100">
        <v>464</v>
      </c>
      <c r="T8" s="100">
        <v>18.537754694366761</v>
      </c>
      <c r="U8" s="100">
        <v>442</v>
      </c>
      <c r="V8" s="100">
        <v>18.408996251561849</v>
      </c>
      <c r="W8" s="100">
        <v>431</v>
      </c>
      <c r="X8" s="100">
        <v>18.481989708404804</v>
      </c>
      <c r="Y8" s="100">
        <v>424</v>
      </c>
      <c r="Z8" s="100">
        <v>18.711385701676964</v>
      </c>
      <c r="AA8" s="100">
        <v>404</v>
      </c>
      <c r="AB8" s="100">
        <v>18.566176470588236</v>
      </c>
      <c r="AC8" s="100">
        <v>417</v>
      </c>
      <c r="AD8" s="100">
        <v>19.961704164672092</v>
      </c>
      <c r="AE8" s="100">
        <v>420</v>
      </c>
      <c r="AF8" s="100">
        <v>20.348837209302324</v>
      </c>
      <c r="AG8" s="100">
        <v>399</v>
      </c>
      <c r="AH8" s="100">
        <v>19.95</v>
      </c>
      <c r="AI8" s="100">
        <v>385</v>
      </c>
      <c r="AJ8" s="100">
        <v>20.031217481789803</v>
      </c>
      <c r="AK8" s="100">
        <v>382</v>
      </c>
      <c r="AL8" s="100">
        <v>20.416889363976484</v>
      </c>
      <c r="AM8" s="100">
        <v>377</v>
      </c>
      <c r="AN8" s="100">
        <v>20.522591181273818</v>
      </c>
      <c r="AO8" s="100">
        <v>357</v>
      </c>
      <c r="AP8" s="100">
        <v>19.540229885057471</v>
      </c>
      <c r="AQ8" s="100">
        <v>359</v>
      </c>
      <c r="AR8" s="100">
        <v>19.77961432506887</v>
      </c>
      <c r="AS8" s="100">
        <v>355</v>
      </c>
      <c r="AT8" s="100">
        <v>20</v>
      </c>
      <c r="AU8" s="100">
        <v>372</v>
      </c>
      <c r="AV8" s="100">
        <v>21.428571428571427</v>
      </c>
      <c r="AW8" s="100"/>
      <c r="AX8" s="100"/>
      <c r="AY8" s="100"/>
      <c r="AZ8" s="100"/>
      <c r="BA8" s="100"/>
      <c r="BB8" s="100"/>
      <c r="BC8" s="100"/>
      <c r="BD8" s="100"/>
      <c r="BE8" s="100">
        <v>321</v>
      </c>
      <c r="BF8" s="100">
        <v>19.372359686179845</v>
      </c>
    </row>
    <row r="9" spans="1:58" x14ac:dyDescent="0.25">
      <c r="A9" s="15"/>
      <c r="B9" s="49" t="s">
        <v>21</v>
      </c>
      <c r="C9" s="100">
        <v>45</v>
      </c>
      <c r="D9" s="100">
        <v>0.92118730808597749</v>
      </c>
      <c r="E9" s="100">
        <v>74</v>
      </c>
      <c r="F9" s="100">
        <v>1.6422547714158897</v>
      </c>
      <c r="G9" s="100">
        <v>142</v>
      </c>
      <c r="H9" s="100">
        <v>4.280976786252638</v>
      </c>
      <c r="I9" s="100">
        <v>149</v>
      </c>
      <c r="J9" s="100">
        <v>4.6752431754000634</v>
      </c>
      <c r="K9" s="100">
        <v>165</v>
      </c>
      <c r="L9" s="100">
        <v>5.3886348791639449</v>
      </c>
      <c r="M9" s="100">
        <v>166</v>
      </c>
      <c r="N9" s="100">
        <v>5.7340241796200351</v>
      </c>
      <c r="O9" s="100">
        <v>170</v>
      </c>
      <c r="P9" s="100">
        <v>6.3244047619047619</v>
      </c>
      <c r="Q9" s="100">
        <v>173</v>
      </c>
      <c r="R9" s="100">
        <v>6.5955013343499811</v>
      </c>
      <c r="S9" s="100">
        <v>166</v>
      </c>
      <c r="T9" s="100">
        <v>6.6320415501398324</v>
      </c>
      <c r="U9" s="100">
        <v>165</v>
      </c>
      <c r="V9" s="100">
        <v>6.8721366097459393</v>
      </c>
      <c r="W9" s="100">
        <v>160</v>
      </c>
      <c r="X9" s="100">
        <v>6.8610634648370494</v>
      </c>
      <c r="Y9" s="100">
        <v>166</v>
      </c>
      <c r="Z9" s="100">
        <v>7.3256840247131505</v>
      </c>
      <c r="AA9" s="100">
        <v>176</v>
      </c>
      <c r="AB9" s="100">
        <v>8.0882352941176467</v>
      </c>
      <c r="AC9" s="100">
        <v>170</v>
      </c>
      <c r="AD9" s="100">
        <v>8.1378650071804692</v>
      </c>
      <c r="AE9" s="100">
        <v>175</v>
      </c>
      <c r="AF9" s="100">
        <v>8.4786821705426352</v>
      </c>
      <c r="AG9" s="100">
        <v>171</v>
      </c>
      <c r="AH9" s="100">
        <v>8.5500000000000007</v>
      </c>
      <c r="AI9" s="100">
        <v>167</v>
      </c>
      <c r="AJ9" s="100">
        <v>8.6888657648283036</v>
      </c>
      <c r="AK9" s="100">
        <v>166</v>
      </c>
      <c r="AL9" s="100">
        <v>8.8722608230892579</v>
      </c>
      <c r="AM9" s="100">
        <v>174</v>
      </c>
      <c r="AN9" s="100">
        <v>9.4719651605879154</v>
      </c>
      <c r="AO9" s="100">
        <v>192</v>
      </c>
      <c r="AP9" s="100">
        <v>10.509031198686371</v>
      </c>
      <c r="AQ9" s="100">
        <v>192</v>
      </c>
      <c r="AR9" s="100">
        <v>10.578512396694215</v>
      </c>
      <c r="AS9" s="100">
        <v>188</v>
      </c>
      <c r="AT9" s="100">
        <v>10.591549295774648</v>
      </c>
      <c r="AU9" s="100">
        <v>182</v>
      </c>
      <c r="AV9" s="100">
        <v>10.483870967741936</v>
      </c>
      <c r="AW9" s="100"/>
      <c r="AX9" s="100"/>
      <c r="AY9" s="100"/>
      <c r="AZ9" s="100"/>
      <c r="BA9" s="100"/>
      <c r="BB9" s="100"/>
      <c r="BC9" s="100"/>
      <c r="BD9" s="100"/>
      <c r="BE9" s="100">
        <v>203</v>
      </c>
      <c r="BF9" s="100">
        <v>12.251056125528063</v>
      </c>
    </row>
    <row r="10" spans="1:58" x14ac:dyDescent="0.25">
      <c r="A10" s="15"/>
      <c r="B10" s="49" t="s">
        <v>30</v>
      </c>
      <c r="C10" s="100">
        <v>8</v>
      </c>
      <c r="D10" s="100">
        <v>0.1637666325486182</v>
      </c>
      <c r="E10" s="100">
        <v>10</v>
      </c>
      <c r="F10" s="100">
        <v>0.22192632046160676</v>
      </c>
      <c r="G10" s="100">
        <v>31</v>
      </c>
      <c r="H10" s="100">
        <v>0.93457943925233633</v>
      </c>
      <c r="I10" s="100">
        <v>37</v>
      </c>
      <c r="J10" s="100">
        <v>1.1609664261060559</v>
      </c>
      <c r="K10" s="100">
        <v>47</v>
      </c>
      <c r="L10" s="100">
        <v>1.534944480731548</v>
      </c>
      <c r="M10" s="100">
        <v>60</v>
      </c>
      <c r="N10" s="100">
        <v>2.0725388601036272</v>
      </c>
      <c r="O10" s="100">
        <v>68</v>
      </c>
      <c r="P10" s="100">
        <v>2.5297619047619047</v>
      </c>
      <c r="Q10" s="100">
        <v>68</v>
      </c>
      <c r="R10" s="100">
        <v>2.5924513915364087</v>
      </c>
      <c r="S10" s="100">
        <v>74</v>
      </c>
      <c r="T10" s="100">
        <v>2.9564522572912506</v>
      </c>
      <c r="U10" s="100">
        <v>83</v>
      </c>
      <c r="V10" s="100">
        <v>3.456892961266139</v>
      </c>
      <c r="W10" s="100">
        <v>81</v>
      </c>
      <c r="X10" s="100">
        <v>3.4734133790737562</v>
      </c>
      <c r="Y10" s="100">
        <v>85</v>
      </c>
      <c r="Z10" s="100">
        <v>3.7511032656663725</v>
      </c>
      <c r="AA10" s="100">
        <v>84</v>
      </c>
      <c r="AB10" s="100">
        <v>3.8602941176470589</v>
      </c>
      <c r="AC10" s="100">
        <v>86</v>
      </c>
      <c r="AD10" s="100">
        <v>4.1168022977501195</v>
      </c>
      <c r="AE10" s="100">
        <v>86</v>
      </c>
      <c r="AF10" s="100">
        <v>4.166666666666667</v>
      </c>
      <c r="AG10" s="100">
        <v>90</v>
      </c>
      <c r="AH10" s="100">
        <v>4.5</v>
      </c>
      <c r="AI10" s="100">
        <v>97</v>
      </c>
      <c r="AJ10" s="100">
        <v>5.0468262226847038</v>
      </c>
      <c r="AK10" s="100">
        <v>101</v>
      </c>
      <c r="AL10" s="100">
        <v>5.398182789951897</v>
      </c>
      <c r="AM10" s="100">
        <v>100</v>
      </c>
      <c r="AN10" s="100">
        <v>5.4436581382689164</v>
      </c>
      <c r="AO10" s="100">
        <v>107</v>
      </c>
      <c r="AP10" s="100">
        <v>5.8565955117679254</v>
      </c>
      <c r="AQ10" s="100">
        <v>111</v>
      </c>
      <c r="AR10" s="100">
        <v>6.115702479338843</v>
      </c>
      <c r="AS10" s="100">
        <v>112</v>
      </c>
      <c r="AT10" s="100">
        <v>6.3098591549295771</v>
      </c>
      <c r="AU10" s="100">
        <v>112</v>
      </c>
      <c r="AV10" s="100">
        <v>6.4516129032258061</v>
      </c>
      <c r="AW10" s="100"/>
      <c r="AX10" s="100"/>
      <c r="AY10" s="100"/>
      <c r="AZ10" s="100"/>
      <c r="BA10" s="100"/>
      <c r="BB10" s="100"/>
      <c r="BC10" s="100"/>
      <c r="BD10" s="100"/>
      <c r="BE10" s="100">
        <v>118</v>
      </c>
      <c r="BF10" s="100">
        <v>7.1213035606517803</v>
      </c>
    </row>
    <row r="11" spans="1:58" x14ac:dyDescent="0.25">
      <c r="A11" s="15"/>
      <c r="B11" s="50" t="s">
        <v>473</v>
      </c>
      <c r="C11" s="125">
        <v>4885</v>
      </c>
      <c r="D11" s="125"/>
      <c r="E11" s="125">
        <v>4506</v>
      </c>
      <c r="F11" s="125"/>
      <c r="G11" s="125">
        <v>3317</v>
      </c>
      <c r="H11" s="125"/>
      <c r="I11" s="125">
        <v>3187</v>
      </c>
      <c r="J11" s="125"/>
      <c r="K11" s="125">
        <v>3062</v>
      </c>
      <c r="L11" s="125"/>
      <c r="M11" s="125">
        <v>2895</v>
      </c>
      <c r="N11" s="125"/>
      <c r="O11" s="125">
        <v>2688</v>
      </c>
      <c r="P11" s="125"/>
      <c r="Q11" s="125">
        <v>2623</v>
      </c>
      <c r="R11" s="125"/>
      <c r="S11" s="125">
        <v>2503</v>
      </c>
      <c r="T11" s="125"/>
      <c r="U11" s="125">
        <v>2401</v>
      </c>
      <c r="V11" s="125"/>
      <c r="W11" s="125">
        <v>2332</v>
      </c>
      <c r="X11" s="125"/>
      <c r="Y11" s="125">
        <v>2266</v>
      </c>
      <c r="Z11" s="125"/>
      <c r="AA11" s="125">
        <v>2176</v>
      </c>
      <c r="AB11" s="125"/>
      <c r="AC11" s="125">
        <v>2089</v>
      </c>
      <c r="AD11" s="125"/>
      <c r="AE11" s="125">
        <v>2064</v>
      </c>
      <c r="AF11" s="125"/>
      <c r="AG11" s="125">
        <v>2000</v>
      </c>
      <c r="AH11" s="125"/>
      <c r="AI11" s="125">
        <v>1922</v>
      </c>
      <c r="AJ11" s="125"/>
      <c r="AK11" s="125">
        <v>1871</v>
      </c>
      <c r="AL11" s="125"/>
      <c r="AM11" s="125">
        <v>1837</v>
      </c>
      <c r="AN11" s="125"/>
      <c r="AO11" s="125">
        <v>1827</v>
      </c>
      <c r="AP11" s="125"/>
      <c r="AQ11" s="125">
        <v>1815</v>
      </c>
      <c r="AR11" s="125"/>
      <c r="AS11" s="125">
        <v>1775</v>
      </c>
      <c r="AT11" s="125"/>
      <c r="AU11" s="125">
        <v>1736</v>
      </c>
      <c r="AV11" s="125"/>
      <c r="AW11" s="125"/>
      <c r="AX11" s="125"/>
      <c r="AY11" s="125"/>
      <c r="AZ11" s="125"/>
      <c r="BA11" s="125"/>
      <c r="BB11" s="125"/>
      <c r="BC11" s="125"/>
      <c r="BD11" s="125"/>
      <c r="BE11" s="125">
        <v>1657</v>
      </c>
      <c r="BF11" s="125"/>
    </row>
    <row r="12" spans="1:58" x14ac:dyDescent="0.25">
      <c r="A12" s="143"/>
      <c r="B12" s="50" t="s">
        <v>31</v>
      </c>
      <c r="C12" s="124">
        <v>584.63099999999997</v>
      </c>
      <c r="D12" s="125"/>
      <c r="E12" s="124">
        <v>648.27800000000002</v>
      </c>
      <c r="F12" s="125"/>
      <c r="G12" s="124">
        <v>611.92700000000002</v>
      </c>
      <c r="H12" s="125"/>
      <c r="I12" s="124">
        <v>618.36099999999999</v>
      </c>
      <c r="J12" s="125"/>
      <c r="K12" s="124">
        <v>610.17100000000005</v>
      </c>
      <c r="L12" s="125"/>
      <c r="M12" s="124">
        <v>611.31899999999996</v>
      </c>
      <c r="N12" s="125"/>
      <c r="O12" s="124">
        <v>611.08000000000004</v>
      </c>
      <c r="P12" s="125"/>
      <c r="Q12" s="124">
        <v>613.93700000000001</v>
      </c>
      <c r="R12" s="125"/>
      <c r="S12" s="124">
        <v>607.86500000000001</v>
      </c>
      <c r="T12" s="125"/>
      <c r="U12" s="124">
        <v>619.60599999999999</v>
      </c>
      <c r="V12" s="125"/>
      <c r="W12" s="124">
        <v>610.05999999999995</v>
      </c>
      <c r="X12" s="125"/>
      <c r="Y12" s="124">
        <v>602.13900000000001</v>
      </c>
      <c r="Z12" s="125"/>
      <c r="AA12" s="124">
        <v>591.23099999999999</v>
      </c>
      <c r="AB12" s="125"/>
      <c r="AC12" s="124">
        <v>583.928</v>
      </c>
      <c r="AD12" s="124"/>
      <c r="AE12" s="124">
        <v>581.86800000000005</v>
      </c>
      <c r="AF12" s="124"/>
      <c r="AG12" s="124">
        <v>577.053</v>
      </c>
      <c r="AH12" s="124"/>
      <c r="AI12" s="124">
        <v>569.28</v>
      </c>
      <c r="AJ12" s="124"/>
      <c r="AK12" s="124">
        <v>563.96500000000003</v>
      </c>
      <c r="AL12" s="124"/>
      <c r="AM12" s="124">
        <v>562.02099999999996</v>
      </c>
      <c r="AN12" s="124"/>
      <c r="AO12" s="124">
        <v>569.47900000000004</v>
      </c>
      <c r="AP12" s="124"/>
      <c r="AQ12" s="124">
        <v>571.53</v>
      </c>
      <c r="AR12" s="124"/>
      <c r="AS12" s="124">
        <v>560.63900000000001</v>
      </c>
      <c r="AT12" s="124"/>
      <c r="AU12" s="124">
        <v>556.91300000000001</v>
      </c>
      <c r="AV12" s="124"/>
      <c r="AW12" s="124"/>
      <c r="AX12" s="124"/>
      <c r="AY12" s="124"/>
      <c r="AZ12" s="124"/>
      <c r="BA12" s="124"/>
      <c r="BB12" s="124"/>
      <c r="BC12" s="124"/>
      <c r="BD12" s="124"/>
      <c r="BE12" s="124">
        <v>547.17999999999995</v>
      </c>
      <c r="BF12" s="124"/>
    </row>
    <row r="13" spans="1:58" x14ac:dyDescent="0.25">
      <c r="A13" s="15" t="s">
        <v>676</v>
      </c>
      <c r="B13" s="49" t="s">
        <v>29</v>
      </c>
      <c r="C13" s="100">
        <v>2756</v>
      </c>
      <c r="D13" s="100">
        <v>57.166562953744041</v>
      </c>
      <c r="E13" s="100">
        <v>1944</v>
      </c>
      <c r="F13" s="100">
        <v>45.420560747663551</v>
      </c>
      <c r="G13" s="100">
        <v>899</v>
      </c>
      <c r="H13" s="100">
        <v>30.248990578734858</v>
      </c>
      <c r="I13" s="100">
        <v>856</v>
      </c>
      <c r="J13" s="100">
        <v>29.670710571923742</v>
      </c>
      <c r="K13" s="100">
        <v>779</v>
      </c>
      <c r="L13" s="100">
        <v>27.861230329041486</v>
      </c>
      <c r="M13" s="100">
        <v>701</v>
      </c>
      <c r="N13" s="100">
        <v>26.432880844645553</v>
      </c>
      <c r="O13" s="100">
        <v>624</v>
      </c>
      <c r="P13" s="100">
        <v>24.742268041237114</v>
      </c>
      <c r="Q13" s="100">
        <v>560</v>
      </c>
      <c r="R13" s="100">
        <v>22.754977651361234</v>
      </c>
      <c r="S13" s="100">
        <v>509</v>
      </c>
      <c r="T13" s="100">
        <v>21.531302876480542</v>
      </c>
      <c r="U13" s="100">
        <v>449</v>
      </c>
      <c r="V13" s="100">
        <v>19.91130820399113</v>
      </c>
      <c r="W13" s="100">
        <v>411</v>
      </c>
      <c r="X13" s="100">
        <v>19.071925754060324</v>
      </c>
      <c r="Y13" s="100">
        <v>402</v>
      </c>
      <c r="Z13" s="100">
        <v>19.124643196955279</v>
      </c>
      <c r="AA13" s="100">
        <v>368</v>
      </c>
      <c r="AB13" s="100">
        <v>18.226844972758791</v>
      </c>
      <c r="AC13" s="100">
        <v>351</v>
      </c>
      <c r="AD13" s="100">
        <v>18.036998972250771</v>
      </c>
      <c r="AE13" s="100">
        <v>343</v>
      </c>
      <c r="AF13" s="100">
        <v>18.062137967351237</v>
      </c>
      <c r="AG13" s="100">
        <v>320</v>
      </c>
      <c r="AH13" s="100">
        <v>17.592083562396923</v>
      </c>
      <c r="AI13" s="100">
        <v>290</v>
      </c>
      <c r="AJ13" s="100">
        <v>16.939252336448597</v>
      </c>
      <c r="AK13" s="100">
        <v>298</v>
      </c>
      <c r="AL13" s="100">
        <v>17.601890135853516</v>
      </c>
      <c r="AM13" s="100">
        <v>281</v>
      </c>
      <c r="AN13" s="100">
        <v>16.897173782321108</v>
      </c>
      <c r="AO13" s="100">
        <v>274</v>
      </c>
      <c r="AP13" s="100">
        <v>16.799509503372164</v>
      </c>
      <c r="AQ13" s="100">
        <v>245</v>
      </c>
      <c r="AR13" s="100">
        <v>15.575333757151938</v>
      </c>
      <c r="AS13" s="100">
        <v>235</v>
      </c>
      <c r="AT13" s="100">
        <v>15.200517464424321</v>
      </c>
      <c r="AU13" s="100">
        <v>213</v>
      </c>
      <c r="AV13" s="100">
        <v>14.181091877496671</v>
      </c>
      <c r="AW13" s="100"/>
      <c r="AX13" s="100"/>
      <c r="AY13" s="100"/>
      <c r="AZ13" s="100"/>
      <c r="BA13" s="100"/>
      <c r="BB13" s="100"/>
      <c r="BC13" s="100"/>
      <c r="BD13" s="100"/>
      <c r="BE13" s="100">
        <v>216</v>
      </c>
      <c r="BF13" s="100">
        <v>14.314115308151093</v>
      </c>
    </row>
    <row r="14" spans="1:58" x14ac:dyDescent="0.25">
      <c r="A14" s="15"/>
      <c r="B14" s="49" t="s">
        <v>18</v>
      </c>
      <c r="C14" s="100">
        <v>1121</v>
      </c>
      <c r="D14" s="100">
        <v>23.252437253681808</v>
      </c>
      <c r="E14" s="100">
        <v>1105</v>
      </c>
      <c r="F14" s="100">
        <v>25.817757009345794</v>
      </c>
      <c r="G14" s="100">
        <v>825</v>
      </c>
      <c r="H14" s="100">
        <v>27.759084791386275</v>
      </c>
      <c r="I14" s="100">
        <v>787</v>
      </c>
      <c r="J14" s="100">
        <v>27.279029462738301</v>
      </c>
      <c r="K14" s="100">
        <v>761</v>
      </c>
      <c r="L14" s="100">
        <v>27.217453505007157</v>
      </c>
      <c r="M14" s="100">
        <v>711</v>
      </c>
      <c r="N14" s="100">
        <v>26.809954751131222</v>
      </c>
      <c r="O14" s="100">
        <v>694</v>
      </c>
      <c r="P14" s="100">
        <v>27.517842981760509</v>
      </c>
      <c r="Q14" s="100">
        <v>684</v>
      </c>
      <c r="R14" s="100">
        <v>27.793579845591225</v>
      </c>
      <c r="S14" s="100">
        <v>653</v>
      </c>
      <c r="T14" s="100">
        <v>27.622673434856175</v>
      </c>
      <c r="U14" s="100">
        <v>627</v>
      </c>
      <c r="V14" s="100">
        <v>27.804878048780488</v>
      </c>
      <c r="W14" s="100">
        <v>600</v>
      </c>
      <c r="X14" s="100">
        <v>27.842227378190255</v>
      </c>
      <c r="Y14" s="100">
        <v>578</v>
      </c>
      <c r="Z14" s="100">
        <v>27.497621313035204</v>
      </c>
      <c r="AA14" s="100">
        <v>551</v>
      </c>
      <c r="AB14" s="100">
        <v>27.290737989103516</v>
      </c>
      <c r="AC14" s="100">
        <v>520</v>
      </c>
      <c r="AD14" s="100">
        <v>26.721479958890029</v>
      </c>
      <c r="AE14" s="100">
        <v>507</v>
      </c>
      <c r="AF14" s="100">
        <v>26.698262243285939</v>
      </c>
      <c r="AG14" s="100">
        <v>476</v>
      </c>
      <c r="AH14" s="100">
        <v>26.168224299065422</v>
      </c>
      <c r="AI14" s="100">
        <v>450</v>
      </c>
      <c r="AJ14" s="100">
        <v>26.285046728971963</v>
      </c>
      <c r="AK14" s="100">
        <v>417</v>
      </c>
      <c r="AL14" s="100">
        <v>24.630832841110454</v>
      </c>
      <c r="AM14" s="100">
        <v>415</v>
      </c>
      <c r="AN14" s="100">
        <v>24.954900781719783</v>
      </c>
      <c r="AO14" s="100">
        <v>394</v>
      </c>
      <c r="AP14" s="100">
        <v>24.156958920907417</v>
      </c>
      <c r="AQ14" s="100">
        <v>383</v>
      </c>
      <c r="AR14" s="100">
        <v>24.348378893833438</v>
      </c>
      <c r="AS14" s="100">
        <v>381</v>
      </c>
      <c r="AT14" s="100">
        <v>24.64424320827943</v>
      </c>
      <c r="AU14" s="100">
        <v>377</v>
      </c>
      <c r="AV14" s="100">
        <v>25.099866844207725</v>
      </c>
      <c r="AW14" s="100"/>
      <c r="AX14" s="100"/>
      <c r="AY14" s="100"/>
      <c r="AZ14" s="100"/>
      <c r="BA14" s="100"/>
      <c r="BB14" s="100"/>
      <c r="BC14" s="100"/>
      <c r="BD14" s="100"/>
      <c r="BE14" s="100">
        <v>366</v>
      </c>
      <c r="BF14" s="100">
        <v>24.254473161033797</v>
      </c>
    </row>
    <row r="15" spans="1:58" x14ac:dyDescent="0.25">
      <c r="A15" s="15"/>
      <c r="B15" s="49" t="s">
        <v>19</v>
      </c>
      <c r="C15" s="100">
        <v>523</v>
      </c>
      <c r="D15" s="100">
        <v>10.848371707114707</v>
      </c>
      <c r="E15" s="100">
        <v>620</v>
      </c>
      <c r="F15" s="100">
        <v>14.485981308411214</v>
      </c>
      <c r="G15" s="100">
        <v>503</v>
      </c>
      <c r="H15" s="100">
        <v>16.92462987886945</v>
      </c>
      <c r="I15" s="100">
        <v>492</v>
      </c>
      <c r="J15" s="100">
        <v>17.053726169844023</v>
      </c>
      <c r="K15" s="100">
        <v>490</v>
      </c>
      <c r="L15" s="100">
        <v>17.525035765379112</v>
      </c>
      <c r="M15" s="100">
        <v>459</v>
      </c>
      <c r="N15" s="100">
        <v>17.307692307692307</v>
      </c>
      <c r="O15" s="100">
        <v>440</v>
      </c>
      <c r="P15" s="100">
        <v>17.446471054718476</v>
      </c>
      <c r="Q15" s="100">
        <v>451</v>
      </c>
      <c r="R15" s="100">
        <v>18.325883787078425</v>
      </c>
      <c r="S15" s="100">
        <v>436</v>
      </c>
      <c r="T15" s="100">
        <v>18.443316412859559</v>
      </c>
      <c r="U15" s="100">
        <v>425</v>
      </c>
      <c r="V15" s="100">
        <v>18.847006651884701</v>
      </c>
      <c r="W15" s="100">
        <v>415</v>
      </c>
      <c r="X15" s="100">
        <v>19.257540603248259</v>
      </c>
      <c r="Y15" s="100">
        <v>382</v>
      </c>
      <c r="Z15" s="100">
        <v>18.173168411037107</v>
      </c>
      <c r="AA15" s="100">
        <v>364</v>
      </c>
      <c r="AB15" s="100">
        <v>18.028727092620109</v>
      </c>
      <c r="AC15" s="100">
        <v>353</v>
      </c>
      <c r="AD15" s="100">
        <v>18.139773895169579</v>
      </c>
      <c r="AE15" s="100">
        <v>332</v>
      </c>
      <c r="AF15" s="100">
        <v>17.482885729331226</v>
      </c>
      <c r="AG15" s="100">
        <v>316</v>
      </c>
      <c r="AH15" s="100">
        <v>17.37218251786696</v>
      </c>
      <c r="AI15" s="100">
        <v>288</v>
      </c>
      <c r="AJ15" s="100">
        <v>16.822429906542055</v>
      </c>
      <c r="AK15" s="100">
        <v>301</v>
      </c>
      <c r="AL15" s="100">
        <v>17.779090372120496</v>
      </c>
      <c r="AM15" s="100">
        <v>290</v>
      </c>
      <c r="AN15" s="100">
        <v>17.438364401683703</v>
      </c>
      <c r="AO15" s="100">
        <v>298</v>
      </c>
      <c r="AP15" s="100">
        <v>18.270999386879215</v>
      </c>
      <c r="AQ15" s="100">
        <v>283</v>
      </c>
      <c r="AR15" s="100">
        <v>17.991099809281629</v>
      </c>
      <c r="AS15" s="100">
        <v>281</v>
      </c>
      <c r="AT15" s="100">
        <v>18.17593790426908</v>
      </c>
      <c r="AU15" s="100">
        <v>261</v>
      </c>
      <c r="AV15" s="100">
        <v>17.376830892143808</v>
      </c>
      <c r="AW15" s="100"/>
      <c r="AX15" s="100"/>
      <c r="AY15" s="100"/>
      <c r="AZ15" s="100"/>
      <c r="BA15" s="100"/>
      <c r="BB15" s="100"/>
      <c r="BC15" s="100"/>
      <c r="BD15" s="100"/>
      <c r="BE15" s="100">
        <v>252</v>
      </c>
      <c r="BF15" s="100">
        <v>16.699801192842941</v>
      </c>
    </row>
    <row r="16" spans="1:58" x14ac:dyDescent="0.25">
      <c r="A16" s="15"/>
      <c r="B16" s="49" t="s">
        <v>20</v>
      </c>
      <c r="C16" s="100">
        <v>303</v>
      </c>
      <c r="D16" s="100">
        <v>6.2850031113876783</v>
      </c>
      <c r="E16" s="100">
        <v>456</v>
      </c>
      <c r="F16" s="100">
        <v>10.654205607476635</v>
      </c>
      <c r="G16" s="100">
        <v>506</v>
      </c>
      <c r="H16" s="100">
        <v>17.02557200538358</v>
      </c>
      <c r="I16" s="100">
        <v>491</v>
      </c>
      <c r="J16" s="100">
        <v>17.019064124783363</v>
      </c>
      <c r="K16" s="100">
        <v>485</v>
      </c>
      <c r="L16" s="100">
        <v>17.346208869814021</v>
      </c>
      <c r="M16" s="100">
        <v>479</v>
      </c>
      <c r="N16" s="100">
        <v>18.06184012066365</v>
      </c>
      <c r="O16" s="100">
        <v>448</v>
      </c>
      <c r="P16" s="100">
        <v>17.763679619349723</v>
      </c>
      <c r="Q16" s="100">
        <v>454</v>
      </c>
      <c r="R16" s="100">
        <v>18.447785453067858</v>
      </c>
      <c r="S16" s="100">
        <v>448</v>
      </c>
      <c r="T16" s="100">
        <v>18.950930626057531</v>
      </c>
      <c r="U16" s="100">
        <v>433</v>
      </c>
      <c r="V16" s="100">
        <v>19.201773835920179</v>
      </c>
      <c r="W16" s="100">
        <v>403</v>
      </c>
      <c r="X16" s="100">
        <v>18.700696055684453</v>
      </c>
      <c r="Y16" s="100">
        <v>414</v>
      </c>
      <c r="Z16" s="100">
        <v>19.695528068506185</v>
      </c>
      <c r="AA16" s="100">
        <v>412</v>
      </c>
      <c r="AB16" s="100">
        <v>20.406141654284298</v>
      </c>
      <c r="AC16" s="100">
        <v>392</v>
      </c>
      <c r="AD16" s="100">
        <v>20.14388489208633</v>
      </c>
      <c r="AE16" s="100">
        <v>383</v>
      </c>
      <c r="AF16" s="100">
        <v>20.168509741969459</v>
      </c>
      <c r="AG16" s="100">
        <v>365</v>
      </c>
      <c r="AH16" s="100">
        <v>20.065970313358989</v>
      </c>
      <c r="AI16" s="100">
        <v>336</v>
      </c>
      <c r="AJ16" s="100">
        <v>19.626168224299064</v>
      </c>
      <c r="AK16" s="100">
        <v>331</v>
      </c>
      <c r="AL16" s="100">
        <v>19.551092734790313</v>
      </c>
      <c r="AM16" s="100">
        <v>319</v>
      </c>
      <c r="AN16" s="100">
        <v>19.182200841852076</v>
      </c>
      <c r="AO16" s="100">
        <v>312</v>
      </c>
      <c r="AP16" s="100">
        <v>19.129368485591662</v>
      </c>
      <c r="AQ16" s="100">
        <v>308</v>
      </c>
      <c r="AR16" s="100">
        <v>19.58041958041958</v>
      </c>
      <c r="AS16" s="100">
        <v>300</v>
      </c>
      <c r="AT16" s="100">
        <v>19.404915912031047</v>
      </c>
      <c r="AU16" s="100">
        <v>306</v>
      </c>
      <c r="AV16" s="100">
        <v>20.3728362183755</v>
      </c>
      <c r="AW16" s="100"/>
      <c r="AX16" s="100"/>
      <c r="AY16" s="100"/>
      <c r="AZ16" s="100"/>
      <c r="BA16" s="100"/>
      <c r="BB16" s="100"/>
      <c r="BC16" s="100"/>
      <c r="BD16" s="100"/>
      <c r="BE16" s="100">
        <v>298</v>
      </c>
      <c r="BF16" s="100">
        <v>19.748177601060306</v>
      </c>
    </row>
    <row r="17" spans="1:58" x14ac:dyDescent="0.25">
      <c r="A17" s="15"/>
      <c r="B17" s="49" t="s">
        <v>21</v>
      </c>
      <c r="C17" s="100">
        <v>101</v>
      </c>
      <c r="D17" s="100">
        <v>2.0950010371292263</v>
      </c>
      <c r="E17" s="100">
        <v>129</v>
      </c>
      <c r="F17" s="100">
        <v>3.014018691588785</v>
      </c>
      <c r="G17" s="100">
        <v>188</v>
      </c>
      <c r="H17" s="100">
        <v>6.3257065948855997</v>
      </c>
      <c r="I17" s="100">
        <v>205</v>
      </c>
      <c r="J17" s="100">
        <v>7.1057192374350082</v>
      </c>
      <c r="K17" s="100">
        <v>218</v>
      </c>
      <c r="L17" s="100">
        <v>7.7968526466380546</v>
      </c>
      <c r="M17" s="100">
        <v>225</v>
      </c>
      <c r="N17" s="100">
        <v>8.4841628959276019</v>
      </c>
      <c r="O17" s="100">
        <v>234</v>
      </c>
      <c r="P17" s="100">
        <v>9.2783505154639183</v>
      </c>
      <c r="Q17" s="100">
        <v>225</v>
      </c>
      <c r="R17" s="100">
        <v>9.1426249492076384</v>
      </c>
      <c r="S17" s="100">
        <v>226</v>
      </c>
      <c r="T17" s="100">
        <v>9.5600676818950934</v>
      </c>
      <c r="U17" s="100">
        <v>223</v>
      </c>
      <c r="V17" s="100">
        <v>9.8891352549889131</v>
      </c>
      <c r="W17" s="100">
        <v>220</v>
      </c>
      <c r="X17" s="100">
        <v>10.208816705336426</v>
      </c>
      <c r="Y17" s="100">
        <v>213</v>
      </c>
      <c r="Z17" s="100">
        <v>10.133206470028544</v>
      </c>
      <c r="AA17" s="100">
        <v>205</v>
      </c>
      <c r="AB17" s="100">
        <v>10.153541357107478</v>
      </c>
      <c r="AC17" s="100">
        <v>202</v>
      </c>
      <c r="AD17" s="100">
        <v>10.38026721479959</v>
      </c>
      <c r="AE17" s="100">
        <v>204</v>
      </c>
      <c r="AF17" s="100">
        <v>10.742496050552923</v>
      </c>
      <c r="AG17" s="100">
        <v>208</v>
      </c>
      <c r="AH17" s="100">
        <v>11.434854315557999</v>
      </c>
      <c r="AI17" s="100">
        <v>208</v>
      </c>
      <c r="AJ17" s="100">
        <v>12.149532710280374</v>
      </c>
      <c r="AK17" s="100">
        <v>206</v>
      </c>
      <c r="AL17" s="100">
        <v>12.167749556999409</v>
      </c>
      <c r="AM17" s="100">
        <v>219</v>
      </c>
      <c r="AN17" s="100">
        <v>13.168971737823211</v>
      </c>
      <c r="AO17" s="100">
        <v>213</v>
      </c>
      <c r="AP17" s="100">
        <v>13.059472716125077</v>
      </c>
      <c r="AQ17" s="100">
        <v>204</v>
      </c>
      <c r="AR17" s="100">
        <v>12.968849332485696</v>
      </c>
      <c r="AS17" s="100">
        <v>198</v>
      </c>
      <c r="AT17" s="100">
        <v>12.807244501940492</v>
      </c>
      <c r="AU17" s="100">
        <v>191</v>
      </c>
      <c r="AV17" s="100">
        <v>12.716378162450066</v>
      </c>
      <c r="AW17" s="100"/>
      <c r="AX17" s="100"/>
      <c r="AY17" s="100"/>
      <c r="AZ17" s="100"/>
      <c r="BA17" s="100"/>
      <c r="BB17" s="100"/>
      <c r="BC17" s="100"/>
      <c r="BD17" s="100"/>
      <c r="BE17" s="100">
        <v>204</v>
      </c>
      <c r="BF17" s="100">
        <v>13.518886679920477</v>
      </c>
    </row>
    <row r="18" spans="1:58" x14ac:dyDescent="0.25">
      <c r="A18" s="15"/>
      <c r="B18" s="49" t="s">
        <v>30</v>
      </c>
      <c r="C18" s="100">
        <v>17</v>
      </c>
      <c r="D18" s="100">
        <v>0.35262393694254301</v>
      </c>
      <c r="E18" s="100">
        <v>26</v>
      </c>
      <c r="F18" s="100">
        <v>0.60747663551401865</v>
      </c>
      <c r="G18" s="100">
        <v>51</v>
      </c>
      <c r="H18" s="100">
        <v>1.7160161507402423</v>
      </c>
      <c r="I18" s="100">
        <v>54</v>
      </c>
      <c r="J18" s="100">
        <v>1.8717504332755632</v>
      </c>
      <c r="K18" s="100">
        <v>63</v>
      </c>
      <c r="L18" s="100">
        <v>2.2532188841201717</v>
      </c>
      <c r="M18" s="100">
        <v>77</v>
      </c>
      <c r="N18" s="100">
        <v>2.9034690799396681</v>
      </c>
      <c r="O18" s="100">
        <v>82</v>
      </c>
      <c r="P18" s="100">
        <v>3.2513877874702621</v>
      </c>
      <c r="Q18" s="100">
        <v>87</v>
      </c>
      <c r="R18" s="100">
        <v>3.5351483136936204</v>
      </c>
      <c r="S18" s="100">
        <v>92</v>
      </c>
      <c r="T18" s="100">
        <v>3.8917089678510997</v>
      </c>
      <c r="U18" s="100">
        <v>98</v>
      </c>
      <c r="V18" s="100">
        <v>4.3458980044345896</v>
      </c>
      <c r="W18" s="100">
        <v>106</v>
      </c>
      <c r="X18" s="100">
        <v>4.9187935034802788</v>
      </c>
      <c r="Y18" s="100">
        <v>113</v>
      </c>
      <c r="Z18" s="100">
        <v>5.3758325404376786</v>
      </c>
      <c r="AA18" s="100">
        <v>119</v>
      </c>
      <c r="AB18" s="100">
        <v>5.8940069341258052</v>
      </c>
      <c r="AC18" s="100">
        <v>128</v>
      </c>
      <c r="AD18" s="100">
        <v>6.5775950668037</v>
      </c>
      <c r="AE18" s="100">
        <v>130</v>
      </c>
      <c r="AF18" s="100">
        <v>6.8457082675092158</v>
      </c>
      <c r="AG18" s="100">
        <v>134</v>
      </c>
      <c r="AH18" s="100">
        <v>7.3666849917537105</v>
      </c>
      <c r="AI18" s="100">
        <v>140</v>
      </c>
      <c r="AJ18" s="100">
        <v>8.1775700934579447</v>
      </c>
      <c r="AK18" s="100">
        <v>140</v>
      </c>
      <c r="AL18" s="100">
        <v>8.269344359125812</v>
      </c>
      <c r="AM18" s="100">
        <v>139</v>
      </c>
      <c r="AN18" s="100">
        <v>8.3583884546001208</v>
      </c>
      <c r="AO18" s="100">
        <v>140</v>
      </c>
      <c r="AP18" s="100">
        <v>8.5836909871244629</v>
      </c>
      <c r="AQ18" s="100">
        <v>150</v>
      </c>
      <c r="AR18" s="100">
        <v>9.5359186268277174</v>
      </c>
      <c r="AS18" s="100">
        <v>151</v>
      </c>
      <c r="AT18" s="100">
        <v>9.7671410090556279</v>
      </c>
      <c r="AU18" s="100">
        <v>154</v>
      </c>
      <c r="AV18" s="100">
        <v>10.252996005326231</v>
      </c>
      <c r="AW18" s="100"/>
      <c r="AX18" s="100"/>
      <c r="AY18" s="100"/>
      <c r="AZ18" s="100"/>
      <c r="BA18" s="100"/>
      <c r="BB18" s="100"/>
      <c r="BC18" s="100"/>
      <c r="BD18" s="100"/>
      <c r="BE18" s="100">
        <v>173</v>
      </c>
      <c r="BF18" s="100">
        <v>11.464546056991384</v>
      </c>
    </row>
    <row r="19" spans="1:58" x14ac:dyDescent="0.25">
      <c r="A19" s="15"/>
      <c r="B19" s="50" t="s">
        <v>473</v>
      </c>
      <c r="C19" s="125">
        <v>4821</v>
      </c>
      <c r="D19" s="125"/>
      <c r="E19" s="125">
        <v>4280</v>
      </c>
      <c r="F19" s="125"/>
      <c r="G19" s="125">
        <v>2972</v>
      </c>
      <c r="H19" s="125"/>
      <c r="I19" s="125">
        <v>2885</v>
      </c>
      <c r="J19" s="125"/>
      <c r="K19" s="125">
        <v>2796</v>
      </c>
      <c r="L19" s="125"/>
      <c r="M19" s="125">
        <v>2652</v>
      </c>
      <c r="N19" s="125"/>
      <c r="O19" s="125">
        <v>2522</v>
      </c>
      <c r="P19" s="125"/>
      <c r="Q19" s="125">
        <v>2461</v>
      </c>
      <c r="R19" s="125"/>
      <c r="S19" s="125">
        <v>2364</v>
      </c>
      <c r="T19" s="125"/>
      <c r="U19" s="125">
        <v>2255</v>
      </c>
      <c r="V19" s="125"/>
      <c r="W19" s="125">
        <v>2155</v>
      </c>
      <c r="X19" s="125"/>
      <c r="Y19" s="125">
        <v>2102</v>
      </c>
      <c r="Z19" s="125"/>
      <c r="AA19" s="125">
        <v>2019</v>
      </c>
      <c r="AB19" s="125"/>
      <c r="AC19" s="125">
        <v>1946</v>
      </c>
      <c r="AD19" s="125"/>
      <c r="AE19" s="125">
        <v>1899</v>
      </c>
      <c r="AF19" s="125"/>
      <c r="AG19" s="125">
        <v>1819</v>
      </c>
      <c r="AH19" s="125"/>
      <c r="AI19" s="125">
        <v>1712</v>
      </c>
      <c r="AJ19" s="125"/>
      <c r="AK19" s="125">
        <v>1693</v>
      </c>
      <c r="AL19" s="125"/>
      <c r="AM19" s="125">
        <v>1663</v>
      </c>
      <c r="AN19" s="125"/>
      <c r="AO19" s="125">
        <v>1631</v>
      </c>
      <c r="AP19" s="125"/>
      <c r="AQ19" s="125">
        <v>1573</v>
      </c>
      <c r="AR19" s="125"/>
      <c r="AS19" s="125">
        <v>1546</v>
      </c>
      <c r="AT19" s="125"/>
      <c r="AU19" s="125">
        <v>1502</v>
      </c>
      <c r="AV19" s="125"/>
      <c r="AW19" s="125"/>
      <c r="AX19" s="125"/>
      <c r="AY19" s="125"/>
      <c r="AZ19" s="125"/>
      <c r="BA19" s="125"/>
      <c r="BB19" s="125"/>
      <c r="BC19" s="125"/>
      <c r="BD19" s="125"/>
      <c r="BE19" s="125">
        <v>1509</v>
      </c>
      <c r="BF19" s="125"/>
    </row>
    <row r="20" spans="1:58" x14ac:dyDescent="0.25">
      <c r="A20" s="143"/>
      <c r="B20" s="50" t="s">
        <v>31</v>
      </c>
      <c r="C20" s="124">
        <v>592.15599999999995</v>
      </c>
      <c r="D20" s="125"/>
      <c r="E20" s="124">
        <v>673.60799999999995</v>
      </c>
      <c r="F20" s="125"/>
      <c r="G20" s="124">
        <v>640.53200000000004</v>
      </c>
      <c r="H20" s="125"/>
      <c r="I20" s="124">
        <v>639.93200000000002</v>
      </c>
      <c r="J20" s="125"/>
      <c r="K20" s="124">
        <v>633.58299999999997</v>
      </c>
      <c r="L20" s="125"/>
      <c r="M20" s="124">
        <v>628.4</v>
      </c>
      <c r="N20" s="125"/>
      <c r="O20" s="124">
        <v>635.19500000000005</v>
      </c>
      <c r="P20" s="125"/>
      <c r="Q20" s="124">
        <v>636.13300000000004</v>
      </c>
      <c r="R20" s="125"/>
      <c r="S20" s="124">
        <v>630.09900000000005</v>
      </c>
      <c r="T20" s="125"/>
      <c r="U20" s="124">
        <v>637.87300000000005</v>
      </c>
      <c r="V20" s="125"/>
      <c r="W20" s="124">
        <v>629.31700000000001</v>
      </c>
      <c r="X20" s="125"/>
      <c r="Y20" s="124">
        <v>624.66999999999996</v>
      </c>
      <c r="Z20" s="125"/>
      <c r="AA20" s="124">
        <v>612.30399999999997</v>
      </c>
      <c r="AB20" s="125"/>
      <c r="AC20" s="124">
        <v>605.85500000000002</v>
      </c>
      <c r="AD20" s="124"/>
      <c r="AE20" s="124">
        <v>604.72400000000005</v>
      </c>
      <c r="AF20" s="124"/>
      <c r="AG20" s="124">
        <v>599.89599999999996</v>
      </c>
      <c r="AH20" s="124"/>
      <c r="AI20" s="124">
        <v>585.82500000000005</v>
      </c>
      <c r="AJ20" s="124"/>
      <c r="AK20" s="124">
        <v>587.40899999999999</v>
      </c>
      <c r="AL20" s="124"/>
      <c r="AM20" s="124">
        <v>584.77</v>
      </c>
      <c r="AN20" s="124"/>
      <c r="AO20" s="124">
        <v>582.46299999999997</v>
      </c>
      <c r="AP20" s="124"/>
      <c r="AQ20" s="124">
        <v>578.87599999999998</v>
      </c>
      <c r="AR20" s="124"/>
      <c r="AS20" s="124">
        <v>573.38699999999994</v>
      </c>
      <c r="AT20" s="124"/>
      <c r="AU20" s="124">
        <v>567.41</v>
      </c>
      <c r="AV20" s="124"/>
      <c r="AW20" s="124"/>
      <c r="AX20" s="124"/>
      <c r="AY20" s="124"/>
      <c r="AZ20" s="124"/>
      <c r="BA20" s="124"/>
      <c r="BB20" s="124"/>
      <c r="BC20" s="124"/>
      <c r="BD20" s="124"/>
      <c r="BE20" s="124">
        <v>597.37099999999998</v>
      </c>
      <c r="BF20" s="124"/>
    </row>
    <row r="21" spans="1:58" x14ac:dyDescent="0.25">
      <c r="A21" s="15" t="s">
        <v>9</v>
      </c>
      <c r="B21" s="49" t="s">
        <v>29</v>
      </c>
      <c r="C21" s="100">
        <v>2577</v>
      </c>
      <c r="D21" s="100">
        <v>72.776051962722406</v>
      </c>
      <c r="E21" s="100">
        <v>1975</v>
      </c>
      <c r="F21" s="100">
        <v>64.311299251058287</v>
      </c>
      <c r="G21" s="100">
        <v>997</v>
      </c>
      <c r="H21" s="100">
        <v>49.185989146521955</v>
      </c>
      <c r="I21" s="100">
        <v>939</v>
      </c>
      <c r="J21" s="100">
        <v>48.67807153965785</v>
      </c>
      <c r="K21" s="100">
        <v>874</v>
      </c>
      <c r="L21" s="100">
        <v>47.166756610901238</v>
      </c>
      <c r="M21" s="100">
        <v>790</v>
      </c>
      <c r="N21" s="100">
        <v>44.708545557441994</v>
      </c>
      <c r="O21" s="100">
        <v>674</v>
      </c>
      <c r="P21" s="100">
        <v>41.451414514145142</v>
      </c>
      <c r="Q21" s="100">
        <v>613</v>
      </c>
      <c r="R21" s="100">
        <v>39.49742268041237</v>
      </c>
      <c r="S21" s="100">
        <v>553</v>
      </c>
      <c r="T21" s="100">
        <v>37.928669410150889</v>
      </c>
      <c r="U21" s="100">
        <v>487</v>
      </c>
      <c r="V21" s="100">
        <v>36.074074074074076</v>
      </c>
      <c r="W21" s="100">
        <v>454</v>
      </c>
      <c r="X21" s="100">
        <v>35.46875</v>
      </c>
      <c r="Y21" s="100">
        <v>432</v>
      </c>
      <c r="Z21" s="100">
        <v>35.008103727714747</v>
      </c>
      <c r="AA21" s="100">
        <v>406</v>
      </c>
      <c r="AB21" s="100">
        <v>34.641638225255974</v>
      </c>
      <c r="AC21" s="100">
        <v>381</v>
      </c>
      <c r="AD21" s="100">
        <v>33.597883597883595</v>
      </c>
      <c r="AE21" s="100">
        <v>360</v>
      </c>
      <c r="AF21" s="100">
        <v>32.461677186654647</v>
      </c>
      <c r="AG21" s="100">
        <v>338</v>
      </c>
      <c r="AH21" s="100">
        <v>31.412639405204462</v>
      </c>
      <c r="AI21" s="100">
        <v>341</v>
      </c>
      <c r="AJ21" s="100">
        <v>33.562992125984252</v>
      </c>
      <c r="AK21" s="100">
        <v>325</v>
      </c>
      <c r="AL21" s="100">
        <v>32.242063492063494</v>
      </c>
      <c r="AM21" s="100">
        <v>321</v>
      </c>
      <c r="AN21" s="100">
        <v>32.358870967741936</v>
      </c>
      <c r="AO21" s="100">
        <v>298</v>
      </c>
      <c r="AP21" s="100">
        <v>30.721649484536083</v>
      </c>
      <c r="AQ21" s="100">
        <v>301</v>
      </c>
      <c r="AR21" s="100">
        <v>31.419624217118997</v>
      </c>
      <c r="AS21" s="100">
        <v>288</v>
      </c>
      <c r="AT21" s="100">
        <v>31.101511879049674</v>
      </c>
      <c r="AU21" s="100">
        <v>279</v>
      </c>
      <c r="AV21" s="100">
        <v>30.794701986754966</v>
      </c>
      <c r="AW21" s="100"/>
      <c r="AX21" s="100"/>
      <c r="AY21" s="100"/>
      <c r="AZ21" s="100"/>
      <c r="BA21" s="100"/>
      <c r="BB21" s="100"/>
      <c r="BC21" s="100"/>
      <c r="BD21" s="100"/>
      <c r="BE21" s="100">
        <v>222</v>
      </c>
      <c r="BF21" s="100">
        <v>28.06573957016435</v>
      </c>
    </row>
    <row r="22" spans="1:58" x14ac:dyDescent="0.25">
      <c r="A22" s="15"/>
      <c r="B22" s="49" t="s">
        <v>18</v>
      </c>
      <c r="C22" s="100">
        <v>694</v>
      </c>
      <c r="D22" s="100">
        <v>19.598983338040103</v>
      </c>
      <c r="E22" s="100">
        <v>759</v>
      </c>
      <c r="F22" s="100">
        <v>24.715076522305438</v>
      </c>
      <c r="G22" s="100">
        <v>631</v>
      </c>
      <c r="H22" s="100">
        <v>31.12974839664529</v>
      </c>
      <c r="I22" s="100">
        <v>581</v>
      </c>
      <c r="J22" s="100">
        <v>30.119232763089681</v>
      </c>
      <c r="K22" s="100">
        <v>568</v>
      </c>
      <c r="L22" s="100">
        <v>30.652995143011335</v>
      </c>
      <c r="M22" s="100">
        <v>553</v>
      </c>
      <c r="N22" s="100">
        <v>31.295981890209397</v>
      </c>
      <c r="O22" s="100">
        <v>529</v>
      </c>
      <c r="P22" s="100">
        <v>32.533825338253379</v>
      </c>
      <c r="Q22" s="100">
        <v>520</v>
      </c>
      <c r="R22" s="100">
        <v>33.505154639175259</v>
      </c>
      <c r="S22" s="100">
        <v>475</v>
      </c>
      <c r="T22" s="100">
        <v>32.578875171467764</v>
      </c>
      <c r="U22" s="100">
        <v>448</v>
      </c>
      <c r="V22" s="100">
        <v>33.185185185185183</v>
      </c>
      <c r="W22" s="100">
        <v>434</v>
      </c>
      <c r="X22" s="100">
        <v>33.90625</v>
      </c>
      <c r="Y22" s="100">
        <v>417</v>
      </c>
      <c r="Z22" s="100">
        <v>33.792544570502429</v>
      </c>
      <c r="AA22" s="100">
        <v>386</v>
      </c>
      <c r="AB22" s="100">
        <v>32.935153583617748</v>
      </c>
      <c r="AC22" s="100">
        <v>388</v>
      </c>
      <c r="AD22" s="100">
        <v>34.215167548500879</v>
      </c>
      <c r="AE22" s="100">
        <v>391</v>
      </c>
      <c r="AF22" s="100">
        <v>35.256988277727686</v>
      </c>
      <c r="AG22" s="100">
        <v>381</v>
      </c>
      <c r="AH22" s="100">
        <v>35.408921933085502</v>
      </c>
      <c r="AI22" s="100">
        <v>333</v>
      </c>
      <c r="AJ22" s="100">
        <v>32.775590551181104</v>
      </c>
      <c r="AK22" s="100">
        <v>339</v>
      </c>
      <c r="AL22" s="100">
        <v>33.63095238095238</v>
      </c>
      <c r="AM22" s="100">
        <v>337</v>
      </c>
      <c r="AN22" s="100">
        <v>33.971774193548384</v>
      </c>
      <c r="AO22" s="100">
        <v>343</v>
      </c>
      <c r="AP22" s="100">
        <v>35.360824742268044</v>
      </c>
      <c r="AQ22" s="100">
        <v>320</v>
      </c>
      <c r="AR22" s="100">
        <v>33.40292275574113</v>
      </c>
      <c r="AS22" s="100">
        <v>315</v>
      </c>
      <c r="AT22" s="100">
        <v>34.017278617710581</v>
      </c>
      <c r="AU22" s="100">
        <v>302</v>
      </c>
      <c r="AV22" s="100">
        <v>33.333333333333336</v>
      </c>
      <c r="AW22" s="100"/>
      <c r="AX22" s="100"/>
      <c r="AY22" s="100"/>
      <c r="AZ22" s="100"/>
      <c r="BA22" s="100"/>
      <c r="BB22" s="100"/>
      <c r="BC22" s="100"/>
      <c r="BD22" s="100"/>
      <c r="BE22" s="100">
        <v>262</v>
      </c>
      <c r="BF22" s="100">
        <v>33.122629582806574</v>
      </c>
    </row>
    <row r="23" spans="1:58" x14ac:dyDescent="0.25">
      <c r="A23" s="15"/>
      <c r="B23" s="49" t="s">
        <v>19</v>
      </c>
      <c r="C23" s="100">
        <v>172</v>
      </c>
      <c r="D23" s="100">
        <v>4.8573849195142609</v>
      </c>
      <c r="E23" s="100">
        <v>207</v>
      </c>
      <c r="F23" s="100">
        <v>6.7404754151742106</v>
      </c>
      <c r="G23" s="100">
        <v>220</v>
      </c>
      <c r="H23" s="100">
        <v>10.853478046373951</v>
      </c>
      <c r="I23" s="100">
        <v>220</v>
      </c>
      <c r="J23" s="100">
        <v>11.404872991187144</v>
      </c>
      <c r="K23" s="100">
        <v>212</v>
      </c>
      <c r="L23" s="100">
        <v>11.440906637884511</v>
      </c>
      <c r="M23" s="100">
        <v>217</v>
      </c>
      <c r="N23" s="100">
        <v>12.280701754385964</v>
      </c>
      <c r="O23" s="100">
        <v>215</v>
      </c>
      <c r="P23" s="100">
        <v>13.222632226322265</v>
      </c>
      <c r="Q23" s="100">
        <v>209</v>
      </c>
      <c r="R23" s="100">
        <v>13.466494845360824</v>
      </c>
      <c r="S23" s="100">
        <v>212</v>
      </c>
      <c r="T23" s="100">
        <v>14.540466392318244</v>
      </c>
      <c r="U23" s="100">
        <v>193</v>
      </c>
      <c r="V23" s="100">
        <v>14.296296296296296</v>
      </c>
      <c r="W23" s="100">
        <v>176</v>
      </c>
      <c r="X23" s="100">
        <v>13.75</v>
      </c>
      <c r="Y23" s="100">
        <v>170</v>
      </c>
      <c r="Z23" s="100">
        <v>13.776337115072934</v>
      </c>
      <c r="AA23" s="100">
        <v>176</v>
      </c>
      <c r="AB23" s="100">
        <v>15.017064846416382</v>
      </c>
      <c r="AC23" s="100">
        <v>161</v>
      </c>
      <c r="AD23" s="100">
        <v>14.197530864197532</v>
      </c>
      <c r="AE23" s="100">
        <v>152</v>
      </c>
      <c r="AF23" s="100">
        <v>13.706041478809739</v>
      </c>
      <c r="AG23" s="100">
        <v>159</v>
      </c>
      <c r="AH23" s="100">
        <v>14.776951672862454</v>
      </c>
      <c r="AI23" s="100">
        <v>147</v>
      </c>
      <c r="AJ23" s="100">
        <v>14.468503937007874</v>
      </c>
      <c r="AK23" s="100">
        <v>155</v>
      </c>
      <c r="AL23" s="100">
        <v>15.376984126984127</v>
      </c>
      <c r="AM23" s="100">
        <v>150</v>
      </c>
      <c r="AN23" s="100">
        <v>15.120967741935484</v>
      </c>
      <c r="AO23" s="100">
        <v>135</v>
      </c>
      <c r="AP23" s="100">
        <v>13.917525773195877</v>
      </c>
      <c r="AQ23" s="100">
        <v>142</v>
      </c>
      <c r="AR23" s="100">
        <v>14.822546972860126</v>
      </c>
      <c r="AS23" s="100">
        <v>134</v>
      </c>
      <c r="AT23" s="100">
        <v>14.47084233261339</v>
      </c>
      <c r="AU23" s="100">
        <v>130</v>
      </c>
      <c r="AV23" s="100">
        <v>14.348785871964679</v>
      </c>
      <c r="AW23" s="100"/>
      <c r="AX23" s="100"/>
      <c r="AY23" s="100"/>
      <c r="AZ23" s="100"/>
      <c r="BA23" s="100"/>
      <c r="BB23" s="100"/>
      <c r="BC23" s="100"/>
      <c r="BD23" s="100"/>
      <c r="BE23" s="100">
        <v>121</v>
      </c>
      <c r="BF23" s="100">
        <v>15.29709228824273</v>
      </c>
    </row>
    <row r="24" spans="1:58" x14ac:dyDescent="0.25">
      <c r="A24" s="15"/>
      <c r="B24" s="49" t="s">
        <v>20</v>
      </c>
      <c r="C24" s="100">
        <v>81</v>
      </c>
      <c r="D24" s="100">
        <v>2.287489409771251</v>
      </c>
      <c r="E24" s="253">
        <v>107</v>
      </c>
      <c r="F24" s="100">
        <v>3.4842070986649301</v>
      </c>
      <c r="G24" s="100">
        <v>142</v>
      </c>
      <c r="H24" s="100">
        <v>7.0054267390231866</v>
      </c>
      <c r="I24" s="253">
        <v>147</v>
      </c>
      <c r="J24" s="100">
        <v>7.6205287713841372</v>
      </c>
      <c r="K24" s="100">
        <v>145</v>
      </c>
      <c r="L24" s="100">
        <v>7.8251484079870481</v>
      </c>
      <c r="M24" s="100">
        <v>151</v>
      </c>
      <c r="N24" s="100">
        <v>8.5455574419920772</v>
      </c>
      <c r="O24" s="100">
        <v>152</v>
      </c>
      <c r="P24" s="100">
        <v>9.3480934809348089</v>
      </c>
      <c r="Q24" s="100">
        <v>155</v>
      </c>
      <c r="R24" s="100">
        <v>9.9871134020618548</v>
      </c>
      <c r="S24" s="100">
        <v>153</v>
      </c>
      <c r="T24" s="100">
        <v>10.493827160493828</v>
      </c>
      <c r="U24" s="100">
        <v>157</v>
      </c>
      <c r="V24" s="100">
        <v>11.62962962962963</v>
      </c>
      <c r="W24" s="100">
        <v>148</v>
      </c>
      <c r="X24" s="100">
        <v>11.5625</v>
      </c>
      <c r="Y24" s="100">
        <v>137</v>
      </c>
      <c r="Z24" s="100">
        <v>11.102106969205835</v>
      </c>
      <c r="AA24" s="100">
        <v>125</v>
      </c>
      <c r="AB24" s="100">
        <v>10.665529010238908</v>
      </c>
      <c r="AC24" s="100">
        <v>123</v>
      </c>
      <c r="AD24" s="100">
        <v>10.846560846560847</v>
      </c>
      <c r="AE24" s="100">
        <v>120</v>
      </c>
      <c r="AF24" s="100">
        <v>10.820559062218214</v>
      </c>
      <c r="AG24" s="100">
        <v>111</v>
      </c>
      <c r="AH24" s="100">
        <v>10.315985130111525</v>
      </c>
      <c r="AI24" s="100">
        <v>115</v>
      </c>
      <c r="AJ24" s="100">
        <v>11.318897637795276</v>
      </c>
      <c r="AK24" s="100">
        <v>113</v>
      </c>
      <c r="AL24" s="100">
        <v>11.21031746031746</v>
      </c>
      <c r="AM24" s="100">
        <v>106</v>
      </c>
      <c r="AN24" s="100">
        <v>10.685483870967742</v>
      </c>
      <c r="AO24" s="100">
        <v>119</v>
      </c>
      <c r="AP24" s="100">
        <v>12.268041237113403</v>
      </c>
      <c r="AQ24" s="100">
        <v>121</v>
      </c>
      <c r="AR24" s="100">
        <v>12.630480167014614</v>
      </c>
      <c r="AS24" s="100">
        <v>117</v>
      </c>
      <c r="AT24" s="100">
        <v>12.634989200863931</v>
      </c>
      <c r="AU24" s="100">
        <v>119</v>
      </c>
      <c r="AV24" s="100">
        <v>13.134657836644591</v>
      </c>
      <c r="AW24" s="100"/>
      <c r="AX24" s="100"/>
      <c r="AY24" s="100"/>
      <c r="AZ24" s="100"/>
      <c r="BA24" s="100"/>
      <c r="BB24" s="100"/>
      <c r="BC24" s="100"/>
      <c r="BD24" s="100"/>
      <c r="BE24" s="100">
        <v>107</v>
      </c>
      <c r="BF24" s="100">
        <v>13.527180783817952</v>
      </c>
    </row>
    <row r="25" spans="1:58" x14ac:dyDescent="0.25">
      <c r="A25" s="15"/>
      <c r="B25" s="49" t="s">
        <v>21</v>
      </c>
      <c r="C25" s="100">
        <v>15</v>
      </c>
      <c r="D25" s="100">
        <v>0.42360914995763904</v>
      </c>
      <c r="E25" s="100">
        <v>22</v>
      </c>
      <c r="F25" s="100">
        <v>0.7163790296320417</v>
      </c>
      <c r="G25" s="100">
        <v>32</v>
      </c>
      <c r="H25" s="100">
        <v>1.5786877158362114</v>
      </c>
      <c r="I25" s="253">
        <v>35</v>
      </c>
      <c r="J25" s="100">
        <v>1.8144116122343183</v>
      </c>
      <c r="K25" s="253">
        <v>42</v>
      </c>
      <c r="L25" s="100">
        <v>2.2665947112790072</v>
      </c>
      <c r="M25" s="100">
        <v>46</v>
      </c>
      <c r="N25" s="100">
        <v>2.6032823995472554</v>
      </c>
      <c r="O25" s="253">
        <v>44</v>
      </c>
      <c r="P25" s="100">
        <v>2.7060270602706029</v>
      </c>
      <c r="Q25" s="253">
        <v>41</v>
      </c>
      <c r="R25" s="100">
        <v>2.6417525773195876</v>
      </c>
      <c r="S25" s="253">
        <v>49</v>
      </c>
      <c r="T25" s="100">
        <v>3.3607681755829906</v>
      </c>
      <c r="U25" s="253">
        <v>47</v>
      </c>
      <c r="V25" s="100">
        <v>3.4814814814814814</v>
      </c>
      <c r="W25" s="253">
        <v>47</v>
      </c>
      <c r="X25" s="100">
        <v>3.671875</v>
      </c>
      <c r="Y25" s="253">
        <v>55</v>
      </c>
      <c r="Z25" s="100">
        <v>4.4570502431118317</v>
      </c>
      <c r="AA25" s="253">
        <v>55</v>
      </c>
      <c r="AB25" s="100">
        <v>4.6928327645051198</v>
      </c>
      <c r="AC25" s="253">
        <v>62</v>
      </c>
      <c r="AD25" s="100">
        <v>5.4673721340388006</v>
      </c>
      <c r="AE25" s="253">
        <v>65</v>
      </c>
      <c r="AF25" s="100">
        <v>5.8611361587015329</v>
      </c>
      <c r="AG25" s="253">
        <v>65</v>
      </c>
      <c r="AH25" s="100">
        <v>6.04089219330855</v>
      </c>
      <c r="AI25" s="253">
        <v>56</v>
      </c>
      <c r="AJ25" s="100">
        <v>5.5118110236220472</v>
      </c>
      <c r="AK25" s="253">
        <v>57</v>
      </c>
      <c r="AL25" s="100">
        <v>5.6547619047619051</v>
      </c>
      <c r="AM25" s="100">
        <v>56</v>
      </c>
      <c r="AN25" s="100">
        <v>5.645161290322581</v>
      </c>
      <c r="AO25" s="100">
        <v>51</v>
      </c>
      <c r="AP25" s="100">
        <v>5.2577319587628866</v>
      </c>
      <c r="AQ25" s="100">
        <v>51</v>
      </c>
      <c r="AR25" s="100">
        <v>5.3235908141962422</v>
      </c>
      <c r="AS25" s="100">
        <v>49</v>
      </c>
      <c r="AT25" s="100">
        <v>5.291576673866091</v>
      </c>
      <c r="AU25" s="100">
        <v>51</v>
      </c>
      <c r="AV25" s="100">
        <v>5.629139072847682</v>
      </c>
      <c r="AW25" s="100"/>
      <c r="AX25" s="100"/>
      <c r="AY25" s="100"/>
      <c r="AZ25" s="100"/>
      <c r="BA25" s="100"/>
      <c r="BB25" s="100"/>
      <c r="BC25" s="253"/>
      <c r="BD25" s="100"/>
      <c r="BE25" s="253">
        <v>52</v>
      </c>
      <c r="BF25" s="100">
        <v>6.5739570164348926</v>
      </c>
    </row>
    <row r="26" spans="1:58" x14ac:dyDescent="0.25">
      <c r="A26" s="15"/>
      <c r="B26" s="49" t="s">
        <v>30</v>
      </c>
      <c r="C26" s="100">
        <v>2</v>
      </c>
      <c r="D26" s="100">
        <v>5.6481219994351878E-2</v>
      </c>
      <c r="E26" s="100">
        <v>1</v>
      </c>
      <c r="F26" s="100">
        <v>3.2562683165092803E-2</v>
      </c>
      <c r="G26" s="253">
        <v>5</v>
      </c>
      <c r="H26" s="100">
        <v>0.24666995559940799</v>
      </c>
      <c r="I26" s="100">
        <v>7</v>
      </c>
      <c r="J26" s="100">
        <v>0.36288232244686364</v>
      </c>
      <c r="K26" s="100">
        <v>12</v>
      </c>
      <c r="L26" s="100">
        <v>0.64759848893685912</v>
      </c>
      <c r="M26" s="253">
        <v>10</v>
      </c>
      <c r="N26" s="100">
        <v>0.56593095642331637</v>
      </c>
      <c r="O26" s="100">
        <v>12</v>
      </c>
      <c r="P26" s="100">
        <v>0.73800738007380073</v>
      </c>
      <c r="Q26" s="253">
        <v>14</v>
      </c>
      <c r="R26" s="100">
        <v>0.90206185567010311</v>
      </c>
      <c r="S26" s="253">
        <v>16</v>
      </c>
      <c r="T26" s="100">
        <v>1.0973936899862826</v>
      </c>
      <c r="U26" s="253">
        <v>18</v>
      </c>
      <c r="V26" s="100">
        <v>1.3333333333333333</v>
      </c>
      <c r="W26" s="253">
        <v>21</v>
      </c>
      <c r="X26" s="100">
        <v>1.640625</v>
      </c>
      <c r="Y26" s="253">
        <v>23</v>
      </c>
      <c r="Z26" s="100">
        <v>1.8638573743922204</v>
      </c>
      <c r="AA26" s="253">
        <v>24</v>
      </c>
      <c r="AB26" s="100">
        <v>2.0477815699658701</v>
      </c>
      <c r="AC26" s="253">
        <v>19</v>
      </c>
      <c r="AD26" s="100">
        <v>1.6754850088183422</v>
      </c>
      <c r="AE26" s="253">
        <v>21</v>
      </c>
      <c r="AF26" s="100">
        <v>1.8935978358881875</v>
      </c>
      <c r="AG26" s="253">
        <v>22</v>
      </c>
      <c r="AH26" s="100">
        <v>2.0446096654275094</v>
      </c>
      <c r="AI26" s="253">
        <v>24</v>
      </c>
      <c r="AJ26" s="100">
        <v>2.3622047244094486</v>
      </c>
      <c r="AK26" s="253">
        <v>19</v>
      </c>
      <c r="AL26" s="100">
        <v>1.8849206349206349</v>
      </c>
      <c r="AM26" s="100">
        <v>22</v>
      </c>
      <c r="AN26" s="100">
        <v>2.217741935483871</v>
      </c>
      <c r="AO26" s="100">
        <v>24</v>
      </c>
      <c r="AP26" s="100">
        <v>2.4742268041237114</v>
      </c>
      <c r="AQ26" s="100">
        <v>23</v>
      </c>
      <c r="AR26" s="100">
        <v>2.4008350730688934</v>
      </c>
      <c r="AS26" s="100">
        <v>23</v>
      </c>
      <c r="AT26" s="100">
        <v>2.4838012958963285</v>
      </c>
      <c r="AU26" s="100">
        <v>25</v>
      </c>
      <c r="AV26" s="100">
        <v>2.759381898454746</v>
      </c>
      <c r="AW26" s="100"/>
      <c r="AX26" s="100"/>
      <c r="AY26" s="100"/>
      <c r="AZ26" s="100"/>
      <c r="BA26" s="100"/>
      <c r="BB26" s="100"/>
      <c r="BC26" s="100"/>
      <c r="BD26" s="100"/>
      <c r="BE26" s="100">
        <v>27</v>
      </c>
      <c r="BF26" s="100">
        <v>3.413400758533502</v>
      </c>
    </row>
    <row r="27" spans="1:58" x14ac:dyDescent="0.25">
      <c r="A27" s="15"/>
      <c r="B27" s="50" t="s">
        <v>473</v>
      </c>
      <c r="C27" s="125">
        <v>3541</v>
      </c>
      <c r="D27" s="125"/>
      <c r="E27" s="125">
        <v>3071</v>
      </c>
      <c r="F27" s="125"/>
      <c r="G27" s="125">
        <v>2027</v>
      </c>
      <c r="H27" s="125"/>
      <c r="I27" s="125">
        <v>1929</v>
      </c>
      <c r="J27" s="125"/>
      <c r="K27" s="125">
        <v>1853</v>
      </c>
      <c r="L27" s="125"/>
      <c r="M27" s="125">
        <v>1767</v>
      </c>
      <c r="N27" s="125"/>
      <c r="O27" s="125">
        <v>1626</v>
      </c>
      <c r="P27" s="125"/>
      <c r="Q27" s="125">
        <v>1552</v>
      </c>
      <c r="R27" s="125"/>
      <c r="S27" s="125">
        <v>1458</v>
      </c>
      <c r="T27" s="125">
        <v>0</v>
      </c>
      <c r="U27" s="125">
        <v>1350</v>
      </c>
      <c r="V27" s="125"/>
      <c r="W27" s="125">
        <v>1280</v>
      </c>
      <c r="X27" s="125"/>
      <c r="Y27" s="125">
        <v>1234</v>
      </c>
      <c r="Z27" s="125"/>
      <c r="AA27" s="125">
        <v>1172</v>
      </c>
      <c r="AB27" s="125"/>
      <c r="AC27" s="125">
        <v>1134</v>
      </c>
      <c r="AD27" s="125"/>
      <c r="AE27" s="125">
        <v>1109</v>
      </c>
      <c r="AF27" s="125"/>
      <c r="AG27" s="125">
        <v>1076</v>
      </c>
      <c r="AH27" s="125"/>
      <c r="AI27" s="125">
        <v>1016</v>
      </c>
      <c r="AJ27" s="125"/>
      <c r="AK27" s="125">
        <v>1008</v>
      </c>
      <c r="AL27" s="125"/>
      <c r="AM27" s="125">
        <v>992</v>
      </c>
      <c r="AN27" s="125"/>
      <c r="AO27" s="125">
        <v>970</v>
      </c>
      <c r="AP27" s="125"/>
      <c r="AQ27" s="125">
        <v>958</v>
      </c>
      <c r="AR27" s="125"/>
      <c r="AS27" s="125">
        <v>926</v>
      </c>
      <c r="AT27" s="125"/>
      <c r="AU27" s="125">
        <v>906</v>
      </c>
      <c r="AV27" s="125"/>
      <c r="AW27" s="125"/>
      <c r="AX27" s="125"/>
      <c r="AY27" s="125"/>
      <c r="AZ27" s="125"/>
      <c r="BA27" s="125"/>
      <c r="BB27" s="125"/>
      <c r="BC27" s="125"/>
      <c r="BD27" s="125"/>
      <c r="BE27" s="125">
        <v>791</v>
      </c>
      <c r="BF27" s="125"/>
    </row>
    <row r="28" spans="1:58" x14ac:dyDescent="0.25">
      <c r="A28" s="143"/>
      <c r="B28" s="50" t="s">
        <v>31</v>
      </c>
      <c r="C28" s="124">
        <v>272.839</v>
      </c>
      <c r="D28" s="125"/>
      <c r="E28" s="124">
        <v>293.38400000000001</v>
      </c>
      <c r="F28" s="125"/>
      <c r="G28" s="124">
        <v>265.37900000000002</v>
      </c>
      <c r="H28" s="125"/>
      <c r="I28" s="124">
        <v>263.77499999999998</v>
      </c>
      <c r="J28" s="125"/>
      <c r="K28" s="124">
        <v>256.02300000000002</v>
      </c>
      <c r="L28" s="125"/>
      <c r="M28" s="124">
        <v>254.732</v>
      </c>
      <c r="N28" s="125"/>
      <c r="O28" s="124">
        <v>251.512</v>
      </c>
      <c r="P28" s="125"/>
      <c r="Q28" s="124">
        <v>252.18700000000001</v>
      </c>
      <c r="R28" s="125"/>
      <c r="S28" s="124">
        <v>247.34299999999999</v>
      </c>
      <c r="T28" s="125"/>
      <c r="U28" s="124">
        <v>245.226</v>
      </c>
      <c r="V28" s="125"/>
      <c r="W28" s="124">
        <v>237.12200000000001</v>
      </c>
      <c r="X28" s="125"/>
      <c r="Y28" s="124">
        <v>233.005</v>
      </c>
      <c r="Z28" s="125"/>
      <c r="AA28" s="124">
        <v>228.404</v>
      </c>
      <c r="AB28" s="125"/>
      <c r="AC28" s="124">
        <v>222.20099999999999</v>
      </c>
      <c r="AD28" s="124"/>
      <c r="AE28" s="124">
        <v>220.148</v>
      </c>
      <c r="AF28" s="124"/>
      <c r="AG28" s="124">
        <v>215.75700000000001</v>
      </c>
      <c r="AH28" s="124"/>
      <c r="AI28" s="124">
        <v>204.96299999999999</v>
      </c>
      <c r="AJ28" s="124"/>
      <c r="AK28" s="124">
        <v>204.34</v>
      </c>
      <c r="AL28" s="124"/>
      <c r="AM28" s="124">
        <v>203.31200000000001</v>
      </c>
      <c r="AN28" s="124"/>
      <c r="AO28" s="124">
        <v>202.73599999999999</v>
      </c>
      <c r="AP28" s="124"/>
      <c r="AQ28" s="124">
        <v>204.94800000000001</v>
      </c>
      <c r="AR28" s="124"/>
      <c r="AS28" s="124">
        <v>198.61799999999999</v>
      </c>
      <c r="AT28" s="124"/>
      <c r="AU28" s="124">
        <v>198.119</v>
      </c>
      <c r="AV28" s="124"/>
      <c r="AW28" s="124"/>
      <c r="AX28" s="124"/>
      <c r="AY28" s="124"/>
      <c r="AZ28" s="124"/>
      <c r="BA28" s="124"/>
      <c r="BB28" s="124"/>
      <c r="BC28" s="124"/>
      <c r="BD28" s="124"/>
      <c r="BE28" s="124">
        <v>187.245</v>
      </c>
      <c r="BF28" s="124"/>
    </row>
    <row r="29" spans="1:58" x14ac:dyDescent="0.25">
      <c r="A29" s="15" t="s">
        <v>548</v>
      </c>
      <c r="B29" s="49" t="s">
        <v>29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>
        <v>801</v>
      </c>
      <c r="AX29" s="100">
        <v>19.048751486325802</v>
      </c>
      <c r="AY29" s="100">
        <v>768</v>
      </c>
      <c r="AZ29" s="100">
        <v>18.386401723725161</v>
      </c>
      <c r="BA29" s="100">
        <v>746</v>
      </c>
      <c r="BB29" s="100">
        <v>18.159688412852969</v>
      </c>
      <c r="BC29" s="100">
        <v>746</v>
      </c>
      <c r="BD29" s="100">
        <v>17.980840088430362</v>
      </c>
      <c r="BE29" s="100"/>
      <c r="BF29" s="100"/>
    </row>
    <row r="30" spans="1:58" x14ac:dyDescent="0.25">
      <c r="A30" s="15"/>
      <c r="B30" s="49" t="s">
        <v>18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>
        <v>1123</v>
      </c>
      <c r="AX30" s="100">
        <v>26.70630202140309</v>
      </c>
      <c r="AY30" s="100">
        <v>1143</v>
      </c>
      <c r="AZ30" s="100">
        <v>27.364136940387837</v>
      </c>
      <c r="BA30" s="100">
        <v>1108</v>
      </c>
      <c r="BB30" s="100">
        <v>26.971762414800388</v>
      </c>
      <c r="BC30" s="100">
        <v>1108</v>
      </c>
      <c r="BD30" s="100">
        <v>27.315155981331369</v>
      </c>
      <c r="BE30" s="100"/>
      <c r="BF30" s="100"/>
    </row>
    <row r="31" spans="1:58" x14ac:dyDescent="0.25">
      <c r="A31" s="15"/>
      <c r="B31" s="49" t="s">
        <v>19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>
        <v>721</v>
      </c>
      <c r="AX31" s="100">
        <v>17.14625445897741</v>
      </c>
      <c r="AY31" s="100">
        <v>699</v>
      </c>
      <c r="AZ31" s="100">
        <v>16.734498443859231</v>
      </c>
      <c r="BA31" s="100">
        <v>703</v>
      </c>
      <c r="BB31" s="100">
        <v>17.112950340798442</v>
      </c>
      <c r="BC31" s="100">
        <v>703</v>
      </c>
      <c r="BD31" s="100">
        <v>16.99828052075657</v>
      </c>
      <c r="BE31" s="100"/>
      <c r="BF31" s="100"/>
    </row>
    <row r="32" spans="1:58" x14ac:dyDescent="0.25">
      <c r="A32" s="15"/>
      <c r="B32" s="49" t="s">
        <v>20</v>
      </c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>
        <v>822</v>
      </c>
      <c r="AX32" s="100">
        <v>19.548156956004757</v>
      </c>
      <c r="AY32" s="100">
        <v>825</v>
      </c>
      <c r="AZ32" s="100">
        <v>19.751017476657889</v>
      </c>
      <c r="BA32" s="100">
        <v>811</v>
      </c>
      <c r="BB32" s="100">
        <v>19.741966893865627</v>
      </c>
      <c r="BC32" s="100">
        <v>811</v>
      </c>
      <c r="BD32" s="100">
        <v>19.11078359125522</v>
      </c>
      <c r="BE32" s="100"/>
      <c r="BF32" s="100"/>
    </row>
    <row r="33" spans="1:58" x14ac:dyDescent="0.25">
      <c r="A33" s="15"/>
      <c r="B33" s="49" t="s">
        <v>21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>
        <v>434</v>
      </c>
      <c r="AX33" s="100">
        <v>10.321046373365043</v>
      </c>
      <c r="AY33" s="100">
        <v>426</v>
      </c>
      <c r="AZ33" s="100">
        <v>10.1987072061288</v>
      </c>
      <c r="BA33" s="100">
        <v>434</v>
      </c>
      <c r="BB33" s="100">
        <v>10.56475170399221</v>
      </c>
      <c r="BC33" s="100">
        <v>434</v>
      </c>
      <c r="BD33" s="100">
        <v>11.078359125521985</v>
      </c>
      <c r="BE33" s="100"/>
      <c r="BF33" s="100"/>
    </row>
    <row r="34" spans="1:58" x14ac:dyDescent="0.25">
      <c r="A34" s="15"/>
      <c r="B34" s="49" t="s">
        <v>30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>
        <v>304</v>
      </c>
      <c r="AX34" s="100">
        <v>7.2294887039239004</v>
      </c>
      <c r="AY34" s="100">
        <v>316</v>
      </c>
      <c r="AZ34" s="100">
        <v>7.5652382092410821</v>
      </c>
      <c r="BA34" s="100">
        <v>306</v>
      </c>
      <c r="BB34" s="100">
        <v>7.4488802336903603</v>
      </c>
      <c r="BC34" s="100">
        <v>306</v>
      </c>
      <c r="BD34" s="100">
        <v>7.5165806927044958</v>
      </c>
      <c r="BE34" s="100"/>
      <c r="BF34" s="100"/>
    </row>
    <row r="35" spans="1:58" x14ac:dyDescent="0.25">
      <c r="A35" s="15"/>
      <c r="B35" s="50" t="s">
        <v>473</v>
      </c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125"/>
      <c r="AS35" s="125"/>
      <c r="AT35" s="125"/>
      <c r="AU35" s="125"/>
      <c r="AV35" s="125"/>
      <c r="AW35" s="125">
        <v>4205</v>
      </c>
      <c r="AX35" s="125"/>
      <c r="AY35" s="125">
        <v>4177</v>
      </c>
      <c r="AZ35" s="125"/>
      <c r="BA35" s="125">
        <v>4108</v>
      </c>
      <c r="BB35" s="125"/>
      <c r="BC35" s="125">
        <v>4071</v>
      </c>
      <c r="BD35" s="125"/>
      <c r="BE35" s="125"/>
      <c r="BF35" s="125"/>
    </row>
    <row r="36" spans="1:58" x14ac:dyDescent="0.25">
      <c r="A36" s="143"/>
      <c r="B36" s="50" t="s">
        <v>31</v>
      </c>
      <c r="C36" s="124"/>
      <c r="D36" s="125"/>
      <c r="E36" s="124"/>
      <c r="F36" s="125"/>
      <c r="G36" s="124"/>
      <c r="H36" s="125"/>
      <c r="I36" s="124"/>
      <c r="J36" s="125"/>
      <c r="K36" s="124"/>
      <c r="L36" s="125"/>
      <c r="M36" s="124"/>
      <c r="N36" s="125"/>
      <c r="O36" s="124"/>
      <c r="P36" s="125"/>
      <c r="Q36" s="124"/>
      <c r="R36" s="125"/>
      <c r="S36" s="124"/>
      <c r="T36" s="125"/>
      <c r="U36" s="124"/>
      <c r="V36" s="125"/>
      <c r="W36" s="124"/>
      <c r="X36" s="125"/>
      <c r="Y36" s="124"/>
      <c r="Z36" s="125"/>
      <c r="AA36" s="124"/>
      <c r="AB36" s="125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>
        <v>1354.68</v>
      </c>
      <c r="AX36" s="124"/>
      <c r="AY36" s="124">
        <v>1368.817</v>
      </c>
      <c r="AZ36" s="124"/>
      <c r="BA36" s="124">
        <v>1353.4829999999999</v>
      </c>
      <c r="BB36" s="124"/>
      <c r="BC36" s="124">
        <v>1354.0239999999999</v>
      </c>
      <c r="BD36" s="124"/>
      <c r="BE36" s="124"/>
      <c r="BF36" s="124"/>
    </row>
    <row r="37" spans="1:58" x14ac:dyDescent="0.25">
      <c r="A37" s="28" t="s">
        <v>549</v>
      </c>
      <c r="B37" s="49" t="s">
        <v>29</v>
      </c>
      <c r="C37" s="100">
        <v>8697</v>
      </c>
      <c r="D37" s="100">
        <v>76.591809775429326</v>
      </c>
      <c r="E37" s="100">
        <v>5867</v>
      </c>
      <c r="F37" s="100">
        <v>65.988077831515014</v>
      </c>
      <c r="G37" s="100">
        <v>2663</v>
      </c>
      <c r="H37" s="100">
        <v>47.938793879387937</v>
      </c>
      <c r="I37" s="100">
        <v>2490</v>
      </c>
      <c r="J37" s="100">
        <v>46.48123949971999</v>
      </c>
      <c r="K37" s="100">
        <v>2301</v>
      </c>
      <c r="L37" s="100">
        <v>44.94140625</v>
      </c>
      <c r="M37" s="100">
        <v>2044</v>
      </c>
      <c r="N37" s="100">
        <v>42.468314980261788</v>
      </c>
      <c r="O37" s="100">
        <v>1761</v>
      </c>
      <c r="P37" s="100">
        <v>39.680036052275803</v>
      </c>
      <c r="Q37" s="100">
        <v>1581</v>
      </c>
      <c r="R37" s="100">
        <v>37.208755001176748</v>
      </c>
      <c r="S37" s="100">
        <v>1437</v>
      </c>
      <c r="T37" s="100">
        <v>35.871193210184721</v>
      </c>
      <c r="U37" s="100">
        <v>1280</v>
      </c>
      <c r="V37" s="100">
        <v>34.106048494537703</v>
      </c>
      <c r="W37" s="100">
        <v>1178</v>
      </c>
      <c r="X37" s="100">
        <v>32.877476974602288</v>
      </c>
      <c r="Y37" s="100">
        <v>1150</v>
      </c>
      <c r="Z37" s="100">
        <v>32.904148783977114</v>
      </c>
      <c r="AA37" s="100">
        <v>1079</v>
      </c>
      <c r="AB37" s="100">
        <v>32.199343479558344</v>
      </c>
      <c r="AC37" s="100">
        <v>981</v>
      </c>
      <c r="AD37" s="100">
        <v>30.713838447088289</v>
      </c>
      <c r="AE37" s="100">
        <v>927</v>
      </c>
      <c r="AF37" s="100">
        <v>30.234833659491194</v>
      </c>
      <c r="AG37" s="100">
        <v>839</v>
      </c>
      <c r="AH37" s="100">
        <v>29.001036985827859</v>
      </c>
      <c r="AI37" s="100">
        <v>770</v>
      </c>
      <c r="AJ37" s="100">
        <v>28.720626631853786</v>
      </c>
      <c r="AK37" s="100">
        <v>740</v>
      </c>
      <c r="AL37" s="100">
        <v>28.136882129277566</v>
      </c>
      <c r="AM37" s="100">
        <v>683</v>
      </c>
      <c r="AN37" s="100">
        <v>26.784313725490197</v>
      </c>
      <c r="AO37" s="100">
        <v>685</v>
      </c>
      <c r="AP37" s="100">
        <v>27.032359905288082</v>
      </c>
      <c r="AQ37" s="100">
        <v>673</v>
      </c>
      <c r="AR37" s="100">
        <v>26.995587645407142</v>
      </c>
      <c r="AS37" s="100">
        <v>587</v>
      </c>
      <c r="AT37" s="100">
        <v>24.93627867459643</v>
      </c>
      <c r="AU37" s="100">
        <v>560</v>
      </c>
      <c r="AV37" s="100">
        <v>24.734982332155479</v>
      </c>
      <c r="AW37" s="100">
        <v>487</v>
      </c>
      <c r="AX37" s="100">
        <v>22.349701698026617</v>
      </c>
      <c r="AY37" s="100">
        <v>485</v>
      </c>
      <c r="AZ37" s="100">
        <v>22.432932469935245</v>
      </c>
      <c r="BA37" s="100">
        <v>467</v>
      </c>
      <c r="BB37" s="100">
        <v>21.822429906542055</v>
      </c>
      <c r="BC37" s="100">
        <v>470</v>
      </c>
      <c r="BD37" s="100">
        <v>22.076092062000939</v>
      </c>
      <c r="BE37" s="100">
        <v>456</v>
      </c>
      <c r="BF37" s="100">
        <v>22.10373242850218</v>
      </c>
    </row>
    <row r="38" spans="1:58" x14ac:dyDescent="0.25">
      <c r="A38" s="15"/>
      <c r="B38" s="49" t="s">
        <v>18</v>
      </c>
      <c r="C38" s="100">
        <v>1619</v>
      </c>
      <c r="D38" s="100">
        <v>14.258036107441656</v>
      </c>
      <c r="E38" s="100">
        <v>1754</v>
      </c>
      <c r="F38" s="100">
        <v>19.727814644022043</v>
      </c>
      <c r="G38" s="100">
        <v>1447</v>
      </c>
      <c r="H38" s="100">
        <v>26.048604860486048</v>
      </c>
      <c r="I38" s="100">
        <v>1399</v>
      </c>
      <c r="J38" s="100">
        <v>26.115363076348704</v>
      </c>
      <c r="K38" s="100">
        <v>1350</v>
      </c>
      <c r="L38" s="100">
        <v>26.3671875</v>
      </c>
      <c r="M38" s="100">
        <v>1287</v>
      </c>
      <c r="N38" s="100">
        <v>26.740078952836068</v>
      </c>
      <c r="O38" s="100">
        <v>1211</v>
      </c>
      <c r="P38" s="100">
        <v>27.287066246056781</v>
      </c>
      <c r="Q38" s="100">
        <v>1213</v>
      </c>
      <c r="R38" s="100">
        <v>28.547893622028713</v>
      </c>
      <c r="S38" s="100">
        <v>1125</v>
      </c>
      <c r="T38" s="100">
        <v>28.082875686470295</v>
      </c>
      <c r="U38" s="100">
        <v>1088</v>
      </c>
      <c r="V38" s="100">
        <v>28.990141220357049</v>
      </c>
      <c r="W38" s="100">
        <v>1050</v>
      </c>
      <c r="X38" s="100">
        <v>29.305051632710018</v>
      </c>
      <c r="Y38" s="100">
        <v>1020</v>
      </c>
      <c r="Z38" s="100">
        <v>29.184549356223176</v>
      </c>
      <c r="AA38" s="100">
        <v>953</v>
      </c>
      <c r="AB38" s="100">
        <v>28.439271859146523</v>
      </c>
      <c r="AC38" s="100">
        <v>901</v>
      </c>
      <c r="AD38" s="100">
        <v>28.20914214151534</v>
      </c>
      <c r="AE38" s="100">
        <v>850</v>
      </c>
      <c r="AF38" s="100">
        <v>27.723418134377038</v>
      </c>
      <c r="AG38" s="100">
        <v>799</v>
      </c>
      <c r="AH38" s="100">
        <v>27.618389215347392</v>
      </c>
      <c r="AI38" s="100">
        <v>712</v>
      </c>
      <c r="AJ38" s="100">
        <v>26.557254755688177</v>
      </c>
      <c r="AK38" s="100">
        <v>710</v>
      </c>
      <c r="AL38" s="100">
        <v>26.99619771863118</v>
      </c>
      <c r="AM38" s="100">
        <v>680</v>
      </c>
      <c r="AN38" s="100">
        <v>26.666666666666668</v>
      </c>
      <c r="AO38" s="100">
        <v>661</v>
      </c>
      <c r="AP38" s="100">
        <v>26.085240726124702</v>
      </c>
      <c r="AQ38" s="100">
        <v>639</v>
      </c>
      <c r="AR38" s="100">
        <v>25.63176895306859</v>
      </c>
      <c r="AS38" s="100">
        <v>606</v>
      </c>
      <c r="AT38" s="100">
        <v>25.743415463041632</v>
      </c>
      <c r="AU38" s="100">
        <v>580</v>
      </c>
      <c r="AV38" s="100">
        <v>25.618374558303888</v>
      </c>
      <c r="AW38" s="100">
        <v>560</v>
      </c>
      <c r="AX38" s="100">
        <v>25.699862322166133</v>
      </c>
      <c r="AY38" s="100">
        <v>537</v>
      </c>
      <c r="AZ38" s="100">
        <v>24.838112858464385</v>
      </c>
      <c r="BA38" s="100">
        <v>540</v>
      </c>
      <c r="BB38" s="100">
        <v>25.233644859813083</v>
      </c>
      <c r="BC38" s="100">
        <v>514</v>
      </c>
      <c r="BD38" s="100">
        <v>24.142790042273369</v>
      </c>
      <c r="BE38" s="100">
        <v>493</v>
      </c>
      <c r="BF38" s="100">
        <v>23.897237033446437</v>
      </c>
    </row>
    <row r="39" spans="1:58" x14ac:dyDescent="0.25">
      <c r="A39" s="15"/>
      <c r="B39" s="49" t="s">
        <v>19</v>
      </c>
      <c r="C39" s="100">
        <v>561</v>
      </c>
      <c r="D39" s="100">
        <v>4.940554821664465</v>
      </c>
      <c r="E39" s="100">
        <v>686</v>
      </c>
      <c r="F39" s="100">
        <v>7.7156675289618715</v>
      </c>
      <c r="G39" s="100">
        <v>693</v>
      </c>
      <c r="H39" s="100">
        <v>12.475247524752476</v>
      </c>
      <c r="I39" s="100">
        <v>699</v>
      </c>
      <c r="J39" s="100">
        <v>13.048347955945491</v>
      </c>
      <c r="K39" s="100">
        <v>673</v>
      </c>
      <c r="L39" s="100">
        <v>13.14453125</v>
      </c>
      <c r="M39" s="100">
        <v>674</v>
      </c>
      <c r="N39" s="100">
        <v>14.003739871182216</v>
      </c>
      <c r="O39" s="100">
        <v>658</v>
      </c>
      <c r="P39" s="100">
        <v>14.826498422712934</v>
      </c>
      <c r="Q39" s="100">
        <v>629</v>
      </c>
      <c r="R39" s="100">
        <v>14.803483172511179</v>
      </c>
      <c r="S39" s="100">
        <v>614</v>
      </c>
      <c r="T39" s="100">
        <v>15.327009485771343</v>
      </c>
      <c r="U39" s="100">
        <v>570</v>
      </c>
      <c r="V39" s="100">
        <v>15.18784972022382</v>
      </c>
      <c r="W39" s="100">
        <v>562</v>
      </c>
      <c r="X39" s="100">
        <v>15.685180016745743</v>
      </c>
      <c r="Y39" s="100">
        <v>520</v>
      </c>
      <c r="Z39" s="100">
        <v>14.878397711015737</v>
      </c>
      <c r="AA39" s="100">
        <v>493</v>
      </c>
      <c r="AB39" s="100">
        <v>14.712026260817666</v>
      </c>
      <c r="AC39" s="100">
        <v>483</v>
      </c>
      <c r="AD39" s="100">
        <v>15.122103944896681</v>
      </c>
      <c r="AE39" s="100">
        <v>476</v>
      </c>
      <c r="AF39" s="100">
        <v>15.525114155251142</v>
      </c>
      <c r="AG39" s="100">
        <v>440</v>
      </c>
      <c r="AH39" s="100">
        <v>15.209125475285171</v>
      </c>
      <c r="AI39" s="100">
        <v>413</v>
      </c>
      <c r="AJ39" s="100">
        <v>15.404699738903394</v>
      </c>
      <c r="AK39" s="100">
        <v>386</v>
      </c>
      <c r="AL39" s="100">
        <v>14.67680608365019</v>
      </c>
      <c r="AM39" s="100">
        <v>399</v>
      </c>
      <c r="AN39" s="100">
        <v>15.647058823529411</v>
      </c>
      <c r="AO39" s="100">
        <v>389</v>
      </c>
      <c r="AP39" s="100">
        <v>15.351223362273085</v>
      </c>
      <c r="AQ39" s="100">
        <v>377</v>
      </c>
      <c r="AR39" s="100">
        <v>15.122342559165665</v>
      </c>
      <c r="AS39" s="100">
        <v>362</v>
      </c>
      <c r="AT39" s="100">
        <v>15.378079864061172</v>
      </c>
      <c r="AU39" s="100">
        <v>338</v>
      </c>
      <c r="AV39" s="100">
        <v>14.929328621908127</v>
      </c>
      <c r="AW39" s="100">
        <v>355</v>
      </c>
      <c r="AX39" s="100">
        <v>16.291877007801745</v>
      </c>
      <c r="AY39" s="100">
        <v>343</v>
      </c>
      <c r="AZ39" s="100">
        <v>15.864939870490288</v>
      </c>
      <c r="BA39" s="100">
        <v>332</v>
      </c>
      <c r="BB39" s="100">
        <v>15.514018691588785</v>
      </c>
      <c r="BC39" s="100">
        <v>341</v>
      </c>
      <c r="BD39" s="100">
        <v>16.016909347111319</v>
      </c>
      <c r="BE39" s="100">
        <v>319</v>
      </c>
      <c r="BF39" s="100">
        <v>15.462918080465341</v>
      </c>
    </row>
    <row r="40" spans="1:58" x14ac:dyDescent="0.25">
      <c r="A40" s="15"/>
      <c r="B40" s="49" t="s">
        <v>20</v>
      </c>
      <c r="C40" s="100">
        <v>366</v>
      </c>
      <c r="D40" s="100">
        <v>3.2232496697490092</v>
      </c>
      <c r="E40" s="100">
        <v>454</v>
      </c>
      <c r="F40" s="100">
        <v>5.1062872567765156</v>
      </c>
      <c r="G40" s="100">
        <v>530</v>
      </c>
      <c r="H40" s="100">
        <v>9.5409540954095409</v>
      </c>
      <c r="I40" s="100">
        <v>537</v>
      </c>
      <c r="J40" s="100">
        <v>10.024267313795034</v>
      </c>
      <c r="K40" s="100">
        <v>548</v>
      </c>
      <c r="L40" s="100">
        <v>10.703125</v>
      </c>
      <c r="M40" s="100">
        <v>539</v>
      </c>
      <c r="N40" s="100">
        <v>11.198836484521088</v>
      </c>
      <c r="O40" s="100">
        <v>524</v>
      </c>
      <c r="P40" s="100">
        <v>11.807120324470482</v>
      </c>
      <c r="Q40" s="100">
        <v>525</v>
      </c>
      <c r="R40" s="100">
        <v>12.355848434925864</v>
      </c>
      <c r="S40" s="100">
        <v>519</v>
      </c>
      <c r="T40" s="100">
        <v>12.955566650024963</v>
      </c>
      <c r="U40" s="100">
        <v>509</v>
      </c>
      <c r="V40" s="100">
        <v>13.562483346656009</v>
      </c>
      <c r="W40" s="100">
        <v>490</v>
      </c>
      <c r="X40" s="100">
        <v>13.675690761931342</v>
      </c>
      <c r="Y40" s="100">
        <v>487</v>
      </c>
      <c r="Z40" s="100">
        <v>13.934191702432045</v>
      </c>
      <c r="AA40" s="100">
        <v>487</v>
      </c>
      <c r="AB40" s="100">
        <v>14.532975231274246</v>
      </c>
      <c r="AC40" s="100">
        <v>487</v>
      </c>
      <c r="AD40" s="100">
        <v>15.247338760175328</v>
      </c>
      <c r="AE40" s="100">
        <v>460</v>
      </c>
      <c r="AF40" s="100">
        <v>15.003261578604045</v>
      </c>
      <c r="AG40" s="100">
        <v>455</v>
      </c>
      <c r="AH40" s="100">
        <v>15.727618389215348</v>
      </c>
      <c r="AI40" s="100">
        <v>432</v>
      </c>
      <c r="AJ40" s="100">
        <v>16.113390525923162</v>
      </c>
      <c r="AK40" s="100">
        <v>429</v>
      </c>
      <c r="AL40" s="100">
        <v>16.311787072243344</v>
      </c>
      <c r="AM40" s="100">
        <v>406</v>
      </c>
      <c r="AN40" s="100">
        <v>15.921568627450981</v>
      </c>
      <c r="AO40" s="100">
        <v>407</v>
      </c>
      <c r="AP40" s="100">
        <v>16.06156274664562</v>
      </c>
      <c r="AQ40" s="100">
        <v>402</v>
      </c>
      <c r="AR40" s="100">
        <v>16.125150421179303</v>
      </c>
      <c r="AS40" s="100">
        <v>394</v>
      </c>
      <c r="AT40" s="100">
        <v>16.737468139337299</v>
      </c>
      <c r="AU40" s="100">
        <v>383</v>
      </c>
      <c r="AV40" s="100">
        <v>16.916961130742049</v>
      </c>
      <c r="AW40" s="100">
        <v>363</v>
      </c>
      <c r="AX40" s="100">
        <v>16.659017898118403</v>
      </c>
      <c r="AY40" s="100">
        <v>374</v>
      </c>
      <c r="AZ40" s="100">
        <v>17.298797409805736</v>
      </c>
      <c r="BA40" s="100">
        <v>387</v>
      </c>
      <c r="BB40" s="100">
        <v>18.084112149532711</v>
      </c>
      <c r="BC40" s="100">
        <v>374</v>
      </c>
      <c r="BD40" s="100">
        <v>17.56693283231564</v>
      </c>
      <c r="BE40" s="100">
        <v>366</v>
      </c>
      <c r="BF40" s="100">
        <v>17.741153659718854</v>
      </c>
    </row>
    <row r="41" spans="1:58" x14ac:dyDescent="0.25">
      <c r="A41" s="15"/>
      <c r="B41" s="49" t="s">
        <v>21</v>
      </c>
      <c r="C41" s="100">
        <v>94</v>
      </c>
      <c r="D41" s="100">
        <v>0.82782915015411718</v>
      </c>
      <c r="E41" s="100">
        <v>105</v>
      </c>
      <c r="F41" s="100">
        <v>1.1809695197390619</v>
      </c>
      <c r="G41" s="100">
        <v>177</v>
      </c>
      <c r="H41" s="100">
        <v>3.1863186318631862</v>
      </c>
      <c r="I41" s="100">
        <v>192</v>
      </c>
      <c r="J41" s="100">
        <v>3.5840955758820234</v>
      </c>
      <c r="K41" s="100">
        <v>191</v>
      </c>
      <c r="L41" s="100">
        <v>3.73046875</v>
      </c>
      <c r="M41" s="100">
        <v>203</v>
      </c>
      <c r="N41" s="100">
        <v>4.2177436110533968</v>
      </c>
      <c r="O41" s="100">
        <v>215</v>
      </c>
      <c r="P41" s="100">
        <v>4.8445245606128884</v>
      </c>
      <c r="Q41" s="100">
        <v>222</v>
      </c>
      <c r="R41" s="100">
        <v>5.2247587667686517</v>
      </c>
      <c r="S41" s="100">
        <v>226</v>
      </c>
      <c r="T41" s="100">
        <v>5.64153769345981</v>
      </c>
      <c r="U41" s="100">
        <v>221</v>
      </c>
      <c r="V41" s="100">
        <v>5.8886224353850256</v>
      </c>
      <c r="W41" s="100">
        <v>219</v>
      </c>
      <c r="X41" s="100">
        <v>6.1121964833938041</v>
      </c>
      <c r="Y41" s="100">
        <v>225</v>
      </c>
      <c r="Z41" s="100">
        <v>6.437768240343348</v>
      </c>
      <c r="AA41" s="100">
        <v>237</v>
      </c>
      <c r="AB41" s="100">
        <v>7.072515666965085</v>
      </c>
      <c r="AC41" s="100">
        <v>231</v>
      </c>
      <c r="AD41" s="100">
        <v>7.2323105823418912</v>
      </c>
      <c r="AE41" s="100">
        <v>238</v>
      </c>
      <c r="AF41" s="100">
        <v>7.762557077625571</v>
      </c>
      <c r="AG41" s="100">
        <v>232</v>
      </c>
      <c r="AH41" s="100">
        <v>8.0193570687867268</v>
      </c>
      <c r="AI41" s="100">
        <v>223</v>
      </c>
      <c r="AJ41" s="100">
        <v>8.3177918687057062</v>
      </c>
      <c r="AK41" s="100">
        <v>230</v>
      </c>
      <c r="AL41" s="100">
        <v>8.7452471482889731</v>
      </c>
      <c r="AM41" s="100">
        <v>247</v>
      </c>
      <c r="AN41" s="100">
        <v>9.6862745098039209</v>
      </c>
      <c r="AO41" s="100">
        <v>248</v>
      </c>
      <c r="AP41" s="100">
        <v>9.7868981846882406</v>
      </c>
      <c r="AQ41" s="100">
        <v>254</v>
      </c>
      <c r="AR41" s="100">
        <v>10.188527878058563</v>
      </c>
      <c r="AS41" s="100">
        <v>255</v>
      </c>
      <c r="AT41" s="100">
        <v>10.832625318606627</v>
      </c>
      <c r="AU41" s="100">
        <v>262</v>
      </c>
      <c r="AV41" s="100">
        <v>11.57243816254417</v>
      </c>
      <c r="AW41" s="100">
        <v>265</v>
      </c>
      <c r="AX41" s="100">
        <v>12.16154199173933</v>
      </c>
      <c r="AY41" s="100">
        <v>269</v>
      </c>
      <c r="AZ41" s="100">
        <v>12.44218316373728</v>
      </c>
      <c r="BA41" s="100">
        <v>253</v>
      </c>
      <c r="BB41" s="100">
        <v>11.822429906542055</v>
      </c>
      <c r="BC41" s="100">
        <v>259</v>
      </c>
      <c r="BD41" s="100">
        <v>12.165335838421793</v>
      </c>
      <c r="BE41" s="100">
        <v>268</v>
      </c>
      <c r="BF41" s="100">
        <v>12.990790111488124</v>
      </c>
    </row>
    <row r="42" spans="1:58" x14ac:dyDescent="0.25">
      <c r="A42" s="15"/>
      <c r="B42" s="49" t="s">
        <v>30</v>
      </c>
      <c r="C42" s="100">
        <v>18</v>
      </c>
      <c r="D42" s="100">
        <v>0.15852047556142668</v>
      </c>
      <c r="E42" s="100">
        <v>25</v>
      </c>
      <c r="F42" s="100">
        <v>0.28118321898549092</v>
      </c>
      <c r="G42" s="100">
        <v>45</v>
      </c>
      <c r="H42" s="100">
        <v>0.81008100810081007</v>
      </c>
      <c r="I42" s="100">
        <v>40</v>
      </c>
      <c r="J42" s="100">
        <v>0.74668657830875484</v>
      </c>
      <c r="K42" s="100">
        <v>57</v>
      </c>
      <c r="L42" s="100">
        <v>1.11328125</v>
      </c>
      <c r="M42" s="100">
        <v>66</v>
      </c>
      <c r="N42" s="100">
        <v>1.3712861001454395</v>
      </c>
      <c r="O42" s="100">
        <v>69</v>
      </c>
      <c r="P42" s="100">
        <v>1.554754393871113</v>
      </c>
      <c r="Q42" s="100">
        <v>79</v>
      </c>
      <c r="R42" s="100">
        <v>1.8592610025888445</v>
      </c>
      <c r="S42" s="100">
        <v>85</v>
      </c>
      <c r="T42" s="100">
        <v>2.1218172740888668</v>
      </c>
      <c r="U42" s="100">
        <v>85</v>
      </c>
      <c r="V42" s="100">
        <v>2.2648547828403944</v>
      </c>
      <c r="W42" s="100">
        <v>84</v>
      </c>
      <c r="X42" s="100">
        <v>2.3444041306168018</v>
      </c>
      <c r="Y42" s="100">
        <v>93</v>
      </c>
      <c r="Z42" s="100">
        <v>2.6609442060085837</v>
      </c>
      <c r="AA42" s="100">
        <v>102</v>
      </c>
      <c r="AB42" s="100">
        <v>3.0438675022381378</v>
      </c>
      <c r="AC42" s="100">
        <v>111</v>
      </c>
      <c r="AD42" s="100">
        <v>3.4752661239824669</v>
      </c>
      <c r="AE42" s="100">
        <v>115</v>
      </c>
      <c r="AF42" s="100">
        <v>3.7508153946510112</v>
      </c>
      <c r="AG42" s="100">
        <v>128</v>
      </c>
      <c r="AH42" s="100">
        <v>4.4244728655375045</v>
      </c>
      <c r="AI42" s="100">
        <v>131</v>
      </c>
      <c r="AJ42" s="100">
        <v>4.886236478925774</v>
      </c>
      <c r="AK42" s="100">
        <v>135</v>
      </c>
      <c r="AL42" s="100">
        <v>5.1330798479087454</v>
      </c>
      <c r="AM42" s="100">
        <v>135</v>
      </c>
      <c r="AN42" s="100">
        <v>5.2941176470588234</v>
      </c>
      <c r="AO42" s="100">
        <v>144</v>
      </c>
      <c r="AP42" s="100">
        <v>5.6827150749802682</v>
      </c>
      <c r="AQ42" s="100">
        <v>148</v>
      </c>
      <c r="AR42" s="100">
        <v>5.9366225431207384</v>
      </c>
      <c r="AS42" s="100">
        <v>150</v>
      </c>
      <c r="AT42" s="100">
        <v>6.3721325403568398</v>
      </c>
      <c r="AU42" s="100">
        <v>141</v>
      </c>
      <c r="AV42" s="100">
        <v>6.2279151943462896</v>
      </c>
      <c r="AW42" s="100">
        <v>149</v>
      </c>
      <c r="AX42" s="100">
        <v>6.8379990821477747</v>
      </c>
      <c r="AY42" s="100">
        <v>154</v>
      </c>
      <c r="AZ42" s="100">
        <v>7.1230342275670679</v>
      </c>
      <c r="BA42" s="100">
        <v>161</v>
      </c>
      <c r="BB42" s="100">
        <v>7.5233644859813085</v>
      </c>
      <c r="BC42" s="100">
        <v>171</v>
      </c>
      <c r="BD42" s="100">
        <v>8.0319398778769369</v>
      </c>
      <c r="BE42" s="100">
        <v>161</v>
      </c>
      <c r="BF42" s="100">
        <v>7.8041686863790591</v>
      </c>
    </row>
    <row r="43" spans="1:58" x14ac:dyDescent="0.25">
      <c r="A43" s="15"/>
      <c r="B43" s="50" t="s">
        <v>473</v>
      </c>
      <c r="C43" s="125">
        <v>11355</v>
      </c>
      <c r="D43" s="125"/>
      <c r="E43" s="125">
        <v>8891</v>
      </c>
      <c r="F43" s="125"/>
      <c r="G43" s="125">
        <v>5555</v>
      </c>
      <c r="H43" s="125"/>
      <c r="I43" s="125">
        <v>5357</v>
      </c>
      <c r="J43" s="125"/>
      <c r="K43" s="125">
        <v>5120</v>
      </c>
      <c r="L43" s="125"/>
      <c r="M43" s="125">
        <v>4813</v>
      </c>
      <c r="N43" s="125"/>
      <c r="O43" s="125">
        <v>4438</v>
      </c>
      <c r="P43" s="125"/>
      <c r="Q43" s="125">
        <v>4249</v>
      </c>
      <c r="R43" s="125"/>
      <c r="S43" s="125">
        <v>4006</v>
      </c>
      <c r="T43" s="125"/>
      <c r="U43" s="125">
        <v>3753</v>
      </c>
      <c r="V43" s="125"/>
      <c r="W43" s="125">
        <v>3583</v>
      </c>
      <c r="X43" s="125"/>
      <c r="Y43" s="125">
        <v>3495</v>
      </c>
      <c r="Z43" s="125"/>
      <c r="AA43" s="125">
        <v>3351</v>
      </c>
      <c r="AB43" s="125"/>
      <c r="AC43" s="125">
        <v>3194</v>
      </c>
      <c r="AD43" s="125"/>
      <c r="AE43" s="125">
        <v>3066</v>
      </c>
      <c r="AF43" s="125"/>
      <c r="AG43" s="125">
        <v>2893</v>
      </c>
      <c r="AH43" s="125"/>
      <c r="AI43" s="125">
        <v>2681</v>
      </c>
      <c r="AJ43" s="125"/>
      <c r="AK43" s="125">
        <v>2630</v>
      </c>
      <c r="AL43" s="125"/>
      <c r="AM43" s="125">
        <v>2550</v>
      </c>
      <c r="AN43" s="125"/>
      <c r="AO43" s="125">
        <v>2534</v>
      </c>
      <c r="AP43" s="125"/>
      <c r="AQ43" s="125">
        <v>2493</v>
      </c>
      <c r="AR43" s="125"/>
      <c r="AS43" s="125">
        <v>2354</v>
      </c>
      <c r="AT43" s="125"/>
      <c r="AU43" s="125">
        <v>2264</v>
      </c>
      <c r="AV43" s="125"/>
      <c r="AW43" s="125">
        <v>2179</v>
      </c>
      <c r="AX43" s="125"/>
      <c r="AY43" s="125">
        <v>2162</v>
      </c>
      <c r="AZ43" s="125"/>
      <c r="BA43" s="125">
        <v>2140</v>
      </c>
      <c r="BB43" s="125"/>
      <c r="BC43" s="125">
        <v>2129</v>
      </c>
      <c r="BD43" s="125"/>
      <c r="BE43" s="125">
        <v>2063</v>
      </c>
      <c r="BF43" s="125"/>
    </row>
    <row r="44" spans="1:58" x14ac:dyDescent="0.25">
      <c r="A44" s="143"/>
      <c r="B44" s="50" t="s">
        <v>31</v>
      </c>
      <c r="C44" s="124">
        <v>870.86699999999996</v>
      </c>
      <c r="D44" s="125"/>
      <c r="E44" s="124">
        <v>896.11500000000001</v>
      </c>
      <c r="F44" s="125"/>
      <c r="G44" s="124">
        <v>844.90099999999995</v>
      </c>
      <c r="H44" s="125"/>
      <c r="I44" s="124">
        <v>839.99900000000002</v>
      </c>
      <c r="J44" s="125"/>
      <c r="K44" s="124">
        <v>835.99</v>
      </c>
      <c r="L44" s="125"/>
      <c r="M44" s="124">
        <v>829.20500000000004</v>
      </c>
      <c r="N44" s="125"/>
      <c r="O44" s="124">
        <v>820.14</v>
      </c>
      <c r="P44" s="125"/>
      <c r="Q44" s="124">
        <v>824.58600000000001</v>
      </c>
      <c r="R44" s="125"/>
      <c r="S44" s="124">
        <v>813.58399999999995</v>
      </c>
      <c r="T44" s="125"/>
      <c r="U44" s="124">
        <v>795.16799999999989</v>
      </c>
      <c r="V44" s="125"/>
      <c r="W44" s="124">
        <v>775.95899999999995</v>
      </c>
      <c r="X44" s="125"/>
      <c r="Y44" s="124">
        <v>771.01200000000006</v>
      </c>
      <c r="Z44" s="125"/>
      <c r="AA44" s="124">
        <v>768.6099999999999</v>
      </c>
      <c r="AB44" s="125"/>
      <c r="AC44" s="124">
        <v>761.30399999999997</v>
      </c>
      <c r="AD44" s="124"/>
      <c r="AE44" s="124">
        <v>749.447</v>
      </c>
      <c r="AF44" s="124"/>
      <c r="AG44" s="124">
        <v>736.66</v>
      </c>
      <c r="AH44" s="124"/>
      <c r="AI44" s="124">
        <v>704.43499999999995</v>
      </c>
      <c r="AJ44" s="124"/>
      <c r="AK44" s="124">
        <v>702.24099999999999</v>
      </c>
      <c r="AL44" s="124"/>
      <c r="AM44" s="124">
        <v>702.55000000000007</v>
      </c>
      <c r="AN44" s="124"/>
      <c r="AO44" s="124">
        <v>709.38499999999999</v>
      </c>
      <c r="AP44" s="124"/>
      <c r="AQ44" s="124">
        <v>709.88700000000006</v>
      </c>
      <c r="AR44" s="124"/>
      <c r="AS44" s="124">
        <v>696.42699999999991</v>
      </c>
      <c r="AT44" s="124"/>
      <c r="AU44" s="124">
        <v>681</v>
      </c>
      <c r="AV44" s="124"/>
      <c r="AW44" s="124">
        <v>680.245</v>
      </c>
      <c r="AX44" s="124"/>
      <c r="AY44" s="124">
        <v>686.78499999999997</v>
      </c>
      <c r="AZ44" s="124"/>
      <c r="BA44" s="124">
        <v>686.16600000000005</v>
      </c>
      <c r="BB44" s="124"/>
      <c r="BC44" s="124">
        <v>695.64</v>
      </c>
      <c r="BD44" s="124"/>
      <c r="BE44" s="124">
        <v>682.41600000000005</v>
      </c>
      <c r="BF44" s="124"/>
    </row>
    <row r="45" spans="1:58" x14ac:dyDescent="0.25">
      <c r="A45" s="15" t="s">
        <v>10</v>
      </c>
      <c r="B45" s="49" t="s">
        <v>29</v>
      </c>
      <c r="C45" s="100">
        <v>2234</v>
      </c>
      <c r="D45" s="100">
        <v>63.646723646723643</v>
      </c>
      <c r="E45" s="100">
        <v>1740</v>
      </c>
      <c r="F45" s="100">
        <v>56.328909032049204</v>
      </c>
      <c r="G45" s="100">
        <v>902</v>
      </c>
      <c r="H45" s="100">
        <v>41.856148491879352</v>
      </c>
      <c r="I45" s="100">
        <v>846</v>
      </c>
      <c r="J45" s="100">
        <v>40.712223291626565</v>
      </c>
      <c r="K45" s="100">
        <v>760</v>
      </c>
      <c r="L45" s="100">
        <v>38.500506585612968</v>
      </c>
      <c r="M45" s="100">
        <v>697</v>
      </c>
      <c r="N45" s="100">
        <v>37.054758107389688</v>
      </c>
      <c r="O45" s="100">
        <v>620</v>
      </c>
      <c r="P45" s="100">
        <v>35.327635327635328</v>
      </c>
      <c r="Q45" s="100">
        <v>566</v>
      </c>
      <c r="R45" s="100">
        <v>33.892215568862277</v>
      </c>
      <c r="S45" s="100">
        <v>512</v>
      </c>
      <c r="T45" s="100">
        <v>32.528589580686152</v>
      </c>
      <c r="U45" s="100">
        <v>476</v>
      </c>
      <c r="V45" s="100">
        <v>31.77570093457944</v>
      </c>
      <c r="W45" s="100">
        <v>448</v>
      </c>
      <c r="X45" s="100">
        <v>31.527093596059114</v>
      </c>
      <c r="Y45" s="100">
        <v>436</v>
      </c>
      <c r="Z45" s="100">
        <v>32.011747430249635</v>
      </c>
      <c r="AA45" s="100">
        <v>399</v>
      </c>
      <c r="AB45" s="100">
        <v>30.763299922898998</v>
      </c>
      <c r="AC45" s="100">
        <v>384</v>
      </c>
      <c r="AD45" s="100">
        <v>30.99273607748184</v>
      </c>
      <c r="AE45" s="100">
        <v>363</v>
      </c>
      <c r="AF45" s="100">
        <v>30.224812656119902</v>
      </c>
      <c r="AG45" s="100">
        <v>349</v>
      </c>
      <c r="AH45" s="100">
        <v>30.034423407917384</v>
      </c>
      <c r="AI45" s="100">
        <v>316</v>
      </c>
      <c r="AJ45" s="100">
        <v>28.990825688073393</v>
      </c>
      <c r="AK45" s="100">
        <v>321</v>
      </c>
      <c r="AL45" s="100">
        <v>29.971988795518207</v>
      </c>
      <c r="AM45" s="100">
        <v>309</v>
      </c>
      <c r="AN45" s="100">
        <v>29.541108986615679</v>
      </c>
      <c r="AO45" s="100">
        <v>308</v>
      </c>
      <c r="AP45" s="100">
        <v>30.019493177387915</v>
      </c>
      <c r="AQ45" s="100">
        <v>279</v>
      </c>
      <c r="AR45" s="100">
        <v>27.983951855566701</v>
      </c>
      <c r="AS45" s="100">
        <v>268</v>
      </c>
      <c r="AT45" s="100">
        <v>27.7720207253886</v>
      </c>
      <c r="AU45" s="100">
        <v>260</v>
      </c>
      <c r="AV45" s="100">
        <v>28.047464940668824</v>
      </c>
      <c r="AW45" s="100"/>
      <c r="AX45" s="100"/>
      <c r="AY45" s="100"/>
      <c r="AZ45" s="100"/>
      <c r="BA45" s="100"/>
      <c r="BB45" s="100"/>
      <c r="BC45" s="100"/>
      <c r="BD45" s="100"/>
      <c r="BE45" s="100">
        <v>205</v>
      </c>
      <c r="BF45" s="100">
        <v>24.609843937575029</v>
      </c>
    </row>
    <row r="46" spans="1:58" x14ac:dyDescent="0.25">
      <c r="A46" s="15"/>
      <c r="B46" s="49" t="s">
        <v>18</v>
      </c>
      <c r="C46" s="100">
        <v>953</v>
      </c>
      <c r="D46" s="100">
        <v>27.150997150997153</v>
      </c>
      <c r="E46" s="100">
        <v>991</v>
      </c>
      <c r="F46" s="100">
        <v>32.081579799287795</v>
      </c>
      <c r="G46" s="100">
        <v>786</v>
      </c>
      <c r="H46" s="100">
        <v>36.47331786542923</v>
      </c>
      <c r="I46" s="100">
        <v>754</v>
      </c>
      <c r="J46" s="100">
        <v>36.284889316650627</v>
      </c>
      <c r="K46" s="100">
        <v>722</v>
      </c>
      <c r="L46" s="100">
        <v>36.575481256332324</v>
      </c>
      <c r="M46" s="100">
        <v>690</v>
      </c>
      <c r="N46" s="100">
        <v>36.682615629984049</v>
      </c>
      <c r="O46" s="100">
        <v>612</v>
      </c>
      <c r="P46" s="100">
        <v>34.871794871794869</v>
      </c>
      <c r="Q46" s="100">
        <v>605</v>
      </c>
      <c r="R46" s="100">
        <v>36.227544910179638</v>
      </c>
      <c r="S46" s="100">
        <v>570</v>
      </c>
      <c r="T46" s="100">
        <v>36.213468869123254</v>
      </c>
      <c r="U46" s="100">
        <v>534</v>
      </c>
      <c r="V46" s="100">
        <v>35.647530040053404</v>
      </c>
      <c r="W46" s="100">
        <v>490</v>
      </c>
      <c r="X46" s="100">
        <v>34.482758620689658</v>
      </c>
      <c r="Y46" s="100">
        <v>445</v>
      </c>
      <c r="Z46" s="100">
        <v>32.672540381791485</v>
      </c>
      <c r="AA46" s="100">
        <v>423</v>
      </c>
      <c r="AB46" s="100">
        <v>32.61372397841172</v>
      </c>
      <c r="AC46" s="100">
        <v>405</v>
      </c>
      <c r="AD46" s="100">
        <v>32.687651331719131</v>
      </c>
      <c r="AE46" s="100">
        <v>396</v>
      </c>
      <c r="AF46" s="100">
        <v>32.972522897585343</v>
      </c>
      <c r="AG46" s="100">
        <v>372</v>
      </c>
      <c r="AH46" s="100">
        <v>32.013769363166951</v>
      </c>
      <c r="AI46" s="100">
        <v>360</v>
      </c>
      <c r="AJ46" s="100">
        <v>33.027522935779814</v>
      </c>
      <c r="AK46" s="100">
        <v>352</v>
      </c>
      <c r="AL46" s="100">
        <v>32.866479925303452</v>
      </c>
      <c r="AM46" s="100">
        <v>332</v>
      </c>
      <c r="AN46" s="100">
        <v>31.739961759082217</v>
      </c>
      <c r="AO46" s="100">
        <v>318</v>
      </c>
      <c r="AP46" s="100">
        <v>30.994152046783626</v>
      </c>
      <c r="AQ46" s="100">
        <v>324</v>
      </c>
      <c r="AR46" s="100">
        <v>32.497492477432296</v>
      </c>
      <c r="AS46" s="100">
        <v>296</v>
      </c>
      <c r="AT46" s="100">
        <v>30.673575129533678</v>
      </c>
      <c r="AU46" s="100">
        <v>269</v>
      </c>
      <c r="AV46" s="100">
        <v>29.018338727076593</v>
      </c>
      <c r="AW46" s="100"/>
      <c r="AX46" s="100"/>
      <c r="AY46" s="100"/>
      <c r="AZ46" s="100"/>
      <c r="BA46" s="100"/>
      <c r="BB46" s="100"/>
      <c r="BC46" s="100"/>
      <c r="BD46" s="100"/>
      <c r="BE46" s="100">
        <v>235</v>
      </c>
      <c r="BF46" s="100">
        <v>28.211284513805523</v>
      </c>
    </row>
    <row r="47" spans="1:58" x14ac:dyDescent="0.25">
      <c r="A47" s="15"/>
      <c r="B47" s="49" t="s">
        <v>19</v>
      </c>
      <c r="C47" s="100">
        <v>232</v>
      </c>
      <c r="D47" s="100">
        <v>6.6096866096866105</v>
      </c>
      <c r="E47" s="100">
        <v>260</v>
      </c>
      <c r="F47" s="100">
        <v>8.4169634185820659</v>
      </c>
      <c r="G47" s="100">
        <v>288</v>
      </c>
      <c r="H47" s="100">
        <v>13.364269141531324</v>
      </c>
      <c r="I47" s="100">
        <v>279</v>
      </c>
      <c r="J47" s="100">
        <v>13.426371511068336</v>
      </c>
      <c r="K47" s="100">
        <v>272</v>
      </c>
      <c r="L47" s="100">
        <v>13.779128672745694</v>
      </c>
      <c r="M47" s="100">
        <v>267</v>
      </c>
      <c r="N47" s="100">
        <v>14.19457735247209</v>
      </c>
      <c r="O47" s="100">
        <v>265</v>
      </c>
      <c r="P47" s="100">
        <v>15.0997150997151</v>
      </c>
      <c r="Q47" s="100">
        <v>246</v>
      </c>
      <c r="R47" s="100">
        <v>14.730538922155688</v>
      </c>
      <c r="S47" s="100">
        <v>256</v>
      </c>
      <c r="T47" s="100">
        <v>16.264294790343076</v>
      </c>
      <c r="U47" s="100">
        <v>236</v>
      </c>
      <c r="V47" s="100">
        <v>15.754339118825101</v>
      </c>
      <c r="W47" s="100">
        <v>227</v>
      </c>
      <c r="X47" s="100">
        <v>15.974665728360309</v>
      </c>
      <c r="Y47" s="100">
        <v>226</v>
      </c>
      <c r="Z47" s="100">
        <v>16.593245227606459</v>
      </c>
      <c r="AA47" s="100">
        <v>224</v>
      </c>
      <c r="AB47" s="100">
        <v>17.270624518118737</v>
      </c>
      <c r="AC47" s="100">
        <v>200</v>
      </c>
      <c r="AD47" s="100">
        <v>16.142050040355127</v>
      </c>
      <c r="AE47" s="100">
        <v>189</v>
      </c>
      <c r="AF47" s="100">
        <v>15.736885928393006</v>
      </c>
      <c r="AG47" s="100">
        <v>199</v>
      </c>
      <c r="AH47" s="100">
        <v>17.125645438898452</v>
      </c>
      <c r="AI47" s="100">
        <v>174</v>
      </c>
      <c r="AJ47" s="100">
        <v>15.963302752293577</v>
      </c>
      <c r="AK47" s="100">
        <v>160</v>
      </c>
      <c r="AL47" s="100">
        <v>14.939309056956116</v>
      </c>
      <c r="AM47" s="100">
        <v>162</v>
      </c>
      <c r="AN47" s="100">
        <v>15.487571701720841</v>
      </c>
      <c r="AO47" s="100">
        <v>164</v>
      </c>
      <c r="AP47" s="100">
        <v>15.984405458089668</v>
      </c>
      <c r="AQ47" s="100">
        <v>144</v>
      </c>
      <c r="AR47" s="100">
        <v>14.443329989969909</v>
      </c>
      <c r="AS47" s="100">
        <v>165</v>
      </c>
      <c r="AT47" s="100">
        <v>17.098445595854923</v>
      </c>
      <c r="AU47" s="100">
        <v>150</v>
      </c>
      <c r="AV47" s="100">
        <v>16.181229773462782</v>
      </c>
      <c r="AW47" s="100"/>
      <c r="AX47" s="100"/>
      <c r="AY47" s="100"/>
      <c r="AZ47" s="100"/>
      <c r="BA47" s="100"/>
      <c r="BB47" s="100"/>
      <c r="BC47" s="100"/>
      <c r="BD47" s="100"/>
      <c r="BE47" s="100">
        <v>137</v>
      </c>
      <c r="BF47" s="100">
        <v>16.446578631452581</v>
      </c>
    </row>
    <row r="48" spans="1:58" x14ac:dyDescent="0.25">
      <c r="A48" s="15"/>
      <c r="B48" s="49" t="s">
        <v>20</v>
      </c>
      <c r="C48" s="100">
        <v>74</v>
      </c>
      <c r="D48" s="100">
        <v>2.1082621082621085</v>
      </c>
      <c r="E48" s="100">
        <v>87</v>
      </c>
      <c r="F48" s="100">
        <v>2.8164454516024602</v>
      </c>
      <c r="G48" s="100">
        <v>133</v>
      </c>
      <c r="H48" s="100">
        <v>6.1716937354988399</v>
      </c>
      <c r="I48" s="100">
        <v>148</v>
      </c>
      <c r="J48" s="100">
        <v>7.1222329162656406</v>
      </c>
      <c r="K48" s="100">
        <v>154</v>
      </c>
      <c r="L48" s="100">
        <v>7.8014184397163122</v>
      </c>
      <c r="M48" s="100">
        <v>151</v>
      </c>
      <c r="N48" s="100">
        <v>8.0276448697501337</v>
      </c>
      <c r="O48" s="100">
        <v>179</v>
      </c>
      <c r="P48" s="100">
        <v>10.1994301994302</v>
      </c>
      <c r="Q48" s="100">
        <v>170</v>
      </c>
      <c r="R48" s="100">
        <v>10.179640718562874</v>
      </c>
      <c r="S48" s="100">
        <v>154</v>
      </c>
      <c r="T48" s="100">
        <v>9.7839898348157561</v>
      </c>
      <c r="U48" s="100">
        <v>160</v>
      </c>
      <c r="V48" s="100">
        <v>10.68090787716956</v>
      </c>
      <c r="W48" s="100">
        <v>161</v>
      </c>
      <c r="X48" s="100">
        <v>11.330049261083744</v>
      </c>
      <c r="Y48" s="100">
        <v>163</v>
      </c>
      <c r="Z48" s="100">
        <v>11.96769456681351</v>
      </c>
      <c r="AA48" s="100">
        <v>149</v>
      </c>
      <c r="AB48" s="100">
        <v>11.48804934464148</v>
      </c>
      <c r="AC48" s="100">
        <v>148</v>
      </c>
      <c r="AD48" s="100">
        <v>11.945117029862793</v>
      </c>
      <c r="AE48" s="100">
        <v>149</v>
      </c>
      <c r="AF48" s="100">
        <v>12.406328059950042</v>
      </c>
      <c r="AG48" s="100">
        <v>140</v>
      </c>
      <c r="AH48" s="100">
        <v>12.048192771084338</v>
      </c>
      <c r="AI48" s="100">
        <v>142</v>
      </c>
      <c r="AJ48" s="100">
        <v>13.027522935779816</v>
      </c>
      <c r="AK48" s="100">
        <v>140</v>
      </c>
      <c r="AL48" s="100">
        <v>13.071895424836601</v>
      </c>
      <c r="AM48" s="100">
        <v>143</v>
      </c>
      <c r="AN48" s="100">
        <v>13.671128107074569</v>
      </c>
      <c r="AO48" s="100">
        <v>132</v>
      </c>
      <c r="AP48" s="100">
        <v>12.865497076023392</v>
      </c>
      <c r="AQ48" s="100">
        <v>138</v>
      </c>
      <c r="AR48" s="100">
        <v>13.841524573721163</v>
      </c>
      <c r="AS48" s="100">
        <v>126</v>
      </c>
      <c r="AT48" s="100">
        <v>13.05699481865285</v>
      </c>
      <c r="AU48" s="100">
        <v>139</v>
      </c>
      <c r="AV48" s="100">
        <v>14.994606256742179</v>
      </c>
      <c r="AW48" s="100"/>
      <c r="AX48" s="100"/>
      <c r="AY48" s="100"/>
      <c r="AZ48" s="100"/>
      <c r="BA48" s="100"/>
      <c r="BB48" s="100"/>
      <c r="BC48" s="100"/>
      <c r="BD48" s="100"/>
      <c r="BE48" s="100">
        <v>145</v>
      </c>
      <c r="BF48" s="100">
        <v>17.406962785114047</v>
      </c>
    </row>
    <row r="49" spans="1:58" x14ac:dyDescent="0.25">
      <c r="A49" s="15"/>
      <c r="B49" s="49" t="s">
        <v>21</v>
      </c>
      <c r="C49" s="100">
        <v>14</v>
      </c>
      <c r="D49" s="100">
        <v>0.39886039886039887</v>
      </c>
      <c r="E49" s="100">
        <v>9</v>
      </c>
      <c r="F49" s="100">
        <v>0.29135642602784073</v>
      </c>
      <c r="G49" s="100">
        <v>38</v>
      </c>
      <c r="H49" s="100">
        <v>1.7633410672853826</v>
      </c>
      <c r="I49" s="100">
        <v>41</v>
      </c>
      <c r="J49" s="100">
        <v>1.9730510105871031</v>
      </c>
      <c r="K49" s="100">
        <v>54</v>
      </c>
      <c r="L49" s="100">
        <v>2.735562310030395</v>
      </c>
      <c r="M49" s="100">
        <v>63</v>
      </c>
      <c r="N49" s="100">
        <v>3.3492822966507179</v>
      </c>
      <c r="O49" s="100">
        <v>60</v>
      </c>
      <c r="P49" s="100">
        <v>3.4188034188034191</v>
      </c>
      <c r="Q49" s="100">
        <v>60</v>
      </c>
      <c r="R49" s="100">
        <v>3.5928143712574849</v>
      </c>
      <c r="S49" s="100">
        <v>61</v>
      </c>
      <c r="T49" s="100">
        <v>3.875476493011436</v>
      </c>
      <c r="U49" s="100">
        <v>74</v>
      </c>
      <c r="V49" s="100">
        <v>4.939919893190921</v>
      </c>
      <c r="W49" s="100">
        <v>69</v>
      </c>
      <c r="X49" s="100">
        <v>4.8557353976073188</v>
      </c>
      <c r="Y49" s="100">
        <v>67</v>
      </c>
      <c r="Z49" s="100">
        <v>4.9192364170337735</v>
      </c>
      <c r="AA49" s="100">
        <v>75</v>
      </c>
      <c r="AB49" s="100">
        <v>5.7825751734772552</v>
      </c>
      <c r="AC49" s="100">
        <v>71</v>
      </c>
      <c r="AD49" s="100">
        <v>5.7304277643260697</v>
      </c>
      <c r="AE49" s="100">
        <v>74</v>
      </c>
      <c r="AF49" s="100">
        <v>6.1615320566194836</v>
      </c>
      <c r="AG49" s="100">
        <v>70</v>
      </c>
      <c r="AH49" s="100">
        <v>6.024096385542169</v>
      </c>
      <c r="AI49" s="100">
        <v>69</v>
      </c>
      <c r="AJ49" s="100">
        <v>6.330275229357798</v>
      </c>
      <c r="AK49" s="100">
        <v>64</v>
      </c>
      <c r="AL49" s="100">
        <v>5.9757236227824464</v>
      </c>
      <c r="AM49" s="100">
        <v>66</v>
      </c>
      <c r="AN49" s="100">
        <v>6.3097514340344167</v>
      </c>
      <c r="AO49" s="100">
        <v>69</v>
      </c>
      <c r="AP49" s="100">
        <v>6.7251461988304095</v>
      </c>
      <c r="AQ49" s="100">
        <v>75</v>
      </c>
      <c r="AR49" s="100">
        <v>7.5225677031093277</v>
      </c>
      <c r="AS49" s="100">
        <v>77</v>
      </c>
      <c r="AT49" s="100">
        <v>7.9792746113989637</v>
      </c>
      <c r="AU49" s="100">
        <v>71</v>
      </c>
      <c r="AV49" s="100">
        <v>7.6591154261057177</v>
      </c>
      <c r="AW49" s="100"/>
      <c r="AX49" s="100"/>
      <c r="AY49" s="100"/>
      <c r="AZ49" s="100"/>
      <c r="BA49" s="100"/>
      <c r="BB49" s="100"/>
      <c r="BC49" s="100"/>
      <c r="BD49" s="100"/>
      <c r="BE49" s="100">
        <v>60</v>
      </c>
      <c r="BF49" s="100">
        <v>7.2028811524609848</v>
      </c>
    </row>
    <row r="50" spans="1:58" x14ac:dyDescent="0.25">
      <c r="A50" s="15"/>
      <c r="B50" s="49" t="s">
        <v>30</v>
      </c>
      <c r="C50" s="100">
        <v>3</v>
      </c>
      <c r="D50" s="100">
        <v>8.5470085470085472E-2</v>
      </c>
      <c r="E50" s="100">
        <v>2</v>
      </c>
      <c r="F50" s="100">
        <v>6.4745872450631278E-2</v>
      </c>
      <c r="G50" s="100">
        <v>8</v>
      </c>
      <c r="H50" s="100">
        <v>0.37122969837587005</v>
      </c>
      <c r="I50" s="100">
        <v>10</v>
      </c>
      <c r="J50" s="100">
        <v>0.48123195380173239</v>
      </c>
      <c r="K50" s="100">
        <v>12</v>
      </c>
      <c r="L50" s="100">
        <v>0.60790273556231</v>
      </c>
      <c r="M50" s="100">
        <v>13</v>
      </c>
      <c r="N50" s="100">
        <v>0.69112174375332269</v>
      </c>
      <c r="O50" s="100">
        <v>19</v>
      </c>
      <c r="P50" s="100">
        <v>1.0826210826210827</v>
      </c>
      <c r="Q50" s="100">
        <v>23</v>
      </c>
      <c r="R50" s="100">
        <v>1.3772455089820359</v>
      </c>
      <c r="S50" s="100">
        <v>21</v>
      </c>
      <c r="T50" s="100">
        <v>1.3341804320203303</v>
      </c>
      <c r="U50" s="100">
        <v>18</v>
      </c>
      <c r="V50" s="100">
        <v>1.2016021361815754</v>
      </c>
      <c r="W50" s="100">
        <v>26</v>
      </c>
      <c r="X50" s="100">
        <v>1.8296973961998593</v>
      </c>
      <c r="Y50" s="100">
        <v>25</v>
      </c>
      <c r="Z50" s="100">
        <v>1.8355359765051396</v>
      </c>
      <c r="AA50" s="100">
        <v>27</v>
      </c>
      <c r="AB50" s="100">
        <v>2.081727062451812</v>
      </c>
      <c r="AC50" s="100">
        <v>31</v>
      </c>
      <c r="AD50" s="100">
        <v>2.5020177562550443</v>
      </c>
      <c r="AE50" s="100">
        <v>30</v>
      </c>
      <c r="AF50" s="100">
        <v>2.4979184013322233</v>
      </c>
      <c r="AG50" s="100">
        <v>32</v>
      </c>
      <c r="AH50" s="100">
        <v>2.7538726333907055</v>
      </c>
      <c r="AI50" s="100">
        <v>29</v>
      </c>
      <c r="AJ50" s="100">
        <v>2.6605504587155964</v>
      </c>
      <c r="AK50" s="100">
        <v>34</v>
      </c>
      <c r="AL50" s="100">
        <v>3.1746031746031744</v>
      </c>
      <c r="AM50" s="100">
        <v>34</v>
      </c>
      <c r="AN50" s="100">
        <v>3.2504780114722753</v>
      </c>
      <c r="AO50" s="100">
        <v>35</v>
      </c>
      <c r="AP50" s="100">
        <v>3.4113060428849904</v>
      </c>
      <c r="AQ50" s="100">
        <v>37</v>
      </c>
      <c r="AR50" s="100">
        <v>3.7111334002006018</v>
      </c>
      <c r="AS50" s="100">
        <v>33</v>
      </c>
      <c r="AT50" s="100">
        <v>3.4196891191709846</v>
      </c>
      <c r="AU50" s="100">
        <v>38</v>
      </c>
      <c r="AV50" s="100">
        <v>4.0992448759439046</v>
      </c>
      <c r="AW50" s="100"/>
      <c r="AX50" s="100"/>
      <c r="AY50" s="100"/>
      <c r="AZ50" s="100"/>
      <c r="BA50" s="100"/>
      <c r="BB50" s="100"/>
      <c r="BC50" s="100"/>
      <c r="BD50" s="100"/>
      <c r="BE50" s="100">
        <v>51</v>
      </c>
      <c r="BF50" s="100">
        <v>6.1224489795918364</v>
      </c>
    </row>
    <row r="51" spans="1:58" x14ac:dyDescent="0.25">
      <c r="A51" s="15"/>
      <c r="B51" s="50" t="s">
        <v>473</v>
      </c>
      <c r="C51" s="125">
        <v>3510</v>
      </c>
      <c r="D51" s="125"/>
      <c r="E51" s="125">
        <v>3089</v>
      </c>
      <c r="F51" s="125"/>
      <c r="G51" s="125">
        <v>2155</v>
      </c>
      <c r="H51" s="125"/>
      <c r="I51" s="125">
        <v>2078</v>
      </c>
      <c r="J51" s="125"/>
      <c r="K51" s="125">
        <v>1974</v>
      </c>
      <c r="L51" s="125"/>
      <c r="M51" s="125">
        <v>1881</v>
      </c>
      <c r="N51" s="125"/>
      <c r="O51" s="125">
        <v>1755</v>
      </c>
      <c r="P51" s="125">
        <v>0</v>
      </c>
      <c r="Q51" s="125">
        <v>1670</v>
      </c>
      <c r="R51" s="125"/>
      <c r="S51" s="125">
        <v>1574</v>
      </c>
      <c r="T51" s="125"/>
      <c r="U51" s="125">
        <v>1498</v>
      </c>
      <c r="V51" s="125"/>
      <c r="W51" s="125">
        <v>1421</v>
      </c>
      <c r="X51" s="125"/>
      <c r="Y51" s="125">
        <v>1362</v>
      </c>
      <c r="Z51" s="125"/>
      <c r="AA51" s="125">
        <v>1297</v>
      </c>
      <c r="AB51" s="125"/>
      <c r="AC51" s="125">
        <v>1239</v>
      </c>
      <c r="AD51" s="125"/>
      <c r="AE51" s="125">
        <v>1201</v>
      </c>
      <c r="AF51" s="125"/>
      <c r="AG51" s="125">
        <v>1162</v>
      </c>
      <c r="AH51" s="125"/>
      <c r="AI51" s="125">
        <v>1090</v>
      </c>
      <c r="AJ51" s="125"/>
      <c r="AK51" s="125">
        <v>1071</v>
      </c>
      <c r="AL51" s="125"/>
      <c r="AM51" s="125">
        <v>1046</v>
      </c>
      <c r="AN51" s="125"/>
      <c r="AO51" s="125">
        <v>1026</v>
      </c>
      <c r="AP51" s="125"/>
      <c r="AQ51" s="125">
        <v>997</v>
      </c>
      <c r="AR51" s="125"/>
      <c r="AS51" s="125">
        <v>965</v>
      </c>
      <c r="AT51" s="125"/>
      <c r="AU51" s="125">
        <v>927</v>
      </c>
      <c r="AV51" s="125"/>
      <c r="AW51" s="125"/>
      <c r="AX51" s="125"/>
      <c r="AY51" s="125"/>
      <c r="AZ51" s="125"/>
      <c r="BA51" s="125"/>
      <c r="BB51" s="125"/>
      <c r="BC51" s="125"/>
      <c r="BD51" s="125"/>
      <c r="BE51" s="125">
        <v>833</v>
      </c>
      <c r="BF51" s="125"/>
    </row>
    <row r="52" spans="1:58" x14ac:dyDescent="0.25">
      <c r="A52" s="143"/>
      <c r="B52" s="50" t="s">
        <v>31</v>
      </c>
      <c r="C52" s="124">
        <v>333.803</v>
      </c>
      <c r="D52" s="125"/>
      <c r="E52" s="124">
        <v>330.51100000000002</v>
      </c>
      <c r="F52" s="125"/>
      <c r="G52" s="124">
        <v>301.50200000000001</v>
      </c>
      <c r="H52" s="125"/>
      <c r="I52" s="124">
        <v>302.82400000000001</v>
      </c>
      <c r="J52" s="125"/>
      <c r="K52" s="124">
        <v>297.59199999999998</v>
      </c>
      <c r="L52" s="125"/>
      <c r="M52" s="124">
        <v>299.017</v>
      </c>
      <c r="N52" s="125"/>
      <c r="O52" s="124">
        <v>301.00200000000001</v>
      </c>
      <c r="P52" s="125"/>
      <c r="Q52" s="124">
        <v>296.55099999999999</v>
      </c>
      <c r="R52" s="125"/>
      <c r="S52" s="124">
        <v>286.28399999999999</v>
      </c>
      <c r="T52" s="125"/>
      <c r="U52" s="124">
        <v>292.13499999999999</v>
      </c>
      <c r="V52" s="125"/>
      <c r="W52" s="124">
        <v>285.74900000000002</v>
      </c>
      <c r="X52" s="125"/>
      <c r="Y52" s="124">
        <v>279.73200000000003</v>
      </c>
      <c r="Z52" s="125"/>
      <c r="AA52" s="124">
        <v>274.56099999999998</v>
      </c>
      <c r="AB52" s="125"/>
      <c r="AC52" s="124">
        <v>267.63099999999997</v>
      </c>
      <c r="AD52" s="124"/>
      <c r="AE52" s="124">
        <v>264.48500000000001</v>
      </c>
      <c r="AF52" s="124"/>
      <c r="AG52" s="124">
        <v>260.3</v>
      </c>
      <c r="AH52" s="124"/>
      <c r="AI52" s="124">
        <v>250.63300000000001</v>
      </c>
      <c r="AJ52" s="124"/>
      <c r="AK52" s="124">
        <v>244.68600000000001</v>
      </c>
      <c r="AL52" s="124"/>
      <c r="AM52" s="124">
        <v>243.364</v>
      </c>
      <c r="AN52" s="124"/>
      <c r="AO52" s="124">
        <v>241.76499999999999</v>
      </c>
      <c r="AP52" s="124"/>
      <c r="AQ52" s="124">
        <v>245.29599999999999</v>
      </c>
      <c r="AR52" s="124"/>
      <c r="AS52" s="124">
        <v>240.798</v>
      </c>
      <c r="AT52" s="124"/>
      <c r="AU52" s="124">
        <v>239.97200000000001</v>
      </c>
      <c r="AV52" s="124"/>
      <c r="AW52" s="124"/>
      <c r="AX52" s="124"/>
      <c r="AY52" s="124"/>
      <c r="AZ52" s="124"/>
      <c r="BA52" s="124"/>
      <c r="BB52" s="124"/>
      <c r="BC52" s="124"/>
      <c r="BD52" s="124"/>
      <c r="BE52" s="124">
        <v>236.999</v>
      </c>
      <c r="BF52" s="124"/>
    </row>
    <row r="53" spans="1:58" x14ac:dyDescent="0.25">
      <c r="A53" s="15" t="s">
        <v>11</v>
      </c>
      <c r="B53" s="49" t="s">
        <v>29</v>
      </c>
      <c r="C53" s="100">
        <v>1896</v>
      </c>
      <c r="D53" s="100">
        <v>89.985761746559092</v>
      </c>
      <c r="E53" s="100">
        <v>1371</v>
      </c>
      <c r="F53" s="100">
        <v>81.997607655502392</v>
      </c>
      <c r="G53" s="100">
        <v>764</v>
      </c>
      <c r="H53" s="100">
        <v>70.349907918968697</v>
      </c>
      <c r="I53" s="100">
        <v>706</v>
      </c>
      <c r="J53" s="100">
        <v>68.08100289296047</v>
      </c>
      <c r="K53" s="100">
        <v>644</v>
      </c>
      <c r="L53" s="100">
        <v>66.255144032921805</v>
      </c>
      <c r="M53" s="100">
        <v>589</v>
      </c>
      <c r="N53" s="100">
        <v>64.161220043572982</v>
      </c>
      <c r="O53" s="100">
        <v>505</v>
      </c>
      <c r="P53" s="100">
        <v>61.585365853658537</v>
      </c>
      <c r="Q53" s="100">
        <v>473</v>
      </c>
      <c r="R53" s="100">
        <v>60.408684546615575</v>
      </c>
      <c r="S53" s="100">
        <v>402</v>
      </c>
      <c r="T53" s="100">
        <v>56.619718309859152</v>
      </c>
      <c r="U53" s="100">
        <v>371</v>
      </c>
      <c r="V53" s="100">
        <v>56.212121212121211</v>
      </c>
      <c r="W53" s="100">
        <v>334</v>
      </c>
      <c r="X53" s="100">
        <v>54.844006568144501</v>
      </c>
      <c r="Y53" s="100">
        <v>324</v>
      </c>
      <c r="Z53" s="100">
        <v>55.102040816326529</v>
      </c>
      <c r="AA53" s="100">
        <v>300</v>
      </c>
      <c r="AB53" s="100">
        <v>54.151624548736464</v>
      </c>
      <c r="AC53" s="100">
        <v>272</v>
      </c>
      <c r="AD53" s="100">
        <v>51.612903225806448</v>
      </c>
      <c r="AE53" s="100">
        <v>261</v>
      </c>
      <c r="AF53" s="100">
        <v>51.888667992047715</v>
      </c>
      <c r="AG53" s="100">
        <v>234</v>
      </c>
      <c r="AH53" s="100">
        <v>50.214592274678111</v>
      </c>
      <c r="AI53" s="100">
        <v>208</v>
      </c>
      <c r="AJ53" s="100">
        <v>49.760765550239235</v>
      </c>
      <c r="AK53" s="100">
        <v>218</v>
      </c>
      <c r="AL53" s="100">
        <v>50.580046403712295</v>
      </c>
      <c r="AM53" s="100">
        <v>203</v>
      </c>
      <c r="AN53" s="100">
        <v>48.79807692307692</v>
      </c>
      <c r="AO53" s="100">
        <v>197</v>
      </c>
      <c r="AP53" s="100">
        <v>47.12918660287081</v>
      </c>
      <c r="AQ53" s="100">
        <v>186</v>
      </c>
      <c r="AR53" s="100">
        <v>45.812807881773402</v>
      </c>
      <c r="AS53" s="100">
        <v>169</v>
      </c>
      <c r="AT53" s="100">
        <v>44.473684210526315</v>
      </c>
      <c r="AU53" s="100">
        <v>165</v>
      </c>
      <c r="AV53" s="100">
        <v>45.329670329670328</v>
      </c>
      <c r="AW53" s="100"/>
      <c r="AX53" s="100"/>
      <c r="AY53" s="100"/>
      <c r="AZ53" s="100"/>
      <c r="BA53" s="100"/>
      <c r="BB53" s="100"/>
      <c r="BC53" s="100"/>
      <c r="BD53" s="100"/>
      <c r="BE53" s="100">
        <v>142</v>
      </c>
      <c r="BF53" s="100">
        <v>41.279069767441861</v>
      </c>
    </row>
    <row r="54" spans="1:58" x14ac:dyDescent="0.25">
      <c r="A54" s="15"/>
      <c r="B54" s="49" t="s">
        <v>18</v>
      </c>
      <c r="C54" s="100">
        <v>173</v>
      </c>
      <c r="D54" s="100">
        <v>8.2107261509254865</v>
      </c>
      <c r="E54" s="100">
        <v>249</v>
      </c>
      <c r="F54" s="100">
        <v>14.892344497607656</v>
      </c>
      <c r="G54" s="100">
        <v>236</v>
      </c>
      <c r="H54" s="100">
        <v>21.731123388581953</v>
      </c>
      <c r="I54" s="100">
        <v>243</v>
      </c>
      <c r="J54" s="100">
        <v>23.432979749276761</v>
      </c>
      <c r="K54" s="100">
        <v>226</v>
      </c>
      <c r="L54" s="100">
        <v>23.251028806584362</v>
      </c>
      <c r="M54" s="100">
        <v>231</v>
      </c>
      <c r="N54" s="100">
        <v>25.163398692810457</v>
      </c>
      <c r="O54" s="100">
        <v>211</v>
      </c>
      <c r="P54" s="100">
        <v>25.731707317073173</v>
      </c>
      <c r="Q54" s="100">
        <v>201</v>
      </c>
      <c r="R54" s="100">
        <v>25.670498084291189</v>
      </c>
      <c r="S54" s="100">
        <v>194</v>
      </c>
      <c r="T54" s="100">
        <v>27.323943661971832</v>
      </c>
      <c r="U54" s="100">
        <v>175</v>
      </c>
      <c r="V54" s="100">
        <v>26.515151515151516</v>
      </c>
      <c r="W54" s="100">
        <v>165</v>
      </c>
      <c r="X54" s="100">
        <v>27.093596059113299</v>
      </c>
      <c r="Y54" s="100">
        <v>151</v>
      </c>
      <c r="Z54" s="100">
        <v>25.680272108843539</v>
      </c>
      <c r="AA54" s="100">
        <v>150</v>
      </c>
      <c r="AB54" s="100">
        <v>27.075812274368232</v>
      </c>
      <c r="AC54" s="100">
        <v>156</v>
      </c>
      <c r="AD54" s="100">
        <v>29.601518026565465</v>
      </c>
      <c r="AE54" s="100">
        <v>140</v>
      </c>
      <c r="AF54" s="100">
        <v>27.833001988071569</v>
      </c>
      <c r="AG54" s="100">
        <v>130</v>
      </c>
      <c r="AH54" s="100">
        <v>27.896995708154506</v>
      </c>
      <c r="AI54" s="100">
        <v>110</v>
      </c>
      <c r="AJ54" s="100">
        <v>26.315789473684209</v>
      </c>
      <c r="AK54" s="100">
        <v>117</v>
      </c>
      <c r="AL54" s="100">
        <v>27.1461716937355</v>
      </c>
      <c r="AM54" s="100">
        <v>120</v>
      </c>
      <c r="AN54" s="100">
        <v>28.846153846153847</v>
      </c>
      <c r="AO54" s="100">
        <v>129</v>
      </c>
      <c r="AP54" s="100">
        <v>30.861244019138756</v>
      </c>
      <c r="AQ54" s="100">
        <v>126</v>
      </c>
      <c r="AR54" s="100">
        <v>31.03448275862069</v>
      </c>
      <c r="AS54" s="100">
        <v>114</v>
      </c>
      <c r="AT54" s="100">
        <v>30</v>
      </c>
      <c r="AU54" s="100">
        <v>99</v>
      </c>
      <c r="AV54" s="100">
        <v>27.197802197802197</v>
      </c>
      <c r="AW54" s="100"/>
      <c r="AX54" s="100"/>
      <c r="AY54" s="100"/>
      <c r="AZ54" s="100"/>
      <c r="BA54" s="100"/>
      <c r="BB54" s="100"/>
      <c r="BC54" s="100"/>
      <c r="BD54" s="100"/>
      <c r="BE54" s="100">
        <v>105</v>
      </c>
      <c r="BF54" s="100">
        <v>30.523255813953487</v>
      </c>
    </row>
    <row r="55" spans="1:58" x14ac:dyDescent="0.25">
      <c r="A55" s="15"/>
      <c r="B55" s="49" t="s">
        <v>19</v>
      </c>
      <c r="C55" s="100">
        <v>26</v>
      </c>
      <c r="D55" s="100">
        <v>1.2339819648789747</v>
      </c>
      <c r="E55" s="100">
        <v>37</v>
      </c>
      <c r="F55" s="100">
        <v>2.2129186602870816</v>
      </c>
      <c r="G55" s="100">
        <v>58</v>
      </c>
      <c r="H55" s="100">
        <v>5.3406998158379375</v>
      </c>
      <c r="I55" s="100">
        <v>57</v>
      </c>
      <c r="J55" s="100">
        <v>5.4966248794599801</v>
      </c>
      <c r="K55" s="100">
        <v>65</v>
      </c>
      <c r="L55" s="100">
        <v>6.6872427983539096</v>
      </c>
      <c r="M55" s="100">
        <v>61</v>
      </c>
      <c r="N55" s="100">
        <v>6.6448801742919397</v>
      </c>
      <c r="O55" s="100">
        <v>63</v>
      </c>
      <c r="P55" s="100">
        <v>7.6829268292682924</v>
      </c>
      <c r="Q55" s="100">
        <v>63</v>
      </c>
      <c r="R55" s="100">
        <v>8.0459770114942533</v>
      </c>
      <c r="S55" s="100">
        <v>66</v>
      </c>
      <c r="T55" s="100">
        <v>9.295774647887324</v>
      </c>
      <c r="U55" s="100">
        <v>64</v>
      </c>
      <c r="V55" s="100">
        <v>9.6969696969696972</v>
      </c>
      <c r="W55" s="100">
        <v>58</v>
      </c>
      <c r="X55" s="100">
        <v>9.5238095238095237</v>
      </c>
      <c r="Y55" s="100">
        <v>66</v>
      </c>
      <c r="Z55" s="100">
        <v>11.224489795918368</v>
      </c>
      <c r="AA55" s="100">
        <v>59</v>
      </c>
      <c r="AB55" s="100">
        <v>10.649819494584838</v>
      </c>
      <c r="AC55" s="100">
        <v>52</v>
      </c>
      <c r="AD55" s="100">
        <v>9.8671726755218216</v>
      </c>
      <c r="AE55" s="100">
        <v>56</v>
      </c>
      <c r="AF55" s="100">
        <v>11.133200795228628</v>
      </c>
      <c r="AG55" s="100">
        <v>49</v>
      </c>
      <c r="AH55" s="100">
        <v>10.515021459227468</v>
      </c>
      <c r="AI55" s="100">
        <v>53</v>
      </c>
      <c r="AJ55" s="100">
        <v>12.679425837320574</v>
      </c>
      <c r="AK55" s="100">
        <v>53</v>
      </c>
      <c r="AL55" s="100">
        <v>12.296983758700696</v>
      </c>
      <c r="AM55" s="100">
        <v>50</v>
      </c>
      <c r="AN55" s="100">
        <v>12.01923076923077</v>
      </c>
      <c r="AO55" s="100">
        <v>46</v>
      </c>
      <c r="AP55" s="100">
        <v>11.004784688995215</v>
      </c>
      <c r="AQ55" s="100">
        <v>45</v>
      </c>
      <c r="AR55" s="100">
        <v>11.083743842364532</v>
      </c>
      <c r="AS55" s="100">
        <v>50</v>
      </c>
      <c r="AT55" s="100">
        <v>13.157894736842104</v>
      </c>
      <c r="AU55" s="100">
        <v>55</v>
      </c>
      <c r="AV55" s="100">
        <v>15.109890109890109</v>
      </c>
      <c r="AW55" s="100"/>
      <c r="AX55" s="100"/>
      <c r="AY55" s="100"/>
      <c r="AZ55" s="100"/>
      <c r="BA55" s="100"/>
      <c r="BB55" s="100"/>
      <c r="BC55" s="100"/>
      <c r="BD55" s="100"/>
      <c r="BE55" s="100">
        <v>47</v>
      </c>
      <c r="BF55" s="100">
        <v>13.662790697674419</v>
      </c>
    </row>
    <row r="56" spans="1:58" x14ac:dyDescent="0.25">
      <c r="A56" s="15"/>
      <c r="B56" s="49" t="s">
        <v>20</v>
      </c>
      <c r="C56" s="100">
        <v>12</v>
      </c>
      <c r="D56" s="100">
        <v>0.47460844803037494</v>
      </c>
      <c r="E56" s="253">
        <v>15</v>
      </c>
      <c r="F56" s="100">
        <v>0.77751196172248804</v>
      </c>
      <c r="G56" s="100">
        <v>22</v>
      </c>
      <c r="H56" s="100">
        <v>2.0257826887661143</v>
      </c>
      <c r="I56" s="253">
        <v>24</v>
      </c>
      <c r="J56" s="100">
        <v>2.3143683702989395</v>
      </c>
      <c r="K56" s="100">
        <v>27</v>
      </c>
      <c r="L56" s="100">
        <v>2.7777777777777777</v>
      </c>
      <c r="M56" s="100">
        <v>26</v>
      </c>
      <c r="N56" s="100">
        <v>2.8322440087145968</v>
      </c>
      <c r="O56" s="100">
        <v>30</v>
      </c>
      <c r="P56" s="100">
        <v>3.6585365853658534</v>
      </c>
      <c r="Q56" s="100">
        <v>35</v>
      </c>
      <c r="R56" s="100">
        <v>4.4699872286079181</v>
      </c>
      <c r="S56" s="100">
        <v>35</v>
      </c>
      <c r="T56" s="100">
        <v>4.929577464788732</v>
      </c>
      <c r="U56" s="100">
        <v>38</v>
      </c>
      <c r="V56" s="100">
        <v>5.7575757575757578</v>
      </c>
      <c r="W56" s="100">
        <v>37</v>
      </c>
      <c r="X56" s="100">
        <v>6.0755336617405584</v>
      </c>
      <c r="Y56" s="100">
        <v>34</v>
      </c>
      <c r="Z56" s="100">
        <v>5.7823129251700678</v>
      </c>
      <c r="AA56" s="100">
        <v>32</v>
      </c>
      <c r="AB56" s="100">
        <v>5.7761732851985563</v>
      </c>
      <c r="AC56" s="100">
        <v>33</v>
      </c>
      <c r="AD56" s="100">
        <v>6.2618595825426944</v>
      </c>
      <c r="AE56" s="100">
        <v>33</v>
      </c>
      <c r="AF56" s="100">
        <v>6.5606361829025843</v>
      </c>
      <c r="AG56" s="100">
        <v>39</v>
      </c>
      <c r="AH56" s="100">
        <v>8.3690987124463518</v>
      </c>
      <c r="AI56" s="100">
        <v>31</v>
      </c>
      <c r="AJ56" s="100">
        <v>7.4162679425837323</v>
      </c>
      <c r="AK56" s="100">
        <v>25</v>
      </c>
      <c r="AL56" s="100">
        <v>5.8004640371229694</v>
      </c>
      <c r="AM56" s="100">
        <v>28</v>
      </c>
      <c r="AN56" s="100">
        <v>6.7307692307692308</v>
      </c>
      <c r="AO56" s="100">
        <v>32</v>
      </c>
      <c r="AP56" s="100">
        <v>7.6555023923444976</v>
      </c>
      <c r="AQ56" s="100">
        <v>31</v>
      </c>
      <c r="AR56" s="100">
        <v>7.6354679802955667</v>
      </c>
      <c r="AS56" s="100">
        <v>28</v>
      </c>
      <c r="AT56" s="100">
        <v>7.3684210526315788</v>
      </c>
      <c r="AU56" s="100">
        <v>26</v>
      </c>
      <c r="AV56" s="100">
        <v>7.1428571428571432</v>
      </c>
      <c r="AW56" s="100"/>
      <c r="AX56" s="100"/>
      <c r="AY56" s="100"/>
      <c r="AZ56" s="100"/>
      <c r="BA56" s="100"/>
      <c r="BB56" s="100"/>
      <c r="BC56" s="100"/>
      <c r="BD56" s="100"/>
      <c r="BE56" s="100">
        <v>32</v>
      </c>
      <c r="BF56" s="100">
        <v>9.3023255813953494</v>
      </c>
    </row>
    <row r="57" spans="1:58" x14ac:dyDescent="0.25">
      <c r="A57" s="15"/>
      <c r="B57" s="49" t="s">
        <v>21</v>
      </c>
      <c r="C57" s="253" t="s">
        <v>304</v>
      </c>
      <c r="D57" s="253" t="s">
        <v>304</v>
      </c>
      <c r="E57" s="253" t="s">
        <v>304</v>
      </c>
      <c r="F57" s="253" t="s">
        <v>304</v>
      </c>
      <c r="G57" s="100">
        <v>6</v>
      </c>
      <c r="H57" s="100">
        <v>0.46040515653775327</v>
      </c>
      <c r="I57" s="253">
        <v>7</v>
      </c>
      <c r="J57" s="100">
        <v>0.57859209257473487</v>
      </c>
      <c r="K57" s="253">
        <v>10</v>
      </c>
      <c r="L57" s="100">
        <v>0.92592592592592582</v>
      </c>
      <c r="M57" s="100">
        <v>11</v>
      </c>
      <c r="N57" s="100">
        <v>1.0893246187363834</v>
      </c>
      <c r="O57" s="253">
        <v>11</v>
      </c>
      <c r="P57" s="100">
        <v>1.2195121951219512</v>
      </c>
      <c r="Q57" s="253">
        <v>11</v>
      </c>
      <c r="R57" s="100">
        <v>1.277139208173691</v>
      </c>
      <c r="S57" s="253">
        <v>13</v>
      </c>
      <c r="T57" s="100">
        <v>1.6901408450704225</v>
      </c>
      <c r="U57" s="253">
        <v>12</v>
      </c>
      <c r="V57" s="100">
        <v>1.6666666666666667</v>
      </c>
      <c r="W57" s="253">
        <v>15</v>
      </c>
      <c r="X57" s="100">
        <v>2.2988505747126435</v>
      </c>
      <c r="Y57" s="253">
        <v>13</v>
      </c>
      <c r="Z57" s="100">
        <v>1.870748299319728</v>
      </c>
      <c r="AA57" s="253">
        <v>13</v>
      </c>
      <c r="AB57" s="100">
        <v>2.1660649819494586</v>
      </c>
      <c r="AC57" s="253">
        <v>14</v>
      </c>
      <c r="AD57" s="100">
        <v>2.4667931688804554</v>
      </c>
      <c r="AE57" s="253">
        <v>13</v>
      </c>
      <c r="AF57" s="100">
        <v>2.1868787276341948</v>
      </c>
      <c r="AG57" s="253">
        <v>14</v>
      </c>
      <c r="AH57" s="100">
        <v>2.5751072961373391</v>
      </c>
      <c r="AI57" s="253">
        <v>13</v>
      </c>
      <c r="AJ57" s="100">
        <v>3.1100478468899522</v>
      </c>
      <c r="AK57" s="253">
        <v>15</v>
      </c>
      <c r="AL57" s="100">
        <v>3.4802784222737819</v>
      </c>
      <c r="AM57" s="100">
        <v>15</v>
      </c>
      <c r="AN57" s="100">
        <v>3.6057692307692308</v>
      </c>
      <c r="AO57" s="100">
        <v>14</v>
      </c>
      <c r="AP57" s="100">
        <v>3.1100478468899522</v>
      </c>
      <c r="AQ57" s="100">
        <v>18</v>
      </c>
      <c r="AR57" s="100">
        <v>3.9408866995073892</v>
      </c>
      <c r="AS57" s="100">
        <v>15</v>
      </c>
      <c r="AT57" s="100">
        <v>3.9473684210526314</v>
      </c>
      <c r="AU57" s="100">
        <v>16</v>
      </c>
      <c r="AV57" s="100">
        <v>4.395604395604396</v>
      </c>
      <c r="AW57" s="100"/>
      <c r="AX57" s="100"/>
      <c r="AY57" s="100"/>
      <c r="AZ57" s="100"/>
      <c r="BA57" s="100"/>
      <c r="BB57" s="100"/>
      <c r="BC57" s="253"/>
      <c r="BD57" s="100"/>
      <c r="BE57" s="253">
        <v>10</v>
      </c>
      <c r="BF57" s="100">
        <v>2.9069767441860463</v>
      </c>
    </row>
    <row r="58" spans="1:58" x14ac:dyDescent="0.25">
      <c r="A58" s="15"/>
      <c r="B58" s="49" t="s">
        <v>30</v>
      </c>
      <c r="C58" s="100"/>
      <c r="D58" s="100"/>
      <c r="E58" s="253" t="s">
        <v>304</v>
      </c>
      <c r="F58" s="253" t="s">
        <v>304</v>
      </c>
      <c r="G58" s="253" t="s">
        <v>304</v>
      </c>
      <c r="H58" s="253" t="s">
        <v>304</v>
      </c>
      <c r="I58" s="253" t="s">
        <v>304</v>
      </c>
      <c r="J58" s="253" t="s">
        <v>304</v>
      </c>
      <c r="K58" s="253" t="s">
        <v>304</v>
      </c>
      <c r="L58" s="253" t="s">
        <v>304</v>
      </c>
      <c r="M58" s="253" t="s">
        <v>304</v>
      </c>
      <c r="N58" s="253" t="s">
        <v>304</v>
      </c>
      <c r="O58" s="253" t="s">
        <v>304</v>
      </c>
      <c r="P58" s="253" t="s">
        <v>304</v>
      </c>
      <c r="Q58" s="253" t="s">
        <v>304</v>
      </c>
      <c r="R58" s="253" t="s">
        <v>304</v>
      </c>
      <c r="S58" s="253" t="s">
        <v>304</v>
      </c>
      <c r="T58" s="253" t="s">
        <v>304</v>
      </c>
      <c r="U58" s="253" t="s">
        <v>304</v>
      </c>
      <c r="V58" s="253" t="s">
        <v>304</v>
      </c>
      <c r="W58" s="253" t="s">
        <v>304</v>
      </c>
      <c r="X58" s="253" t="s">
        <v>304</v>
      </c>
      <c r="Y58" s="253" t="s">
        <v>304</v>
      </c>
      <c r="Z58" s="253" t="s">
        <v>304</v>
      </c>
      <c r="AA58" s="253" t="s">
        <v>304</v>
      </c>
      <c r="AB58" s="253" t="s">
        <v>304</v>
      </c>
      <c r="AC58" s="253" t="s">
        <v>304</v>
      </c>
      <c r="AD58" s="253" t="s">
        <v>304</v>
      </c>
      <c r="AE58" s="253" t="s">
        <v>304</v>
      </c>
      <c r="AF58" s="253" t="s">
        <v>304</v>
      </c>
      <c r="AG58" s="253" t="s">
        <v>304</v>
      </c>
      <c r="AH58" s="253" t="s">
        <v>304</v>
      </c>
      <c r="AI58" s="253">
        <v>3</v>
      </c>
      <c r="AJ58" s="100">
        <v>0.71770334928229662</v>
      </c>
      <c r="AK58" s="253">
        <v>3</v>
      </c>
      <c r="AL58" s="100">
        <v>0.69605568445475641</v>
      </c>
      <c r="AM58" s="100">
        <v>0</v>
      </c>
      <c r="AN58" s="100">
        <v>0</v>
      </c>
      <c r="AO58" s="100" t="s">
        <v>304</v>
      </c>
      <c r="AP58" s="100" t="s">
        <v>304</v>
      </c>
      <c r="AQ58" s="100" t="s">
        <v>304</v>
      </c>
      <c r="AR58" s="100" t="s">
        <v>304</v>
      </c>
      <c r="AS58" s="100">
        <v>4</v>
      </c>
      <c r="AT58" s="100">
        <v>1.0526315789473684</v>
      </c>
      <c r="AU58" s="100">
        <v>3</v>
      </c>
      <c r="AV58" s="100">
        <v>0.82417582417582413</v>
      </c>
      <c r="AW58" s="100"/>
      <c r="AX58" s="100"/>
      <c r="AY58" s="100"/>
      <c r="AZ58" s="100"/>
      <c r="BA58" s="100"/>
      <c r="BB58" s="100"/>
      <c r="BC58" s="100"/>
      <c r="BD58" s="100"/>
      <c r="BE58" s="100">
        <v>8</v>
      </c>
      <c r="BF58" s="100">
        <v>2.3255813953488373</v>
      </c>
    </row>
    <row r="59" spans="1:58" x14ac:dyDescent="0.25">
      <c r="A59" s="15"/>
      <c r="B59" s="50" t="s">
        <v>473</v>
      </c>
      <c r="C59" s="125">
        <v>2107</v>
      </c>
      <c r="D59" s="125"/>
      <c r="E59" s="125">
        <v>1672</v>
      </c>
      <c r="F59" s="125"/>
      <c r="G59" s="125">
        <v>1086</v>
      </c>
      <c r="H59" s="125"/>
      <c r="I59" s="125">
        <v>1037</v>
      </c>
      <c r="J59" s="125"/>
      <c r="K59" s="125">
        <v>972</v>
      </c>
      <c r="L59" s="125"/>
      <c r="M59" s="125">
        <v>918</v>
      </c>
      <c r="N59" s="125"/>
      <c r="O59" s="125">
        <v>820</v>
      </c>
      <c r="P59" s="125">
        <v>0</v>
      </c>
      <c r="Q59" s="125">
        <v>783</v>
      </c>
      <c r="R59" s="125"/>
      <c r="S59" s="125">
        <v>710</v>
      </c>
      <c r="T59" s="125"/>
      <c r="U59" s="125">
        <v>660</v>
      </c>
      <c r="V59" s="125"/>
      <c r="W59" s="125">
        <v>609</v>
      </c>
      <c r="X59" s="125"/>
      <c r="Y59" s="125">
        <v>588</v>
      </c>
      <c r="Z59" s="125"/>
      <c r="AA59" s="125">
        <v>554</v>
      </c>
      <c r="AB59" s="125"/>
      <c r="AC59" s="125">
        <v>527</v>
      </c>
      <c r="AD59" s="125"/>
      <c r="AE59" s="125">
        <v>503</v>
      </c>
      <c r="AF59" s="125"/>
      <c r="AG59" s="125">
        <v>466</v>
      </c>
      <c r="AH59" s="125"/>
      <c r="AI59" s="125">
        <v>418</v>
      </c>
      <c r="AJ59" s="125"/>
      <c r="AK59" s="125">
        <v>431</v>
      </c>
      <c r="AL59" s="125"/>
      <c r="AM59" s="125">
        <v>416</v>
      </c>
      <c r="AN59" s="125"/>
      <c r="AO59" s="125">
        <v>418</v>
      </c>
      <c r="AP59" s="125"/>
      <c r="AQ59" s="125">
        <v>406</v>
      </c>
      <c r="AR59" s="125"/>
      <c r="AS59" s="125">
        <v>380</v>
      </c>
      <c r="AT59" s="125"/>
      <c r="AU59" s="125">
        <v>364</v>
      </c>
      <c r="AV59" s="125"/>
      <c r="AW59" s="125"/>
      <c r="AX59" s="125"/>
      <c r="AY59" s="125"/>
      <c r="AZ59" s="125"/>
      <c r="BA59" s="125"/>
      <c r="BB59" s="125"/>
      <c r="BC59" s="125"/>
      <c r="BD59" s="125"/>
      <c r="BE59" s="125">
        <v>344</v>
      </c>
      <c r="BF59" s="125"/>
    </row>
    <row r="60" spans="1:58" x14ac:dyDescent="0.25">
      <c r="A60" s="143"/>
      <c r="B60" s="50" t="s">
        <v>31</v>
      </c>
      <c r="C60" s="124">
        <v>100.146</v>
      </c>
      <c r="D60" s="125"/>
      <c r="E60" s="124">
        <v>108.66800000000001</v>
      </c>
      <c r="F60" s="125"/>
      <c r="G60" s="124">
        <v>95.325000000000003</v>
      </c>
      <c r="H60" s="125"/>
      <c r="I60" s="124">
        <v>95.204999999999998</v>
      </c>
      <c r="J60" s="125"/>
      <c r="K60" s="124">
        <v>93.361000000000004</v>
      </c>
      <c r="L60" s="125"/>
      <c r="M60" s="124">
        <v>92.96</v>
      </c>
      <c r="N60" s="125"/>
      <c r="O60" s="124">
        <v>88.757999999999996</v>
      </c>
      <c r="P60" s="125"/>
      <c r="Q60" s="124">
        <v>88.156999999999996</v>
      </c>
      <c r="R60" s="125"/>
      <c r="S60" s="124">
        <v>85.738</v>
      </c>
      <c r="T60" s="125"/>
      <c r="U60" s="124">
        <v>83.451999999999998</v>
      </c>
      <c r="V60" s="125"/>
      <c r="W60" s="124">
        <v>79.126999999999995</v>
      </c>
      <c r="X60" s="125"/>
      <c r="Y60" s="124">
        <v>77.569999999999993</v>
      </c>
      <c r="Z60" s="125"/>
      <c r="AA60" s="124">
        <v>74.385000000000005</v>
      </c>
      <c r="AB60" s="125"/>
      <c r="AC60" s="124">
        <v>71.744</v>
      </c>
      <c r="AD60" s="124"/>
      <c r="AE60" s="124">
        <v>70.614000000000004</v>
      </c>
      <c r="AF60" s="124"/>
      <c r="AG60" s="124">
        <v>68.480999999999995</v>
      </c>
      <c r="AH60" s="124"/>
      <c r="AI60" s="124">
        <v>63.127000000000002</v>
      </c>
      <c r="AJ60" s="124"/>
      <c r="AK60" s="124">
        <v>64.697999999999993</v>
      </c>
      <c r="AL60" s="124"/>
      <c r="AM60" s="124">
        <v>62.387999999999998</v>
      </c>
      <c r="AN60" s="124"/>
      <c r="AO60" s="124">
        <v>63.737000000000002</v>
      </c>
      <c r="AP60" s="124"/>
      <c r="AQ60" s="124">
        <v>64.177000000000007</v>
      </c>
      <c r="AR60" s="124"/>
      <c r="AS60" s="124">
        <v>62.863</v>
      </c>
      <c r="AT60" s="124"/>
      <c r="AU60" s="124">
        <v>60.82</v>
      </c>
      <c r="AV60" s="124"/>
      <c r="AW60" s="124">
        <v>0</v>
      </c>
      <c r="AX60" s="124"/>
      <c r="AY60" s="124">
        <v>0</v>
      </c>
      <c r="AZ60" s="124"/>
      <c r="BA60" s="124">
        <v>0</v>
      </c>
      <c r="BB60" s="124"/>
      <c r="BC60" s="124">
        <v>0</v>
      </c>
      <c r="BD60" s="124"/>
      <c r="BE60" s="124">
        <v>61.701000000000001</v>
      </c>
      <c r="BF60" s="124"/>
    </row>
    <row r="61" spans="1:58" x14ac:dyDescent="0.25">
      <c r="A61" s="15" t="s">
        <v>550</v>
      </c>
      <c r="B61" s="49" t="s">
        <v>29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>
        <v>381</v>
      </c>
      <c r="AX61" s="100">
        <v>30.48</v>
      </c>
      <c r="AY61" s="100">
        <v>374</v>
      </c>
      <c r="AZ61" s="100">
        <v>30.307941653160455</v>
      </c>
      <c r="BA61" s="100">
        <v>366</v>
      </c>
      <c r="BB61" s="100">
        <v>30.474604496253122</v>
      </c>
      <c r="BC61" s="100">
        <v>353</v>
      </c>
      <c r="BD61" s="100">
        <v>29.31893687707641</v>
      </c>
      <c r="BE61" s="100"/>
      <c r="BF61" s="100"/>
    </row>
    <row r="62" spans="1:58" x14ac:dyDescent="0.25">
      <c r="A62" s="15" t="s">
        <v>11</v>
      </c>
      <c r="B62" s="49" t="s">
        <v>18</v>
      </c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>
        <v>366</v>
      </c>
      <c r="AX62" s="100">
        <v>29.28</v>
      </c>
      <c r="AY62" s="100">
        <v>361</v>
      </c>
      <c r="AZ62" s="100">
        <v>29.254457050243111</v>
      </c>
      <c r="BA62" s="100">
        <v>347</v>
      </c>
      <c r="BB62" s="100">
        <v>28.892589508742713</v>
      </c>
      <c r="BC62" s="100">
        <v>351</v>
      </c>
      <c r="BD62" s="100">
        <v>29.152823920265782</v>
      </c>
      <c r="BE62" s="100"/>
      <c r="BF62" s="100"/>
    </row>
    <row r="63" spans="1:58" x14ac:dyDescent="0.25">
      <c r="A63" s="15"/>
      <c r="B63" s="49" t="s">
        <v>19</v>
      </c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>
        <v>196</v>
      </c>
      <c r="AX63" s="100">
        <v>15.68</v>
      </c>
      <c r="AY63" s="100">
        <v>195</v>
      </c>
      <c r="AZ63" s="100">
        <v>15.802269043760131</v>
      </c>
      <c r="BA63" s="100">
        <v>183</v>
      </c>
      <c r="BB63" s="100">
        <v>15.237302248126561</v>
      </c>
      <c r="BC63" s="100">
        <v>189</v>
      </c>
      <c r="BD63" s="100">
        <v>15.697674418604651</v>
      </c>
      <c r="BE63" s="100"/>
      <c r="BF63" s="100"/>
    </row>
    <row r="64" spans="1:58" x14ac:dyDescent="0.25">
      <c r="A64" s="15"/>
      <c r="B64" s="49" t="s">
        <v>20</v>
      </c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>
        <v>166</v>
      </c>
      <c r="AX64" s="100">
        <v>13.28</v>
      </c>
      <c r="AY64" s="100">
        <v>161</v>
      </c>
      <c r="AZ64" s="100">
        <v>13.047001620745544</v>
      </c>
      <c r="BA64" s="100">
        <v>169</v>
      </c>
      <c r="BB64" s="100">
        <v>14.071606994171523</v>
      </c>
      <c r="BC64" s="100">
        <v>173</v>
      </c>
      <c r="BD64" s="100">
        <v>14.368770764119601</v>
      </c>
      <c r="BE64" s="100"/>
      <c r="BF64" s="100"/>
    </row>
    <row r="65" spans="1:58" x14ac:dyDescent="0.25">
      <c r="A65" s="15"/>
      <c r="B65" s="49" t="s">
        <v>21</v>
      </c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>
        <v>95</v>
      </c>
      <c r="AX65" s="100">
        <v>7.6</v>
      </c>
      <c r="AY65" s="100">
        <v>94</v>
      </c>
      <c r="AZ65" s="100">
        <v>7.6175040518638575</v>
      </c>
      <c r="BA65" s="100">
        <v>82</v>
      </c>
      <c r="BB65" s="100">
        <v>6.827643630308077</v>
      </c>
      <c r="BC65" s="100">
        <v>85</v>
      </c>
      <c r="BD65" s="100">
        <v>7.059800664451827</v>
      </c>
      <c r="BE65" s="100"/>
      <c r="BF65" s="100"/>
    </row>
    <row r="66" spans="1:58" x14ac:dyDescent="0.25">
      <c r="A66" s="15"/>
      <c r="B66" s="49" t="s">
        <v>30</v>
      </c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>
        <v>46</v>
      </c>
      <c r="AX66" s="100">
        <v>3.68</v>
      </c>
      <c r="AY66" s="100">
        <v>49</v>
      </c>
      <c r="AZ66" s="100">
        <v>3.9708265802269045</v>
      </c>
      <c r="BA66" s="100">
        <v>54</v>
      </c>
      <c r="BB66" s="100">
        <v>4.4962531223980013</v>
      </c>
      <c r="BC66" s="100">
        <v>53</v>
      </c>
      <c r="BD66" s="100">
        <v>4.4019933554817277</v>
      </c>
      <c r="BE66" s="100"/>
      <c r="BF66" s="100"/>
    </row>
    <row r="67" spans="1:58" x14ac:dyDescent="0.25">
      <c r="A67" s="15"/>
      <c r="B67" s="50" t="s">
        <v>473</v>
      </c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5"/>
      <c r="AI67" s="125"/>
      <c r="AJ67" s="125"/>
      <c r="AK67" s="125"/>
      <c r="AL67" s="125"/>
      <c r="AM67" s="125"/>
      <c r="AN67" s="125"/>
      <c r="AO67" s="125"/>
      <c r="AP67" s="125"/>
      <c r="AQ67" s="125"/>
      <c r="AR67" s="125"/>
      <c r="AS67" s="125"/>
      <c r="AT67" s="125"/>
      <c r="AU67" s="125"/>
      <c r="AV67" s="125"/>
      <c r="AW67" s="125">
        <v>1250</v>
      </c>
      <c r="AX67" s="125"/>
      <c r="AY67" s="125">
        <v>1234</v>
      </c>
      <c r="AZ67" s="125"/>
      <c r="BA67" s="125">
        <v>1201</v>
      </c>
      <c r="BB67" s="125"/>
      <c r="BC67" s="125">
        <v>1204</v>
      </c>
      <c r="BD67" s="125"/>
      <c r="BE67" s="125"/>
      <c r="BF67" s="125"/>
    </row>
    <row r="68" spans="1:58" x14ac:dyDescent="0.25">
      <c r="A68" s="143"/>
      <c r="B68" s="50" t="s">
        <v>31</v>
      </c>
      <c r="C68" s="124"/>
      <c r="D68" s="125"/>
      <c r="E68" s="124"/>
      <c r="F68" s="125"/>
      <c r="G68" s="124"/>
      <c r="H68" s="125"/>
      <c r="I68" s="124"/>
      <c r="J68" s="125"/>
      <c r="K68" s="124"/>
      <c r="L68" s="125"/>
      <c r="M68" s="124"/>
      <c r="N68" s="125"/>
      <c r="O68" s="124"/>
      <c r="P68" s="125"/>
      <c r="Q68" s="124"/>
      <c r="R68" s="125"/>
      <c r="S68" s="124"/>
      <c r="T68" s="125"/>
      <c r="U68" s="124"/>
      <c r="V68" s="125"/>
      <c r="W68" s="124"/>
      <c r="X68" s="125"/>
      <c r="Y68" s="124"/>
      <c r="Z68" s="125"/>
      <c r="AA68" s="124"/>
      <c r="AB68" s="125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4"/>
      <c r="AQ68" s="124"/>
      <c r="AR68" s="124"/>
      <c r="AS68" s="124"/>
      <c r="AT68" s="124"/>
      <c r="AU68" s="124"/>
      <c r="AV68" s="124"/>
      <c r="AW68" s="124">
        <v>304.95999999999998</v>
      </c>
      <c r="AX68" s="124"/>
      <c r="AY68" s="124">
        <v>307.74299999999999</v>
      </c>
      <c r="AZ68" s="124"/>
      <c r="BA68" s="124">
        <v>299.863</v>
      </c>
      <c r="BB68" s="124"/>
      <c r="BC68" s="124">
        <v>303.97800000000001</v>
      </c>
      <c r="BD68" s="124"/>
      <c r="BE68" s="124"/>
      <c r="BF68" s="124"/>
    </row>
    <row r="69" spans="1:58" x14ac:dyDescent="0.25">
      <c r="A69" s="15" t="s">
        <v>551</v>
      </c>
      <c r="B69" s="49" t="s">
        <v>29</v>
      </c>
      <c r="C69" s="100">
        <v>1229</v>
      </c>
      <c r="D69" s="100">
        <v>98.477564102564102</v>
      </c>
      <c r="E69" s="100">
        <v>772</v>
      </c>
      <c r="F69" s="100">
        <v>96.379525593008736</v>
      </c>
      <c r="G69" s="100">
        <v>314</v>
      </c>
      <c r="H69" s="100">
        <v>86.501377410468322</v>
      </c>
      <c r="I69" s="100">
        <v>297</v>
      </c>
      <c r="J69" s="100">
        <v>83.193277310924373</v>
      </c>
      <c r="K69" s="100">
        <v>290</v>
      </c>
      <c r="L69" s="100">
        <v>82.152974504249286</v>
      </c>
      <c r="M69" s="100">
        <v>249</v>
      </c>
      <c r="N69" s="100">
        <v>79.807692307692307</v>
      </c>
      <c r="O69" s="100">
        <v>214</v>
      </c>
      <c r="P69" s="100">
        <v>75.886524822695037</v>
      </c>
      <c r="Q69" s="100">
        <v>200</v>
      </c>
      <c r="R69" s="100">
        <v>75.757575757575751</v>
      </c>
      <c r="S69" s="100">
        <v>173</v>
      </c>
      <c r="T69" s="100">
        <v>73.931623931623932</v>
      </c>
      <c r="U69" s="100">
        <v>165</v>
      </c>
      <c r="V69" s="100">
        <v>73.333333333333329</v>
      </c>
      <c r="W69" s="100">
        <v>153</v>
      </c>
      <c r="X69" s="100">
        <v>73.205741626794264</v>
      </c>
      <c r="Y69" s="100">
        <v>134</v>
      </c>
      <c r="Z69" s="100">
        <v>69.430051813471508</v>
      </c>
      <c r="AA69" s="100">
        <v>115</v>
      </c>
      <c r="AB69" s="100">
        <v>67.251461988304087</v>
      </c>
      <c r="AC69" s="100">
        <v>114</v>
      </c>
      <c r="AD69" s="100">
        <v>67.455621301775153</v>
      </c>
      <c r="AE69" s="100">
        <v>105</v>
      </c>
      <c r="AF69" s="100">
        <v>67.307692307692307</v>
      </c>
      <c r="AG69" s="100">
        <v>87</v>
      </c>
      <c r="AH69" s="100">
        <v>63.043478260869563</v>
      </c>
      <c r="AI69" s="100">
        <v>79</v>
      </c>
      <c r="AJ69" s="100">
        <v>68.695652173913047</v>
      </c>
      <c r="AK69" s="100">
        <v>73</v>
      </c>
      <c r="AL69" s="100">
        <v>68.224299065420567</v>
      </c>
      <c r="AM69" s="100">
        <v>72</v>
      </c>
      <c r="AN69" s="100">
        <v>66.055045871559628</v>
      </c>
      <c r="AO69" s="100">
        <v>69</v>
      </c>
      <c r="AP69" s="100">
        <v>62.727272727272727</v>
      </c>
      <c r="AQ69" s="100">
        <v>76</v>
      </c>
      <c r="AR69" s="100">
        <v>66.666666666666671</v>
      </c>
      <c r="AS69" s="100">
        <v>68</v>
      </c>
      <c r="AT69" s="100">
        <v>70.103092783505161</v>
      </c>
      <c r="AU69" s="100">
        <v>56</v>
      </c>
      <c r="AV69" s="100">
        <v>63.636363636363633</v>
      </c>
      <c r="AW69" s="100">
        <v>62</v>
      </c>
      <c r="AX69" s="100">
        <v>65.263157894736835</v>
      </c>
      <c r="AY69" s="100">
        <v>65</v>
      </c>
      <c r="AZ69" s="100">
        <v>59.090909090909093</v>
      </c>
      <c r="BA69" s="100">
        <v>59</v>
      </c>
      <c r="BB69" s="100">
        <v>59.595959595959599</v>
      </c>
      <c r="BC69" s="100">
        <v>55</v>
      </c>
      <c r="BD69" s="100">
        <v>55.555555555555557</v>
      </c>
      <c r="BE69" s="100">
        <v>55</v>
      </c>
      <c r="BF69" s="100">
        <v>58.51063829787234</v>
      </c>
    </row>
    <row r="70" spans="1:58" x14ac:dyDescent="0.25">
      <c r="A70" s="15"/>
      <c r="B70" s="49" t="s">
        <v>18</v>
      </c>
      <c r="C70" s="100">
        <v>15</v>
      </c>
      <c r="D70" s="100">
        <v>1.2019230769230769</v>
      </c>
      <c r="E70" s="100">
        <v>22</v>
      </c>
      <c r="F70" s="100">
        <v>2.7465667915106118</v>
      </c>
      <c r="G70" s="100">
        <v>38</v>
      </c>
      <c r="H70" s="100">
        <v>10.46831955922865</v>
      </c>
      <c r="I70" s="100">
        <v>49</v>
      </c>
      <c r="J70" s="100">
        <v>13.725490196078431</v>
      </c>
      <c r="K70" s="100">
        <v>48</v>
      </c>
      <c r="L70" s="100">
        <v>13.597733711048159</v>
      </c>
      <c r="M70" s="100">
        <v>42</v>
      </c>
      <c r="N70" s="100">
        <v>13.461538461538462</v>
      </c>
      <c r="O70" s="100">
        <v>45</v>
      </c>
      <c r="P70" s="100">
        <v>15.957446808510639</v>
      </c>
      <c r="Q70" s="100">
        <v>39</v>
      </c>
      <c r="R70" s="100">
        <v>14.772727272727273</v>
      </c>
      <c r="S70" s="100">
        <v>37</v>
      </c>
      <c r="T70" s="100">
        <v>15.811965811965813</v>
      </c>
      <c r="U70" s="100">
        <v>40</v>
      </c>
      <c r="V70" s="100">
        <v>17.777777777777779</v>
      </c>
      <c r="W70" s="100">
        <v>36</v>
      </c>
      <c r="X70" s="100">
        <v>17.224880382775119</v>
      </c>
      <c r="Y70" s="100">
        <v>40</v>
      </c>
      <c r="Z70" s="100">
        <v>20.725388601036268</v>
      </c>
      <c r="AA70" s="100">
        <v>40</v>
      </c>
      <c r="AB70" s="100">
        <v>23.391812865497077</v>
      </c>
      <c r="AC70" s="100">
        <v>34</v>
      </c>
      <c r="AD70" s="100">
        <v>20.118343195266274</v>
      </c>
      <c r="AE70" s="100">
        <v>33</v>
      </c>
      <c r="AF70" s="100">
        <v>21.153846153846153</v>
      </c>
      <c r="AG70" s="100">
        <v>35</v>
      </c>
      <c r="AH70" s="100">
        <v>25.362318840579711</v>
      </c>
      <c r="AI70" s="100">
        <v>25</v>
      </c>
      <c r="AJ70" s="100">
        <v>21.739130434782609</v>
      </c>
      <c r="AK70" s="100">
        <v>23</v>
      </c>
      <c r="AL70" s="100">
        <v>21.495327102803738</v>
      </c>
      <c r="AM70" s="100">
        <v>23</v>
      </c>
      <c r="AN70" s="100">
        <v>21.100917431192659</v>
      </c>
      <c r="AO70" s="100">
        <v>27</v>
      </c>
      <c r="AP70" s="100">
        <v>24.545454545454547</v>
      </c>
      <c r="AQ70" s="100">
        <v>24</v>
      </c>
      <c r="AR70" s="100">
        <v>21.05263157894737</v>
      </c>
      <c r="AS70" s="100">
        <v>18</v>
      </c>
      <c r="AT70" s="100">
        <v>18.556701030927837</v>
      </c>
      <c r="AU70" s="100">
        <v>22</v>
      </c>
      <c r="AV70" s="100">
        <v>25</v>
      </c>
      <c r="AW70" s="100">
        <v>22</v>
      </c>
      <c r="AX70" s="100">
        <v>23.157894736842106</v>
      </c>
      <c r="AY70" s="100">
        <v>31</v>
      </c>
      <c r="AZ70" s="100">
        <v>28.181818181818183</v>
      </c>
      <c r="BA70" s="100">
        <v>23</v>
      </c>
      <c r="BB70" s="100">
        <v>23.232323232323232</v>
      </c>
      <c r="BC70" s="100">
        <v>24</v>
      </c>
      <c r="BD70" s="100">
        <v>24.242424242424242</v>
      </c>
      <c r="BE70" s="100">
        <v>24</v>
      </c>
      <c r="BF70" s="100">
        <v>25.531914893617021</v>
      </c>
    </row>
    <row r="71" spans="1:58" x14ac:dyDescent="0.25">
      <c r="A71" s="15"/>
      <c r="B71" s="49" t="s">
        <v>19</v>
      </c>
      <c r="C71" s="100">
        <v>4</v>
      </c>
      <c r="D71" s="100">
        <v>0.32051282051282054</v>
      </c>
      <c r="E71" s="100">
        <v>7</v>
      </c>
      <c r="F71" s="100">
        <v>0.74906367041198507</v>
      </c>
      <c r="G71" s="100">
        <v>11</v>
      </c>
      <c r="H71" s="100">
        <v>2.7548209366391183</v>
      </c>
      <c r="I71" s="100">
        <v>11</v>
      </c>
      <c r="J71" s="100">
        <v>2.2408963585434174</v>
      </c>
      <c r="K71" s="100">
        <v>11</v>
      </c>
      <c r="L71" s="100">
        <v>3.1161473087818696</v>
      </c>
      <c r="M71" s="100">
        <v>13</v>
      </c>
      <c r="N71" s="100">
        <v>4.166666666666667</v>
      </c>
      <c r="O71" s="100">
        <v>15</v>
      </c>
      <c r="P71" s="100">
        <v>5.3191489361702127</v>
      </c>
      <c r="Q71" s="100">
        <v>17</v>
      </c>
      <c r="R71" s="100">
        <v>6.4393939393939394</v>
      </c>
      <c r="S71" s="100">
        <v>15</v>
      </c>
      <c r="T71" s="100">
        <v>6.4102564102564106</v>
      </c>
      <c r="U71" s="100">
        <v>12</v>
      </c>
      <c r="V71" s="100">
        <v>5.333333333333333</v>
      </c>
      <c r="W71" s="100">
        <v>12</v>
      </c>
      <c r="X71" s="100">
        <v>5.741626794258373</v>
      </c>
      <c r="Y71" s="100">
        <v>11</v>
      </c>
      <c r="Z71" s="100">
        <v>5.6994818652849739</v>
      </c>
      <c r="AA71" s="100">
        <v>9</v>
      </c>
      <c r="AB71" s="100">
        <v>5.2631578947368425</v>
      </c>
      <c r="AC71" s="100">
        <v>12</v>
      </c>
      <c r="AD71" s="100">
        <v>7.1005917159763312</v>
      </c>
      <c r="AE71" s="100">
        <v>12</v>
      </c>
      <c r="AF71" s="100">
        <v>7.6923076923076925</v>
      </c>
      <c r="AG71" s="100">
        <v>11</v>
      </c>
      <c r="AH71" s="100">
        <v>7.9710144927536231</v>
      </c>
      <c r="AI71" s="100">
        <v>9</v>
      </c>
      <c r="AJ71" s="100">
        <v>7.8260869565217392</v>
      </c>
      <c r="AK71" s="100">
        <v>7</v>
      </c>
      <c r="AL71" s="100">
        <v>6.5420560747663554</v>
      </c>
      <c r="AM71" s="100">
        <v>11</v>
      </c>
      <c r="AN71" s="100">
        <v>10.091743119266056</v>
      </c>
      <c r="AO71" s="100">
        <v>12</v>
      </c>
      <c r="AP71" s="100">
        <v>10.909090909090908</v>
      </c>
      <c r="AQ71" s="100">
        <v>8</v>
      </c>
      <c r="AR71" s="100">
        <v>7.0175438596491224</v>
      </c>
      <c r="AS71" s="100">
        <v>7</v>
      </c>
      <c r="AT71" s="100">
        <v>7.2164948453608249</v>
      </c>
      <c r="AU71" s="100">
        <v>6</v>
      </c>
      <c r="AV71" s="100">
        <v>6.8181818181818183</v>
      </c>
      <c r="AW71" s="100">
        <v>7</v>
      </c>
      <c r="AX71" s="100">
        <v>7.3684210526315788</v>
      </c>
      <c r="AY71" s="100">
        <v>10</v>
      </c>
      <c r="AZ71" s="100">
        <v>9.0909090909090917</v>
      </c>
      <c r="BA71" s="100">
        <v>13</v>
      </c>
      <c r="BB71" s="100">
        <v>13.131313131313131</v>
      </c>
      <c r="BC71" s="100">
        <v>14</v>
      </c>
      <c r="BD71" s="100">
        <v>14.141414141414142</v>
      </c>
      <c r="BE71" s="100">
        <v>11</v>
      </c>
      <c r="BF71" s="100">
        <v>11.702127659574469</v>
      </c>
    </row>
    <row r="72" spans="1:58" x14ac:dyDescent="0.25">
      <c r="A72" s="15"/>
      <c r="B72" s="49" t="s">
        <v>20</v>
      </c>
      <c r="C72" s="100">
        <v>0</v>
      </c>
      <c r="D72" s="100">
        <v>0</v>
      </c>
      <c r="E72" s="253" t="s">
        <v>304</v>
      </c>
      <c r="F72" s="100">
        <v>0.12484394506866417</v>
      </c>
      <c r="G72" s="100">
        <v>0</v>
      </c>
      <c r="H72" s="100">
        <v>0</v>
      </c>
      <c r="I72" s="253" t="s">
        <v>304</v>
      </c>
      <c r="J72" s="100">
        <v>0.56022408963585435</v>
      </c>
      <c r="K72" s="100">
        <v>4</v>
      </c>
      <c r="L72" s="100">
        <v>0.84985835694050993</v>
      </c>
      <c r="M72" s="100">
        <v>8</v>
      </c>
      <c r="N72" s="100">
        <v>2.2435897435897436</v>
      </c>
      <c r="O72" s="100">
        <v>8</v>
      </c>
      <c r="P72" s="100">
        <v>2.4822695035460991</v>
      </c>
      <c r="Q72" s="100">
        <v>8</v>
      </c>
      <c r="R72" s="100">
        <v>2.2727272727272729</v>
      </c>
      <c r="S72" s="100">
        <v>9</v>
      </c>
      <c r="T72" s="100">
        <v>2.9914529914529915</v>
      </c>
      <c r="U72" s="100">
        <v>8</v>
      </c>
      <c r="V72" s="100">
        <v>3.1111111111111112</v>
      </c>
      <c r="W72" s="100">
        <v>8</v>
      </c>
      <c r="X72" s="100">
        <v>3.3492822966507179</v>
      </c>
      <c r="Y72" s="100">
        <v>8</v>
      </c>
      <c r="Z72" s="100">
        <v>3.6269430051813472</v>
      </c>
      <c r="AA72" s="100">
        <v>7</v>
      </c>
      <c r="AB72" s="100">
        <v>2.9239766081871346</v>
      </c>
      <c r="AC72" s="100">
        <v>9</v>
      </c>
      <c r="AD72" s="100">
        <v>4.1420118343195265</v>
      </c>
      <c r="AE72" s="100">
        <v>6</v>
      </c>
      <c r="AF72" s="100">
        <v>2.5641025641025643</v>
      </c>
      <c r="AG72" s="100">
        <v>5</v>
      </c>
      <c r="AH72" s="100">
        <v>2.8985507246376812</v>
      </c>
      <c r="AI72" s="100">
        <v>2</v>
      </c>
      <c r="AJ72" s="100">
        <v>0.86956521739130432</v>
      </c>
      <c r="AK72" s="100">
        <v>4</v>
      </c>
      <c r="AL72" s="100">
        <v>2.8037383177570092</v>
      </c>
      <c r="AM72" s="100">
        <v>3</v>
      </c>
      <c r="AN72" s="100">
        <v>2.7522935779816513</v>
      </c>
      <c r="AO72" s="100">
        <v>2</v>
      </c>
      <c r="AP72" s="100">
        <v>1.8181818181818181</v>
      </c>
      <c r="AQ72" s="100">
        <v>6</v>
      </c>
      <c r="AR72" s="100">
        <v>5.2631578947368425</v>
      </c>
      <c r="AS72" s="100">
        <v>4</v>
      </c>
      <c r="AT72" s="100">
        <v>4.1237113402061851</v>
      </c>
      <c r="AU72" s="100">
        <v>4</v>
      </c>
      <c r="AV72" s="100">
        <v>4.5454545454545459</v>
      </c>
      <c r="AW72" s="100">
        <v>4</v>
      </c>
      <c r="AX72" s="100">
        <v>4.2105263157894735</v>
      </c>
      <c r="AY72" s="100">
        <v>4</v>
      </c>
      <c r="AZ72" s="100">
        <v>3.6363636363636362</v>
      </c>
      <c r="BA72" s="100">
        <v>4</v>
      </c>
      <c r="BB72" s="100">
        <v>4.0404040404040407</v>
      </c>
      <c r="BC72" s="100">
        <v>6</v>
      </c>
      <c r="BD72" s="100">
        <v>6</v>
      </c>
      <c r="BE72" s="100">
        <v>4</v>
      </c>
      <c r="BF72" s="100">
        <v>4</v>
      </c>
    </row>
    <row r="73" spans="1:58" x14ac:dyDescent="0.25">
      <c r="A73" s="15"/>
      <c r="B73" s="49" t="s">
        <v>21</v>
      </c>
      <c r="C73" s="100">
        <v>0</v>
      </c>
      <c r="D73" s="100">
        <v>0</v>
      </c>
      <c r="E73" s="100">
        <v>0</v>
      </c>
      <c r="F73" s="100">
        <v>0</v>
      </c>
      <c r="G73" s="100">
        <v>0</v>
      </c>
      <c r="H73" s="100">
        <v>0</v>
      </c>
      <c r="I73" s="253" t="s">
        <v>304</v>
      </c>
      <c r="J73" s="100">
        <v>0.28011204481792717</v>
      </c>
      <c r="K73" s="253" t="s">
        <v>304</v>
      </c>
      <c r="L73" s="100">
        <v>0.28328611898016998</v>
      </c>
      <c r="M73" s="100">
        <v>0</v>
      </c>
      <c r="N73" s="100">
        <v>0</v>
      </c>
      <c r="O73" s="253" t="s">
        <v>304</v>
      </c>
      <c r="P73" s="100">
        <v>0.3546099290780142</v>
      </c>
      <c r="Q73" s="253" t="s">
        <v>304</v>
      </c>
      <c r="R73" s="100">
        <v>0.37878787878787878</v>
      </c>
      <c r="S73" s="253" t="s">
        <v>304</v>
      </c>
      <c r="T73" s="100">
        <v>0.42735042735042733</v>
      </c>
      <c r="U73" s="253" t="s">
        <v>304</v>
      </c>
      <c r="V73" s="100">
        <v>0</v>
      </c>
      <c r="W73" s="253" t="s">
        <v>304</v>
      </c>
      <c r="X73" s="100">
        <v>0</v>
      </c>
      <c r="Y73" s="253" t="s">
        <v>304</v>
      </c>
      <c r="Z73" s="100">
        <v>0</v>
      </c>
      <c r="AA73" s="253" t="s">
        <v>304</v>
      </c>
      <c r="AB73" s="100">
        <v>0.58479532163742687</v>
      </c>
      <c r="AC73" s="253" t="s">
        <v>304</v>
      </c>
      <c r="AD73" s="100">
        <v>0.59171597633136097</v>
      </c>
      <c r="AE73" s="253" t="s">
        <v>304</v>
      </c>
      <c r="AF73" s="100">
        <v>0.64102564102564108</v>
      </c>
      <c r="AG73" s="253" t="s">
        <v>304</v>
      </c>
      <c r="AH73" s="100">
        <v>0</v>
      </c>
      <c r="AI73" s="253" t="s">
        <v>304</v>
      </c>
      <c r="AJ73" s="100">
        <v>0</v>
      </c>
      <c r="AK73" s="253" t="s">
        <v>304</v>
      </c>
      <c r="AL73" s="100">
        <v>0</v>
      </c>
      <c r="AM73" s="100">
        <v>0</v>
      </c>
      <c r="AN73" s="100">
        <v>0</v>
      </c>
      <c r="AO73" s="100">
        <v>0</v>
      </c>
      <c r="AP73" s="100">
        <v>0</v>
      </c>
      <c r="AQ73" s="100">
        <v>0</v>
      </c>
      <c r="AR73" s="100">
        <v>0</v>
      </c>
      <c r="AS73" s="100">
        <v>0</v>
      </c>
      <c r="AT73" s="100">
        <v>0</v>
      </c>
      <c r="AU73" s="100">
        <v>0</v>
      </c>
      <c r="AV73" s="100">
        <v>0</v>
      </c>
      <c r="AW73" s="100">
        <v>0</v>
      </c>
      <c r="AX73" s="100">
        <v>0</v>
      </c>
      <c r="AY73" s="100">
        <v>0</v>
      </c>
      <c r="AZ73" s="100">
        <v>0</v>
      </c>
      <c r="BA73" s="100">
        <v>0</v>
      </c>
      <c r="BB73" s="100">
        <v>0</v>
      </c>
      <c r="BC73" s="253" t="s">
        <v>304</v>
      </c>
      <c r="BD73" s="253" t="s">
        <v>304</v>
      </c>
      <c r="BE73" s="253" t="s">
        <v>304</v>
      </c>
      <c r="BF73" s="253" t="s">
        <v>304</v>
      </c>
    </row>
    <row r="74" spans="1:58" x14ac:dyDescent="0.25">
      <c r="A74" s="15"/>
      <c r="B74" s="49" t="s">
        <v>30</v>
      </c>
      <c r="C74" s="100">
        <v>0</v>
      </c>
      <c r="D74" s="100">
        <v>0</v>
      </c>
      <c r="E74" s="100">
        <v>0</v>
      </c>
      <c r="F74" s="100">
        <v>0</v>
      </c>
      <c r="G74" s="253" t="s">
        <v>304</v>
      </c>
      <c r="H74" s="100">
        <v>0.27548209366391185</v>
      </c>
      <c r="I74" s="100">
        <v>0</v>
      </c>
      <c r="J74" s="100">
        <v>0</v>
      </c>
      <c r="K74" s="100">
        <v>0</v>
      </c>
      <c r="L74" s="100">
        <v>0</v>
      </c>
      <c r="M74" s="253" t="s">
        <v>304</v>
      </c>
      <c r="N74" s="100">
        <v>0.32051282051282054</v>
      </c>
      <c r="O74" s="100">
        <v>0</v>
      </c>
      <c r="P74" s="100">
        <v>0</v>
      </c>
      <c r="Q74" s="253" t="s">
        <v>304</v>
      </c>
      <c r="R74" s="100">
        <v>0.37878787878787878</v>
      </c>
      <c r="S74" s="253" t="s">
        <v>304</v>
      </c>
      <c r="T74" s="100">
        <v>0.42735042735042733</v>
      </c>
      <c r="U74" s="253" t="s">
        <v>304</v>
      </c>
      <c r="V74" s="100">
        <v>0.44444444444444442</v>
      </c>
      <c r="W74" s="253" t="s">
        <v>304</v>
      </c>
      <c r="X74" s="100">
        <v>0.4784688995215311</v>
      </c>
      <c r="Y74" s="253" t="s">
        <v>304</v>
      </c>
      <c r="Z74" s="100">
        <v>0.51813471502590669</v>
      </c>
      <c r="AA74" s="253" t="s">
        <v>304</v>
      </c>
      <c r="AB74" s="100">
        <v>0.58479532163742687</v>
      </c>
      <c r="AC74" s="253" t="s">
        <v>304</v>
      </c>
      <c r="AD74" s="100">
        <v>0.59171597633136097</v>
      </c>
      <c r="AE74" s="253" t="s">
        <v>304</v>
      </c>
      <c r="AF74" s="100">
        <v>0.64102564102564108</v>
      </c>
      <c r="AG74" s="253" t="s">
        <v>304</v>
      </c>
      <c r="AH74" s="100">
        <v>0.72463768115942029</v>
      </c>
      <c r="AI74" s="253" t="s">
        <v>304</v>
      </c>
      <c r="AJ74" s="100">
        <v>0.86956521739130432</v>
      </c>
      <c r="AK74" s="253" t="s">
        <v>304</v>
      </c>
      <c r="AL74" s="100">
        <v>0.93457943925233644</v>
      </c>
      <c r="AM74" s="100">
        <v>0</v>
      </c>
      <c r="AN74" s="100">
        <v>0</v>
      </c>
      <c r="AO74" s="100">
        <v>0</v>
      </c>
      <c r="AP74" s="100">
        <v>0</v>
      </c>
      <c r="AQ74" s="100">
        <v>0</v>
      </c>
      <c r="AR74" s="100">
        <v>0</v>
      </c>
      <c r="AS74" s="100">
        <v>0</v>
      </c>
      <c r="AT74" s="100">
        <v>0</v>
      </c>
      <c r="AU74" s="100">
        <v>0</v>
      </c>
      <c r="AV74" s="100">
        <v>0</v>
      </c>
      <c r="AW74" s="100">
        <v>0</v>
      </c>
      <c r="AX74" s="100">
        <v>0</v>
      </c>
      <c r="AY74" s="100">
        <v>0</v>
      </c>
      <c r="AZ74" s="100">
        <v>0</v>
      </c>
      <c r="BA74" s="100">
        <v>0</v>
      </c>
      <c r="BB74" s="100">
        <v>0</v>
      </c>
      <c r="BC74" s="100">
        <v>0</v>
      </c>
      <c r="BD74" s="100">
        <v>0</v>
      </c>
      <c r="BE74" s="100">
        <v>0</v>
      </c>
      <c r="BF74" s="100">
        <v>0</v>
      </c>
    </row>
    <row r="75" spans="1:58" x14ac:dyDescent="0.25">
      <c r="A75" s="15"/>
      <c r="B75" s="50" t="s">
        <v>473</v>
      </c>
      <c r="C75" s="125">
        <v>1248</v>
      </c>
      <c r="D75" s="125"/>
      <c r="E75" s="125">
        <v>801</v>
      </c>
      <c r="F75" s="125"/>
      <c r="G75" s="125">
        <v>363</v>
      </c>
      <c r="H75" s="125"/>
      <c r="I75" s="125">
        <v>357</v>
      </c>
      <c r="J75" s="125"/>
      <c r="K75" s="125">
        <v>353</v>
      </c>
      <c r="L75" s="125"/>
      <c r="M75" s="125">
        <v>312</v>
      </c>
      <c r="N75" s="125"/>
      <c r="O75" s="125">
        <v>282</v>
      </c>
      <c r="P75" s="125"/>
      <c r="Q75" s="125">
        <v>264</v>
      </c>
      <c r="R75" s="125"/>
      <c r="S75" s="125">
        <v>234</v>
      </c>
      <c r="T75" s="125"/>
      <c r="U75" s="125">
        <v>225</v>
      </c>
      <c r="V75" s="125"/>
      <c r="W75" s="125">
        <v>209</v>
      </c>
      <c r="X75" s="125"/>
      <c r="Y75" s="125">
        <v>193</v>
      </c>
      <c r="Z75" s="125"/>
      <c r="AA75" s="125">
        <v>171</v>
      </c>
      <c r="AB75" s="125"/>
      <c r="AC75" s="125">
        <v>169</v>
      </c>
      <c r="AD75" s="125"/>
      <c r="AE75" s="125">
        <v>156</v>
      </c>
      <c r="AF75" s="125"/>
      <c r="AG75" s="125">
        <v>138</v>
      </c>
      <c r="AH75" s="125"/>
      <c r="AI75" s="125">
        <v>115</v>
      </c>
      <c r="AJ75" s="125"/>
      <c r="AK75" s="125">
        <v>107</v>
      </c>
      <c r="AL75" s="125"/>
      <c r="AM75" s="125">
        <v>109</v>
      </c>
      <c r="AN75" s="125"/>
      <c r="AO75" s="125">
        <v>110</v>
      </c>
      <c r="AP75" s="125"/>
      <c r="AQ75" s="125">
        <v>114</v>
      </c>
      <c r="AR75" s="125"/>
      <c r="AS75" s="125">
        <v>97</v>
      </c>
      <c r="AT75" s="125"/>
      <c r="AU75" s="125">
        <v>88</v>
      </c>
      <c r="AV75" s="125"/>
      <c r="AW75" s="125">
        <v>95</v>
      </c>
      <c r="AX75" s="125"/>
      <c r="AY75" s="125">
        <v>110</v>
      </c>
      <c r="AZ75" s="125"/>
      <c r="BA75" s="125">
        <v>99</v>
      </c>
      <c r="BB75" s="125"/>
      <c r="BC75" s="125">
        <v>99</v>
      </c>
      <c r="BD75" s="125"/>
      <c r="BE75" s="125">
        <v>94</v>
      </c>
      <c r="BF75" s="125"/>
    </row>
    <row r="76" spans="1:58" x14ac:dyDescent="0.25">
      <c r="A76" s="143"/>
      <c r="B76" s="50" t="s">
        <v>31</v>
      </c>
      <c r="C76" s="124">
        <v>25.28</v>
      </c>
      <c r="D76" s="125"/>
      <c r="E76" s="124">
        <v>25.277999999999999</v>
      </c>
      <c r="F76" s="125"/>
      <c r="G76" s="124">
        <v>20.363</v>
      </c>
      <c r="H76" s="125"/>
      <c r="I76" s="124">
        <v>21.097000000000001</v>
      </c>
      <c r="J76" s="125"/>
      <c r="K76" s="124">
        <v>22.814999999999998</v>
      </c>
      <c r="L76" s="125"/>
      <c r="M76" s="124">
        <v>22.648</v>
      </c>
      <c r="N76" s="125"/>
      <c r="O76" s="124">
        <v>21.936999999999998</v>
      </c>
      <c r="P76" s="125"/>
      <c r="Q76" s="124">
        <v>21.423999999999999</v>
      </c>
      <c r="R76" s="125"/>
      <c r="S76" s="124">
        <v>20.48</v>
      </c>
      <c r="T76" s="125"/>
      <c r="U76" s="124">
        <v>19.166</v>
      </c>
      <c r="V76" s="125"/>
      <c r="W76" s="124">
        <v>18.453000000000003</v>
      </c>
      <c r="X76" s="125"/>
      <c r="Y76" s="124">
        <v>17.91</v>
      </c>
      <c r="Z76" s="125"/>
      <c r="AA76" s="124">
        <v>17.308999999999997</v>
      </c>
      <c r="AB76" s="125"/>
      <c r="AC76" s="124">
        <v>17.302</v>
      </c>
      <c r="AD76" s="124"/>
      <c r="AE76" s="124">
        <v>15.667</v>
      </c>
      <c r="AF76" s="124"/>
      <c r="AG76" s="124">
        <v>13.702</v>
      </c>
      <c r="AH76" s="124"/>
      <c r="AI76" s="124">
        <v>10.606999999999999</v>
      </c>
      <c r="AJ76" s="124"/>
      <c r="AK76" s="124">
        <v>10.304</v>
      </c>
      <c r="AL76" s="124"/>
      <c r="AM76" s="124">
        <v>10.257</v>
      </c>
      <c r="AN76" s="124"/>
      <c r="AO76" s="124">
        <v>10.891</v>
      </c>
      <c r="AP76" s="124"/>
      <c r="AQ76" s="124">
        <v>11.413</v>
      </c>
      <c r="AR76" s="124"/>
      <c r="AS76" s="124">
        <v>9.3260000000000005</v>
      </c>
      <c r="AT76" s="124"/>
      <c r="AU76" s="124">
        <v>9.1059999999999999</v>
      </c>
      <c r="AV76" s="124"/>
      <c r="AW76" s="124">
        <v>9.5280000000000005</v>
      </c>
      <c r="AX76" s="124"/>
      <c r="AY76" s="124">
        <v>11.287000000000001</v>
      </c>
      <c r="AZ76" s="124"/>
      <c r="BA76" s="124">
        <v>10.853999999999999</v>
      </c>
      <c r="BB76" s="124"/>
      <c r="BC76" s="124">
        <v>11.836</v>
      </c>
      <c r="BD76" s="124"/>
      <c r="BE76" s="124">
        <v>10.685</v>
      </c>
      <c r="BF76" s="124"/>
    </row>
    <row r="77" spans="1:58" x14ac:dyDescent="0.25">
      <c r="A77" s="15" t="s">
        <v>12</v>
      </c>
      <c r="B77" s="49" t="s">
        <v>29</v>
      </c>
      <c r="C77" s="100">
        <v>1253</v>
      </c>
      <c r="D77" s="100">
        <v>97.131782945736433</v>
      </c>
      <c r="E77" s="100">
        <v>1048</v>
      </c>
      <c r="F77" s="100">
        <v>93.738819320214674</v>
      </c>
      <c r="G77" s="100">
        <v>583</v>
      </c>
      <c r="H77" s="100">
        <v>88.199697428139189</v>
      </c>
      <c r="I77" s="100">
        <v>624</v>
      </c>
      <c r="J77" s="100">
        <v>85.479452054794521</v>
      </c>
      <c r="K77" s="100">
        <v>618</v>
      </c>
      <c r="L77" s="100">
        <v>85.006877579092162</v>
      </c>
      <c r="M77" s="100">
        <v>552</v>
      </c>
      <c r="N77" s="100">
        <v>82.265275707898653</v>
      </c>
      <c r="O77" s="100">
        <v>507</v>
      </c>
      <c r="P77" s="100">
        <v>79.591836734693871</v>
      </c>
      <c r="Q77" s="100">
        <v>441</v>
      </c>
      <c r="R77" s="100">
        <v>77.504393673110727</v>
      </c>
      <c r="S77" s="100">
        <v>372</v>
      </c>
      <c r="T77" s="100">
        <v>74.698795180722897</v>
      </c>
      <c r="U77" s="100">
        <v>296</v>
      </c>
      <c r="V77" s="100">
        <v>72.195121951219505</v>
      </c>
      <c r="W77" s="100">
        <v>279</v>
      </c>
      <c r="X77" s="100">
        <v>72.845953002610969</v>
      </c>
      <c r="Y77" s="100">
        <v>255</v>
      </c>
      <c r="Z77" s="100">
        <v>70.247933884297524</v>
      </c>
      <c r="AA77" s="100">
        <v>243</v>
      </c>
      <c r="AB77" s="100">
        <v>66.942148760330582</v>
      </c>
      <c r="AC77" s="100">
        <v>236</v>
      </c>
      <c r="AD77" s="100">
        <v>65.193370165745861</v>
      </c>
      <c r="AE77" s="100">
        <v>195</v>
      </c>
      <c r="AF77" s="100">
        <v>65</v>
      </c>
      <c r="AG77" s="100">
        <v>162</v>
      </c>
      <c r="AH77" s="100">
        <v>64.031620553359687</v>
      </c>
      <c r="AI77" s="100">
        <v>117</v>
      </c>
      <c r="AJ77" s="100">
        <v>63.243243243243242</v>
      </c>
      <c r="AK77" s="100">
        <v>103</v>
      </c>
      <c r="AL77" s="100">
        <v>59.537572254335259</v>
      </c>
      <c r="AM77" s="100">
        <v>122</v>
      </c>
      <c r="AN77" s="100">
        <v>62.886597938144327</v>
      </c>
      <c r="AO77" s="100">
        <v>157</v>
      </c>
      <c r="AP77" s="100">
        <v>62.301587301587304</v>
      </c>
      <c r="AQ77" s="100">
        <v>143</v>
      </c>
      <c r="AR77" s="100">
        <v>60.337552742616033</v>
      </c>
      <c r="AS77" s="100">
        <v>122</v>
      </c>
      <c r="AT77" s="100">
        <v>61.616161616161619</v>
      </c>
      <c r="AU77" s="100">
        <v>123</v>
      </c>
      <c r="AV77" s="100">
        <v>66.486486486486484</v>
      </c>
      <c r="AW77" s="100">
        <v>147</v>
      </c>
      <c r="AX77" s="100">
        <v>65.625</v>
      </c>
      <c r="AY77" s="100">
        <v>172</v>
      </c>
      <c r="AZ77" s="100">
        <v>60.563380281690144</v>
      </c>
      <c r="BA77" s="100">
        <v>183</v>
      </c>
      <c r="BB77" s="100">
        <v>61</v>
      </c>
      <c r="BC77" s="100">
        <v>191</v>
      </c>
      <c r="BD77" s="100">
        <v>60.443037974683541</v>
      </c>
      <c r="BE77" s="100">
        <v>176</v>
      </c>
      <c r="BF77" s="100">
        <v>58.085808580858085</v>
      </c>
    </row>
    <row r="78" spans="1:58" x14ac:dyDescent="0.25">
      <c r="A78" s="15"/>
      <c r="B78" s="49" t="s">
        <v>18</v>
      </c>
      <c r="C78" s="100">
        <v>37</v>
      </c>
      <c r="D78" s="100">
        <v>2.558139534883721</v>
      </c>
      <c r="E78" s="100">
        <v>59</v>
      </c>
      <c r="F78" s="100">
        <v>5.2772808586762077</v>
      </c>
      <c r="G78" s="100">
        <v>62</v>
      </c>
      <c r="H78" s="100">
        <v>9.379727685325264</v>
      </c>
      <c r="I78" s="100">
        <v>80</v>
      </c>
      <c r="J78" s="100">
        <v>10.95890410958904</v>
      </c>
      <c r="K78" s="100">
        <v>83</v>
      </c>
      <c r="L78" s="100">
        <v>11.416781292984869</v>
      </c>
      <c r="M78" s="100">
        <v>89</v>
      </c>
      <c r="N78" s="100">
        <v>13.263785394932937</v>
      </c>
      <c r="O78" s="100">
        <v>98</v>
      </c>
      <c r="P78" s="100">
        <v>15.384615384615385</v>
      </c>
      <c r="Q78" s="100">
        <v>91</v>
      </c>
      <c r="R78" s="100">
        <v>15.992970123022847</v>
      </c>
      <c r="S78" s="100">
        <v>90</v>
      </c>
      <c r="T78" s="100">
        <v>18.072289156626507</v>
      </c>
      <c r="U78" s="100">
        <v>78</v>
      </c>
      <c r="V78" s="100">
        <v>19.024390243902438</v>
      </c>
      <c r="W78" s="100">
        <v>72</v>
      </c>
      <c r="X78" s="100">
        <v>18.798955613577025</v>
      </c>
      <c r="Y78" s="100">
        <v>65</v>
      </c>
      <c r="Z78" s="100">
        <v>17.906336088154269</v>
      </c>
      <c r="AA78" s="100">
        <v>81</v>
      </c>
      <c r="AB78" s="100">
        <v>22.314049586776861</v>
      </c>
      <c r="AC78" s="100">
        <v>81</v>
      </c>
      <c r="AD78" s="100">
        <v>22.375690607734807</v>
      </c>
      <c r="AE78" s="100">
        <v>67</v>
      </c>
      <c r="AF78" s="100">
        <v>22.333333333333332</v>
      </c>
      <c r="AG78" s="100">
        <v>55</v>
      </c>
      <c r="AH78" s="100">
        <v>21.739130434782609</v>
      </c>
      <c r="AI78" s="100">
        <v>44</v>
      </c>
      <c r="AJ78" s="100">
        <v>23.783783783783782</v>
      </c>
      <c r="AK78" s="100">
        <v>47</v>
      </c>
      <c r="AL78" s="100">
        <v>27.167630057803468</v>
      </c>
      <c r="AM78" s="100">
        <v>47</v>
      </c>
      <c r="AN78" s="100">
        <v>24.226804123711339</v>
      </c>
      <c r="AO78" s="100">
        <v>55</v>
      </c>
      <c r="AP78" s="100">
        <v>21.825396825396826</v>
      </c>
      <c r="AQ78" s="100">
        <v>58</v>
      </c>
      <c r="AR78" s="100">
        <v>24.472573839662449</v>
      </c>
      <c r="AS78" s="100">
        <v>47</v>
      </c>
      <c r="AT78" s="100">
        <v>23.737373737373737</v>
      </c>
      <c r="AU78" s="100">
        <v>39</v>
      </c>
      <c r="AV78" s="100">
        <v>21.081081081081081</v>
      </c>
      <c r="AW78" s="100">
        <v>50</v>
      </c>
      <c r="AX78" s="100">
        <v>22.321428571428573</v>
      </c>
      <c r="AY78" s="100">
        <v>70</v>
      </c>
      <c r="AZ78" s="100">
        <v>24.64788732394366</v>
      </c>
      <c r="BA78" s="100">
        <v>71</v>
      </c>
      <c r="BB78" s="100">
        <v>23.666666666666668</v>
      </c>
      <c r="BC78" s="100">
        <v>72</v>
      </c>
      <c r="BD78" s="100">
        <v>22.784810126582279</v>
      </c>
      <c r="BE78" s="100">
        <v>75</v>
      </c>
      <c r="BF78" s="100">
        <v>24.752475247524753</v>
      </c>
    </row>
    <row r="79" spans="1:58" x14ac:dyDescent="0.25">
      <c r="A79" s="15"/>
      <c r="B79" s="49" t="s">
        <v>19</v>
      </c>
      <c r="C79" s="253" t="s">
        <v>304</v>
      </c>
      <c r="D79" s="100">
        <v>0.15503875968992248</v>
      </c>
      <c r="E79" s="100">
        <v>11</v>
      </c>
      <c r="F79" s="100">
        <v>0.80500894454382832</v>
      </c>
      <c r="G79" s="100">
        <v>10</v>
      </c>
      <c r="H79" s="100">
        <v>1.51285930408472</v>
      </c>
      <c r="I79" s="100">
        <v>17</v>
      </c>
      <c r="J79" s="100">
        <v>2.3287671232876712</v>
      </c>
      <c r="K79" s="100">
        <v>16</v>
      </c>
      <c r="L79" s="100">
        <v>2.200825309491059</v>
      </c>
      <c r="M79" s="100">
        <v>18</v>
      </c>
      <c r="N79" s="100">
        <v>2.6825633383010432</v>
      </c>
      <c r="O79" s="100">
        <v>17</v>
      </c>
      <c r="P79" s="100">
        <v>2.6687598116169546</v>
      </c>
      <c r="Q79" s="100">
        <v>20</v>
      </c>
      <c r="R79" s="100">
        <v>3.5149384885764499</v>
      </c>
      <c r="S79" s="100">
        <v>20</v>
      </c>
      <c r="T79" s="100">
        <v>4.0160642570281126</v>
      </c>
      <c r="U79" s="100">
        <v>23</v>
      </c>
      <c r="V79" s="100">
        <v>5.6097560975609753</v>
      </c>
      <c r="W79" s="100">
        <v>21</v>
      </c>
      <c r="X79" s="100">
        <v>5.4830287206266322</v>
      </c>
      <c r="Y79" s="100">
        <v>29</v>
      </c>
      <c r="Z79" s="100">
        <v>7.9889807162534439</v>
      </c>
      <c r="AA79" s="100">
        <v>22</v>
      </c>
      <c r="AB79" s="100">
        <v>6.0606060606060606</v>
      </c>
      <c r="AC79" s="100">
        <v>27</v>
      </c>
      <c r="AD79" s="100">
        <v>7.458563535911602</v>
      </c>
      <c r="AE79" s="100">
        <v>24</v>
      </c>
      <c r="AF79" s="100">
        <v>8</v>
      </c>
      <c r="AG79" s="100">
        <v>28</v>
      </c>
      <c r="AH79" s="100">
        <v>11.067193675889328</v>
      </c>
      <c r="AI79" s="100">
        <v>18</v>
      </c>
      <c r="AJ79" s="100">
        <v>9.7297297297297298</v>
      </c>
      <c r="AK79" s="100">
        <v>16</v>
      </c>
      <c r="AL79" s="100">
        <v>9.2485549132947984</v>
      </c>
      <c r="AM79" s="100">
        <v>16</v>
      </c>
      <c r="AN79" s="100">
        <v>8.2474226804123703</v>
      </c>
      <c r="AO79" s="100">
        <v>26</v>
      </c>
      <c r="AP79" s="100">
        <v>10.317460317460318</v>
      </c>
      <c r="AQ79" s="100">
        <v>24</v>
      </c>
      <c r="AR79" s="100">
        <v>10.126582278481013</v>
      </c>
      <c r="AS79" s="100">
        <v>20</v>
      </c>
      <c r="AT79" s="100">
        <v>10.1010101010101</v>
      </c>
      <c r="AU79" s="100">
        <v>16</v>
      </c>
      <c r="AV79" s="100">
        <v>8.6486486486486491</v>
      </c>
      <c r="AW79" s="100">
        <v>17</v>
      </c>
      <c r="AX79" s="100">
        <v>7.5892857142857144</v>
      </c>
      <c r="AY79" s="100">
        <v>30</v>
      </c>
      <c r="AZ79" s="100">
        <v>10.56338028169014</v>
      </c>
      <c r="BA79" s="100">
        <v>32</v>
      </c>
      <c r="BB79" s="100">
        <v>10.666666666666666</v>
      </c>
      <c r="BC79" s="100">
        <v>35</v>
      </c>
      <c r="BD79" s="100">
        <v>11.075949367088608</v>
      </c>
      <c r="BE79" s="100">
        <v>34</v>
      </c>
      <c r="BF79" s="100">
        <v>11.221122112211221</v>
      </c>
    </row>
    <row r="80" spans="1:58" x14ac:dyDescent="0.25">
      <c r="A80" s="15"/>
      <c r="B80" s="49" t="s">
        <v>20</v>
      </c>
      <c r="C80" s="253" t="s">
        <v>304</v>
      </c>
      <c r="D80" s="100">
        <v>0.15503875968992248</v>
      </c>
      <c r="E80" s="253" t="s">
        <v>304</v>
      </c>
      <c r="F80" s="100">
        <v>0.17889087656529518</v>
      </c>
      <c r="G80" s="100">
        <v>6</v>
      </c>
      <c r="H80" s="100">
        <v>0.60514372163388808</v>
      </c>
      <c r="I80" s="100">
        <v>9</v>
      </c>
      <c r="J80" s="100">
        <v>0.95890410958904104</v>
      </c>
      <c r="K80" s="100">
        <v>10</v>
      </c>
      <c r="L80" s="100">
        <v>1.1004126547455295</v>
      </c>
      <c r="M80" s="100">
        <v>9</v>
      </c>
      <c r="N80" s="100">
        <v>1.3412816691505216</v>
      </c>
      <c r="O80" s="100">
        <v>11</v>
      </c>
      <c r="P80" s="100">
        <v>1.7268445839874411</v>
      </c>
      <c r="Q80" s="100">
        <v>13</v>
      </c>
      <c r="R80" s="100">
        <v>2.2847100175746924</v>
      </c>
      <c r="S80" s="100">
        <v>12</v>
      </c>
      <c r="T80" s="100">
        <v>2.4096385542168677</v>
      </c>
      <c r="U80" s="100">
        <v>6</v>
      </c>
      <c r="V80" s="100">
        <v>1.4634146341463414</v>
      </c>
      <c r="W80" s="100">
        <v>5</v>
      </c>
      <c r="X80" s="100">
        <v>1.3054830287206267</v>
      </c>
      <c r="Y80" s="100">
        <v>9</v>
      </c>
      <c r="Z80" s="100">
        <v>2.4793388429752068</v>
      </c>
      <c r="AA80" s="100">
        <v>12</v>
      </c>
      <c r="AB80" s="100">
        <v>3.3057851239669422</v>
      </c>
      <c r="AC80" s="100">
        <v>12</v>
      </c>
      <c r="AD80" s="100">
        <v>3.3149171270718232</v>
      </c>
      <c r="AE80" s="100">
        <v>8</v>
      </c>
      <c r="AF80" s="100">
        <v>2.6666666666666665</v>
      </c>
      <c r="AG80" s="100">
        <v>4</v>
      </c>
      <c r="AH80" s="100">
        <v>1.5810276679841897</v>
      </c>
      <c r="AI80" s="100">
        <v>6</v>
      </c>
      <c r="AJ80" s="100">
        <v>2.1621621621621623</v>
      </c>
      <c r="AK80" s="100">
        <v>7</v>
      </c>
      <c r="AL80" s="100">
        <v>2.8901734104046244</v>
      </c>
      <c r="AM80" s="100">
        <v>9</v>
      </c>
      <c r="AN80" s="100">
        <v>3.6082474226804124</v>
      </c>
      <c r="AO80" s="100">
        <v>9</v>
      </c>
      <c r="AP80" s="100">
        <v>3.5714285714285716</v>
      </c>
      <c r="AQ80" s="100">
        <v>9</v>
      </c>
      <c r="AR80" s="100">
        <v>3.7974683544303796</v>
      </c>
      <c r="AS80" s="100">
        <v>9</v>
      </c>
      <c r="AT80" s="100">
        <v>3.5353535353535355</v>
      </c>
      <c r="AU80" s="100">
        <v>7</v>
      </c>
      <c r="AV80" s="100">
        <v>3.2432432432432434</v>
      </c>
      <c r="AW80" s="100">
        <v>10</v>
      </c>
      <c r="AX80" s="100">
        <v>4.0178571428571432</v>
      </c>
      <c r="AY80" s="100">
        <v>9</v>
      </c>
      <c r="AZ80" s="100">
        <v>3.1690140845070425</v>
      </c>
      <c r="BA80" s="100">
        <v>8</v>
      </c>
      <c r="BB80" s="100">
        <v>2.6666666666666665</v>
      </c>
      <c r="BC80" s="100">
        <v>12</v>
      </c>
      <c r="BD80" s="100">
        <v>3.7974683544303796</v>
      </c>
      <c r="BE80" s="100">
        <v>13</v>
      </c>
      <c r="BF80" s="100">
        <v>4.2904290429042904</v>
      </c>
    </row>
    <row r="81" spans="1:58" x14ac:dyDescent="0.25">
      <c r="A81" s="15"/>
      <c r="B81" s="49" t="s">
        <v>21</v>
      </c>
      <c r="C81" s="100">
        <v>0</v>
      </c>
      <c r="D81" s="100">
        <v>0</v>
      </c>
      <c r="E81" s="100">
        <v>0</v>
      </c>
      <c r="F81" s="100">
        <v>0</v>
      </c>
      <c r="G81" s="253" t="s">
        <v>304</v>
      </c>
      <c r="H81" s="100">
        <v>0.30257186081694404</v>
      </c>
      <c r="I81" s="253" t="s">
        <v>304</v>
      </c>
      <c r="J81" s="100">
        <v>0.27397260273972601</v>
      </c>
      <c r="K81" s="253" t="s">
        <v>304</v>
      </c>
      <c r="L81" s="100">
        <v>0.27510316368638238</v>
      </c>
      <c r="M81" s="100">
        <v>3</v>
      </c>
      <c r="N81" s="100">
        <v>0.44709388971684055</v>
      </c>
      <c r="O81" s="100">
        <v>4</v>
      </c>
      <c r="P81" s="100">
        <v>0.62794348508634223</v>
      </c>
      <c r="Q81" s="100">
        <v>4</v>
      </c>
      <c r="R81" s="100">
        <v>0.70298769771529002</v>
      </c>
      <c r="S81" s="100">
        <v>4</v>
      </c>
      <c r="T81" s="100">
        <v>0.80321285140562249</v>
      </c>
      <c r="U81" s="100">
        <v>6</v>
      </c>
      <c r="V81" s="100">
        <v>1.4634146341463414</v>
      </c>
      <c r="W81" s="100">
        <v>6</v>
      </c>
      <c r="X81" s="100">
        <v>1.566579634464752</v>
      </c>
      <c r="Y81" s="100">
        <v>5</v>
      </c>
      <c r="Z81" s="100">
        <v>1.3774104683195592</v>
      </c>
      <c r="AA81" s="100">
        <v>5</v>
      </c>
      <c r="AB81" s="100">
        <v>1.3774104683195592</v>
      </c>
      <c r="AC81" s="100">
        <v>6</v>
      </c>
      <c r="AD81" s="100">
        <v>1.6574585635359116</v>
      </c>
      <c r="AE81" s="100">
        <v>6</v>
      </c>
      <c r="AF81" s="100">
        <v>2</v>
      </c>
      <c r="AG81" s="100">
        <v>4</v>
      </c>
      <c r="AH81" s="100">
        <v>1.5810276679841897</v>
      </c>
      <c r="AI81" s="253" t="s">
        <v>304</v>
      </c>
      <c r="AJ81" s="100">
        <v>1.0810810810810811</v>
      </c>
      <c r="AK81" s="253" t="s">
        <v>304</v>
      </c>
      <c r="AL81" s="100">
        <v>1.1560693641618498</v>
      </c>
      <c r="AM81" s="253" t="s">
        <v>304</v>
      </c>
      <c r="AN81" s="100">
        <v>1.0309278350515463</v>
      </c>
      <c r="AO81" s="253">
        <v>4</v>
      </c>
      <c r="AP81" s="100">
        <v>1.5873015873015872</v>
      </c>
      <c r="AQ81" s="253">
        <v>3</v>
      </c>
      <c r="AR81" s="100">
        <v>1.2658227848101267</v>
      </c>
      <c r="AS81" s="253" t="s">
        <v>304</v>
      </c>
      <c r="AT81" s="100">
        <v>1.0101010101010102</v>
      </c>
      <c r="AU81" s="253" t="s">
        <v>304</v>
      </c>
      <c r="AV81" s="100">
        <v>0.54054054054054057</v>
      </c>
      <c r="AW81" s="253" t="s">
        <v>304</v>
      </c>
      <c r="AX81" s="100">
        <v>0.44642857142857145</v>
      </c>
      <c r="AY81" s="253">
        <v>3</v>
      </c>
      <c r="AZ81" s="100">
        <v>1.056338028169014</v>
      </c>
      <c r="BA81" s="253">
        <v>6</v>
      </c>
      <c r="BB81" s="100">
        <v>2</v>
      </c>
      <c r="BC81" s="253">
        <v>6</v>
      </c>
      <c r="BD81" s="100">
        <v>1.8987341772151898</v>
      </c>
      <c r="BE81" s="253">
        <v>5</v>
      </c>
      <c r="BF81" s="100">
        <v>1.6501650165016502</v>
      </c>
    </row>
    <row r="82" spans="1:58" x14ac:dyDescent="0.25">
      <c r="A82" s="15"/>
      <c r="B82" s="49" t="s">
        <v>30</v>
      </c>
      <c r="C82" s="100">
        <v>0</v>
      </c>
      <c r="D82" s="100">
        <v>0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>
        <v>0</v>
      </c>
      <c r="K82" s="100">
        <v>6</v>
      </c>
      <c r="L82" s="100">
        <v>0.82530949105914719</v>
      </c>
      <c r="M82" s="100">
        <v>6</v>
      </c>
      <c r="N82" s="100">
        <v>0.89418777943368111</v>
      </c>
      <c r="O82" s="100">
        <v>6</v>
      </c>
      <c r="P82" s="100">
        <v>0.9419152276295133</v>
      </c>
      <c r="Q82" s="100">
        <v>0</v>
      </c>
      <c r="R82" s="100">
        <v>0</v>
      </c>
      <c r="S82" s="100">
        <v>0</v>
      </c>
      <c r="T82" s="100">
        <v>0</v>
      </c>
      <c r="U82" s="253" t="s">
        <v>304</v>
      </c>
      <c r="V82" s="100">
        <v>0.24390243902439024</v>
      </c>
      <c r="W82" s="100">
        <v>0</v>
      </c>
      <c r="X82" s="100">
        <v>0</v>
      </c>
      <c r="Y82" s="100">
        <v>0</v>
      </c>
      <c r="Z82" s="100">
        <v>0</v>
      </c>
      <c r="AA82" s="100">
        <v>0</v>
      </c>
      <c r="AB82" s="100">
        <v>0</v>
      </c>
      <c r="AC82" s="100">
        <v>0</v>
      </c>
      <c r="AD82" s="100">
        <v>0</v>
      </c>
      <c r="AE82" s="100">
        <v>0</v>
      </c>
      <c r="AF82" s="100">
        <v>0</v>
      </c>
      <c r="AG82" s="100">
        <v>0</v>
      </c>
      <c r="AH82" s="100">
        <v>0</v>
      </c>
      <c r="AI82" s="100">
        <v>0</v>
      </c>
      <c r="AJ82" s="100">
        <v>0</v>
      </c>
      <c r="AK82" s="100">
        <v>0</v>
      </c>
      <c r="AL82" s="100">
        <v>0</v>
      </c>
      <c r="AM82" s="100">
        <v>0</v>
      </c>
      <c r="AN82" s="100">
        <v>0</v>
      </c>
      <c r="AO82" s="253" t="s">
        <v>304</v>
      </c>
      <c r="AP82" s="100">
        <v>0.3968253968253968</v>
      </c>
      <c r="AQ82" s="253">
        <v>0</v>
      </c>
      <c r="AR82" s="100">
        <v>0</v>
      </c>
      <c r="AS82" s="253">
        <v>0</v>
      </c>
      <c r="AT82" s="100">
        <v>0</v>
      </c>
      <c r="AU82" s="253">
        <v>0</v>
      </c>
      <c r="AV82" s="100">
        <v>0</v>
      </c>
      <c r="AW82" s="253">
        <v>0</v>
      </c>
      <c r="AX82" s="100">
        <v>0</v>
      </c>
      <c r="AY82" s="253">
        <v>0</v>
      </c>
      <c r="AZ82" s="100">
        <v>0</v>
      </c>
      <c r="BA82" s="253">
        <v>0</v>
      </c>
      <c r="BB82" s="100">
        <v>0</v>
      </c>
      <c r="BC82" s="253">
        <v>0</v>
      </c>
      <c r="BD82" s="100"/>
      <c r="BE82" s="253">
        <v>0</v>
      </c>
      <c r="BF82" s="100"/>
    </row>
    <row r="83" spans="1:58" x14ac:dyDescent="0.25">
      <c r="A83" s="15"/>
      <c r="B83" s="50" t="s">
        <v>473</v>
      </c>
      <c r="C83" s="125">
        <v>1290</v>
      </c>
      <c r="D83" s="125"/>
      <c r="E83" s="125">
        <v>1118</v>
      </c>
      <c r="F83" s="125"/>
      <c r="G83" s="125">
        <v>661</v>
      </c>
      <c r="H83" s="125"/>
      <c r="I83" s="125">
        <v>730</v>
      </c>
      <c r="J83" s="125"/>
      <c r="K83" s="125">
        <v>727</v>
      </c>
      <c r="L83" s="125"/>
      <c r="M83" s="125">
        <v>671</v>
      </c>
      <c r="N83" s="125"/>
      <c r="O83" s="125">
        <v>637</v>
      </c>
      <c r="P83" s="125"/>
      <c r="Q83" s="125">
        <v>569</v>
      </c>
      <c r="R83" s="125"/>
      <c r="S83" s="125">
        <v>498</v>
      </c>
      <c r="T83" s="125"/>
      <c r="U83" s="125">
        <v>410</v>
      </c>
      <c r="V83" s="125"/>
      <c r="W83" s="125">
        <v>383</v>
      </c>
      <c r="X83" s="125"/>
      <c r="Y83" s="125">
        <v>363</v>
      </c>
      <c r="Z83" s="125"/>
      <c r="AA83" s="125">
        <v>363</v>
      </c>
      <c r="AB83" s="125"/>
      <c r="AC83" s="125">
        <v>362</v>
      </c>
      <c r="AD83" s="125"/>
      <c r="AE83" s="125">
        <v>300</v>
      </c>
      <c r="AF83" s="125"/>
      <c r="AG83" s="125">
        <v>253</v>
      </c>
      <c r="AH83" s="125"/>
      <c r="AI83" s="125">
        <v>185</v>
      </c>
      <c r="AJ83" s="125"/>
      <c r="AK83" s="125">
        <v>173</v>
      </c>
      <c r="AL83" s="125"/>
      <c r="AM83" s="125">
        <v>194</v>
      </c>
      <c r="AN83" s="125"/>
      <c r="AO83" s="125">
        <v>252</v>
      </c>
      <c r="AP83" s="125"/>
      <c r="AQ83" s="125">
        <v>237</v>
      </c>
      <c r="AR83" s="125"/>
      <c r="AS83" s="125">
        <v>198</v>
      </c>
      <c r="AT83" s="125"/>
      <c r="AU83" s="125">
        <v>185</v>
      </c>
      <c r="AV83" s="125"/>
      <c r="AW83" s="125">
        <v>224</v>
      </c>
      <c r="AX83" s="125"/>
      <c r="AY83" s="125">
        <v>284</v>
      </c>
      <c r="AZ83" s="125"/>
      <c r="BA83" s="125">
        <v>300</v>
      </c>
      <c r="BB83" s="125"/>
      <c r="BC83" s="125">
        <v>316</v>
      </c>
      <c r="BD83" s="125"/>
      <c r="BE83" s="125">
        <v>303</v>
      </c>
      <c r="BF83" s="125"/>
    </row>
    <row r="84" spans="1:58" x14ac:dyDescent="0.25">
      <c r="A84" s="143"/>
      <c r="B84" s="50" t="s">
        <v>31</v>
      </c>
      <c r="C84" s="124">
        <v>33.259</v>
      </c>
      <c r="D84" s="125"/>
      <c r="E84" s="124">
        <v>43.959000000000003</v>
      </c>
      <c r="F84" s="125"/>
      <c r="G84" s="124">
        <v>36.411000000000001</v>
      </c>
      <c r="H84" s="125"/>
      <c r="I84" s="124">
        <v>44.198999999999998</v>
      </c>
      <c r="J84" s="125"/>
      <c r="K84" s="124">
        <v>44.613999999999997</v>
      </c>
      <c r="L84" s="125"/>
      <c r="M84" s="124">
        <v>44.741</v>
      </c>
      <c r="N84" s="125"/>
      <c r="O84" s="124">
        <v>45.755000000000003</v>
      </c>
      <c r="P84" s="125"/>
      <c r="Q84" s="124">
        <v>44.341000000000001</v>
      </c>
      <c r="R84" s="125"/>
      <c r="S84" s="124">
        <v>40.886000000000003</v>
      </c>
      <c r="T84" s="125"/>
      <c r="U84" s="124">
        <v>36.247</v>
      </c>
      <c r="V84" s="125"/>
      <c r="W84" s="124">
        <v>33.704000000000001</v>
      </c>
      <c r="X84" s="125"/>
      <c r="Y84" s="124">
        <v>34.265999999999998</v>
      </c>
      <c r="Z84" s="125"/>
      <c r="AA84" s="124">
        <v>34.908000000000001</v>
      </c>
      <c r="AB84" s="125"/>
      <c r="AC84" s="124">
        <v>36.451000000000001</v>
      </c>
      <c r="AD84" s="124"/>
      <c r="AE84" s="124">
        <v>30.457000000000001</v>
      </c>
      <c r="AF84" s="124"/>
      <c r="AG84" s="124">
        <v>25.587</v>
      </c>
      <c r="AH84" s="124"/>
      <c r="AI84" s="124">
        <v>18.297999999999998</v>
      </c>
      <c r="AJ84" s="124"/>
      <c r="AK84" s="124">
        <v>17.805</v>
      </c>
      <c r="AL84" s="124"/>
      <c r="AM84" s="124">
        <v>19.928000000000001</v>
      </c>
      <c r="AN84" s="124"/>
      <c r="AO84" s="124">
        <v>28.564</v>
      </c>
      <c r="AP84" s="124"/>
      <c r="AQ84" s="124">
        <v>25.715</v>
      </c>
      <c r="AR84" s="124"/>
      <c r="AS84" s="124">
        <v>21.748999999999999</v>
      </c>
      <c r="AT84" s="124"/>
      <c r="AU84" s="124">
        <v>18.818000000000001</v>
      </c>
      <c r="AV84" s="124"/>
      <c r="AW84" s="124">
        <v>22.638000000000002</v>
      </c>
      <c r="AX84" s="124"/>
      <c r="AY84" s="124">
        <v>30.684999999999999</v>
      </c>
      <c r="AZ84" s="124"/>
      <c r="BA84" s="124">
        <v>33.374000000000002</v>
      </c>
      <c r="BB84" s="124"/>
      <c r="BC84" s="124">
        <v>36.247999999999998</v>
      </c>
      <c r="BD84" s="124"/>
      <c r="BE84" s="124">
        <v>34.942999999999998</v>
      </c>
      <c r="BF84" s="124"/>
    </row>
    <row r="85" spans="1:58" x14ac:dyDescent="0.25">
      <c r="A85" s="28" t="s">
        <v>552</v>
      </c>
      <c r="B85" s="49" t="s">
        <v>29</v>
      </c>
      <c r="C85" s="100">
        <v>146</v>
      </c>
      <c r="D85" s="100">
        <v>98.630136986301366</v>
      </c>
      <c r="E85" s="100">
        <v>63</v>
      </c>
      <c r="F85" s="100">
        <v>95.454545454545453</v>
      </c>
      <c r="G85" s="100">
        <v>42</v>
      </c>
      <c r="H85" s="100">
        <v>91.304347826086953</v>
      </c>
      <c r="I85" s="100">
        <v>37</v>
      </c>
      <c r="J85" s="100">
        <v>90.243902439024396</v>
      </c>
      <c r="K85" s="100">
        <v>34</v>
      </c>
      <c r="L85" s="100">
        <v>89.473684210526315</v>
      </c>
      <c r="M85" s="100">
        <v>36</v>
      </c>
      <c r="N85" s="100">
        <v>94.444444444444443</v>
      </c>
      <c r="O85" s="100">
        <v>32</v>
      </c>
      <c r="P85" s="100">
        <v>93.75</v>
      </c>
      <c r="Q85" s="100">
        <v>20</v>
      </c>
      <c r="R85" s="100">
        <v>86.956521739130437</v>
      </c>
      <c r="S85" s="100">
        <v>23</v>
      </c>
      <c r="T85" s="100">
        <v>91.304347826086953</v>
      </c>
      <c r="U85" s="100">
        <v>20</v>
      </c>
      <c r="V85" s="100">
        <v>90</v>
      </c>
      <c r="W85" s="100">
        <v>16</v>
      </c>
      <c r="X85" s="100">
        <v>87.5</v>
      </c>
      <c r="Y85" s="100">
        <v>15</v>
      </c>
      <c r="Z85" s="100">
        <v>93.333333333333329</v>
      </c>
      <c r="AA85" s="100">
        <v>13</v>
      </c>
      <c r="AB85" s="100">
        <v>92.307692307692307</v>
      </c>
      <c r="AC85" s="100">
        <v>13</v>
      </c>
      <c r="AD85" s="100">
        <v>84.615384615384613</v>
      </c>
      <c r="AE85" s="100">
        <v>9</v>
      </c>
      <c r="AF85" s="100">
        <v>77.777777777777771</v>
      </c>
      <c r="AG85" s="100">
        <v>9</v>
      </c>
      <c r="AH85" s="100">
        <v>88.888888888888886</v>
      </c>
      <c r="AI85" s="100">
        <v>8</v>
      </c>
      <c r="AJ85" s="100">
        <v>100</v>
      </c>
      <c r="AK85" s="100">
        <v>7</v>
      </c>
      <c r="AL85" s="100">
        <v>85.714285714285708</v>
      </c>
      <c r="AM85" s="100">
        <v>11</v>
      </c>
      <c r="AN85" s="100">
        <v>90.909090909090907</v>
      </c>
      <c r="AO85" s="100">
        <v>8</v>
      </c>
      <c r="AP85" s="100">
        <v>87.5</v>
      </c>
      <c r="AQ85" s="100">
        <v>7</v>
      </c>
      <c r="AR85" s="100">
        <v>85.714285714285708</v>
      </c>
      <c r="AS85" s="253">
        <v>6</v>
      </c>
      <c r="AT85" s="100">
        <v>83.333333333333329</v>
      </c>
      <c r="AU85" s="253">
        <v>6</v>
      </c>
      <c r="AV85" s="100">
        <v>100</v>
      </c>
      <c r="AW85" s="253">
        <v>6</v>
      </c>
      <c r="AX85" s="100">
        <v>100</v>
      </c>
      <c r="AY85" s="253">
        <v>6</v>
      </c>
      <c r="AZ85" s="100">
        <v>100</v>
      </c>
      <c r="BA85" s="253">
        <v>7</v>
      </c>
      <c r="BB85" s="100">
        <v>100</v>
      </c>
      <c r="BC85" s="253">
        <v>6</v>
      </c>
      <c r="BD85" s="100">
        <v>100</v>
      </c>
      <c r="BE85" s="253">
        <v>6</v>
      </c>
      <c r="BF85" s="100">
        <v>100</v>
      </c>
    </row>
    <row r="86" spans="1:58" x14ac:dyDescent="0.25">
      <c r="A86" s="28"/>
      <c r="B86" s="49" t="s">
        <v>18</v>
      </c>
      <c r="C86" s="253" t="s">
        <v>304</v>
      </c>
      <c r="D86" s="100">
        <v>1.3698630136986301</v>
      </c>
      <c r="E86" s="100">
        <v>3</v>
      </c>
      <c r="F86" s="100">
        <v>4.5454545454545459</v>
      </c>
      <c r="G86" s="100">
        <v>4</v>
      </c>
      <c r="H86" s="100">
        <v>8.695652173913043</v>
      </c>
      <c r="I86" s="100">
        <v>4</v>
      </c>
      <c r="J86" s="100">
        <v>9.7560975609756095</v>
      </c>
      <c r="K86" s="100">
        <v>4</v>
      </c>
      <c r="L86" s="100">
        <v>10.526315789473685</v>
      </c>
      <c r="M86" s="253" t="s">
        <v>304</v>
      </c>
      <c r="N86" s="100">
        <v>5.5555555555555554</v>
      </c>
      <c r="O86" s="253" t="s">
        <v>304</v>
      </c>
      <c r="P86" s="100">
        <v>6.25</v>
      </c>
      <c r="Q86" s="100">
        <v>3</v>
      </c>
      <c r="R86" s="100">
        <v>13.043478260869565</v>
      </c>
      <c r="S86" s="253" t="s">
        <v>304</v>
      </c>
      <c r="T86" s="100">
        <v>8.695652173913043</v>
      </c>
      <c r="U86" s="253" t="s">
        <v>304</v>
      </c>
      <c r="V86" s="100">
        <v>10</v>
      </c>
      <c r="W86" s="253" t="s">
        <v>304</v>
      </c>
      <c r="X86" s="100">
        <v>12.5</v>
      </c>
      <c r="Y86" s="253" t="s">
        <v>304</v>
      </c>
      <c r="Z86" s="100">
        <v>6.666666666666667</v>
      </c>
      <c r="AA86" s="100">
        <v>1</v>
      </c>
      <c r="AB86" s="100">
        <v>7.6923076923076925</v>
      </c>
      <c r="AC86" s="253" t="s">
        <v>304</v>
      </c>
      <c r="AD86" s="100">
        <v>15.384615384615385</v>
      </c>
      <c r="AE86" s="253" t="s">
        <v>304</v>
      </c>
      <c r="AF86" s="100">
        <v>22.222222222222221</v>
      </c>
      <c r="AG86" s="253" t="s">
        <v>304</v>
      </c>
      <c r="AH86" s="100">
        <v>11.111111111111111</v>
      </c>
      <c r="AI86" s="100">
        <v>0</v>
      </c>
      <c r="AJ86" s="100">
        <v>0</v>
      </c>
      <c r="AK86" s="253" t="s">
        <v>304</v>
      </c>
      <c r="AL86" s="100">
        <v>14.285714285714286</v>
      </c>
      <c r="AM86" s="253" t="s">
        <v>304</v>
      </c>
      <c r="AN86" s="100">
        <v>9.0909090909090917</v>
      </c>
      <c r="AO86" s="253" t="s">
        <v>304</v>
      </c>
      <c r="AP86" s="100">
        <v>12.5</v>
      </c>
      <c r="AQ86" s="253" t="s">
        <v>304</v>
      </c>
      <c r="AR86" s="100">
        <v>14.285714285714286</v>
      </c>
      <c r="AS86" s="253" t="s">
        <v>304</v>
      </c>
      <c r="AT86" s="100">
        <v>16.666666666666668</v>
      </c>
      <c r="AU86" s="100">
        <v>0</v>
      </c>
      <c r="AV86" s="100">
        <v>0</v>
      </c>
      <c r="AW86" s="100">
        <v>0</v>
      </c>
      <c r="AX86" s="100">
        <v>0</v>
      </c>
      <c r="AY86" s="100">
        <v>0</v>
      </c>
      <c r="AZ86" s="100">
        <v>0</v>
      </c>
      <c r="BA86" s="100">
        <v>0</v>
      </c>
      <c r="BB86" s="100">
        <v>0</v>
      </c>
      <c r="BC86" s="100">
        <v>0</v>
      </c>
      <c r="BD86" s="100">
        <v>0</v>
      </c>
      <c r="BE86" s="100">
        <v>0</v>
      </c>
      <c r="BF86" s="100">
        <v>0</v>
      </c>
    </row>
    <row r="87" spans="1:58" x14ac:dyDescent="0.25">
      <c r="A87" s="15"/>
      <c r="B87" s="49" t="s">
        <v>19</v>
      </c>
      <c r="C87" s="100">
        <v>0</v>
      </c>
      <c r="D87" s="100">
        <v>0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>
        <v>0</v>
      </c>
      <c r="K87" s="100">
        <v>0</v>
      </c>
      <c r="L87" s="100">
        <v>0</v>
      </c>
      <c r="M87" s="100">
        <v>0</v>
      </c>
      <c r="N87" s="100">
        <v>0</v>
      </c>
      <c r="O87" s="100">
        <v>0</v>
      </c>
      <c r="P87" s="100">
        <v>0</v>
      </c>
      <c r="Q87" s="100">
        <v>0</v>
      </c>
      <c r="R87" s="100">
        <v>0</v>
      </c>
      <c r="S87" s="100">
        <v>0</v>
      </c>
      <c r="T87" s="100">
        <v>0</v>
      </c>
      <c r="U87" s="100">
        <v>0</v>
      </c>
      <c r="V87" s="100">
        <v>0</v>
      </c>
      <c r="W87" s="100">
        <v>0</v>
      </c>
      <c r="X87" s="100">
        <v>0</v>
      </c>
      <c r="Y87" s="100">
        <v>0</v>
      </c>
      <c r="Z87" s="100">
        <v>0</v>
      </c>
      <c r="AA87" s="100">
        <v>0</v>
      </c>
      <c r="AB87" s="100">
        <v>0</v>
      </c>
      <c r="AC87" s="100">
        <v>0</v>
      </c>
      <c r="AD87" s="100">
        <v>0</v>
      </c>
      <c r="AE87" s="100">
        <v>0</v>
      </c>
      <c r="AF87" s="100">
        <v>0</v>
      </c>
      <c r="AG87" s="100">
        <v>0</v>
      </c>
      <c r="AH87" s="100">
        <v>0</v>
      </c>
      <c r="AI87" s="100">
        <v>0</v>
      </c>
      <c r="AJ87" s="100">
        <v>0</v>
      </c>
      <c r="AK87" s="100">
        <v>0</v>
      </c>
      <c r="AL87" s="100">
        <v>0</v>
      </c>
      <c r="AM87" s="100">
        <v>0</v>
      </c>
      <c r="AN87" s="100">
        <v>0</v>
      </c>
      <c r="AO87" s="100">
        <v>0</v>
      </c>
      <c r="AP87" s="100">
        <v>0</v>
      </c>
      <c r="AQ87" s="100">
        <v>0</v>
      </c>
      <c r="AR87" s="100">
        <v>0</v>
      </c>
      <c r="AS87" s="100">
        <v>0</v>
      </c>
      <c r="AT87" s="100">
        <v>0</v>
      </c>
      <c r="AU87" s="100">
        <v>0</v>
      </c>
      <c r="AV87" s="100">
        <v>0</v>
      </c>
      <c r="AW87" s="100">
        <v>0</v>
      </c>
      <c r="AX87" s="100">
        <v>0</v>
      </c>
      <c r="AY87" s="100">
        <v>0</v>
      </c>
      <c r="AZ87" s="100">
        <v>0</v>
      </c>
      <c r="BA87" s="100">
        <v>0</v>
      </c>
      <c r="BB87" s="100">
        <v>0</v>
      </c>
      <c r="BC87" s="100">
        <v>0</v>
      </c>
      <c r="BD87" s="100">
        <v>0</v>
      </c>
      <c r="BE87" s="100">
        <v>0</v>
      </c>
      <c r="BF87" s="100">
        <v>0</v>
      </c>
    </row>
    <row r="88" spans="1:58" x14ac:dyDescent="0.25">
      <c r="A88" s="15"/>
      <c r="B88" s="49" t="s">
        <v>20</v>
      </c>
      <c r="C88" s="100">
        <v>0</v>
      </c>
      <c r="D88" s="100">
        <v>0</v>
      </c>
      <c r="E88" s="100">
        <v>0</v>
      </c>
      <c r="F88" s="100">
        <v>0</v>
      </c>
      <c r="G88" s="100">
        <v>0</v>
      </c>
      <c r="H88" s="100">
        <v>0</v>
      </c>
      <c r="I88" s="100">
        <v>0</v>
      </c>
      <c r="J88" s="100">
        <v>0</v>
      </c>
      <c r="K88" s="100">
        <v>0</v>
      </c>
      <c r="L88" s="100">
        <v>0</v>
      </c>
      <c r="M88" s="100">
        <v>0</v>
      </c>
      <c r="N88" s="100">
        <v>0</v>
      </c>
      <c r="O88" s="100">
        <v>0</v>
      </c>
      <c r="P88" s="100">
        <v>0</v>
      </c>
      <c r="Q88" s="100">
        <v>0</v>
      </c>
      <c r="R88" s="100">
        <v>0</v>
      </c>
      <c r="S88" s="100">
        <v>0</v>
      </c>
      <c r="T88" s="100">
        <v>0</v>
      </c>
      <c r="U88" s="100">
        <v>0</v>
      </c>
      <c r="V88" s="100">
        <v>0</v>
      </c>
      <c r="W88" s="100">
        <v>0</v>
      </c>
      <c r="X88" s="100">
        <v>0</v>
      </c>
      <c r="Y88" s="100">
        <v>0</v>
      </c>
      <c r="Z88" s="100">
        <v>0</v>
      </c>
      <c r="AA88" s="100">
        <v>0</v>
      </c>
      <c r="AB88" s="100">
        <v>0</v>
      </c>
      <c r="AC88" s="100">
        <v>0</v>
      </c>
      <c r="AD88" s="100">
        <v>0</v>
      </c>
      <c r="AE88" s="100">
        <v>0</v>
      </c>
      <c r="AF88" s="100">
        <v>0</v>
      </c>
      <c r="AG88" s="100">
        <v>0</v>
      </c>
      <c r="AH88" s="100">
        <v>0</v>
      </c>
      <c r="AI88" s="100">
        <v>0</v>
      </c>
      <c r="AJ88" s="100">
        <v>0</v>
      </c>
      <c r="AK88" s="100">
        <v>0</v>
      </c>
      <c r="AL88" s="100">
        <v>0</v>
      </c>
      <c r="AM88" s="100">
        <v>0</v>
      </c>
      <c r="AN88" s="100">
        <v>0</v>
      </c>
      <c r="AO88" s="100">
        <v>0</v>
      </c>
      <c r="AP88" s="100">
        <v>0</v>
      </c>
      <c r="AQ88" s="100">
        <v>0</v>
      </c>
      <c r="AR88" s="100">
        <v>0</v>
      </c>
      <c r="AS88" s="100">
        <v>0</v>
      </c>
      <c r="AT88" s="100">
        <v>0</v>
      </c>
      <c r="AU88" s="100">
        <v>0</v>
      </c>
      <c r="AV88" s="100">
        <v>0</v>
      </c>
      <c r="AW88" s="100">
        <v>0</v>
      </c>
      <c r="AX88" s="100">
        <v>0</v>
      </c>
      <c r="AY88" s="100">
        <v>0</v>
      </c>
      <c r="AZ88" s="100">
        <v>0</v>
      </c>
      <c r="BA88" s="100">
        <v>0</v>
      </c>
      <c r="BB88" s="100">
        <v>0</v>
      </c>
      <c r="BC88" s="100">
        <v>0</v>
      </c>
      <c r="BD88" s="100">
        <v>0</v>
      </c>
      <c r="BE88" s="100">
        <v>0</v>
      </c>
      <c r="BF88" s="100">
        <v>0</v>
      </c>
    </row>
    <row r="89" spans="1:58" x14ac:dyDescent="0.25">
      <c r="A89" s="15"/>
      <c r="B89" s="49" t="s">
        <v>21</v>
      </c>
      <c r="C89" s="100">
        <v>0</v>
      </c>
      <c r="D89" s="100">
        <v>0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>
        <v>0</v>
      </c>
      <c r="K89" s="100">
        <v>0</v>
      </c>
      <c r="L89" s="100">
        <v>0</v>
      </c>
      <c r="M89" s="100">
        <v>0</v>
      </c>
      <c r="N89" s="100">
        <v>0</v>
      </c>
      <c r="O89" s="100">
        <v>0</v>
      </c>
      <c r="P89" s="100">
        <v>0</v>
      </c>
      <c r="Q89" s="100">
        <v>0</v>
      </c>
      <c r="R89" s="100">
        <v>0</v>
      </c>
      <c r="S89" s="100">
        <v>0</v>
      </c>
      <c r="T89" s="100">
        <v>0</v>
      </c>
      <c r="U89" s="100">
        <v>0</v>
      </c>
      <c r="V89" s="100">
        <v>0</v>
      </c>
      <c r="W89" s="100">
        <v>0</v>
      </c>
      <c r="X89" s="100">
        <v>0</v>
      </c>
      <c r="Y89" s="100">
        <v>0</v>
      </c>
      <c r="Z89" s="100">
        <v>0</v>
      </c>
      <c r="AA89" s="100">
        <v>0</v>
      </c>
      <c r="AB89" s="100">
        <v>0</v>
      </c>
      <c r="AC89" s="100">
        <v>0</v>
      </c>
      <c r="AD89" s="100">
        <v>0</v>
      </c>
      <c r="AE89" s="100">
        <v>0</v>
      </c>
      <c r="AF89" s="100">
        <v>0</v>
      </c>
      <c r="AG89" s="100">
        <v>0</v>
      </c>
      <c r="AH89" s="100">
        <v>0</v>
      </c>
      <c r="AI89" s="100">
        <v>0</v>
      </c>
      <c r="AJ89" s="100">
        <v>0</v>
      </c>
      <c r="AK89" s="100">
        <v>0</v>
      </c>
      <c r="AL89" s="100">
        <v>0</v>
      </c>
      <c r="AM89" s="100">
        <v>0</v>
      </c>
      <c r="AN89" s="100">
        <v>0</v>
      </c>
      <c r="AO89" s="100">
        <v>0</v>
      </c>
      <c r="AP89" s="100">
        <v>0</v>
      </c>
      <c r="AQ89" s="100">
        <v>0</v>
      </c>
      <c r="AR89" s="100">
        <v>0</v>
      </c>
      <c r="AS89" s="100">
        <v>0</v>
      </c>
      <c r="AT89" s="100">
        <v>0</v>
      </c>
      <c r="AU89" s="100">
        <v>0</v>
      </c>
      <c r="AV89" s="100">
        <v>0</v>
      </c>
      <c r="AW89" s="100">
        <v>0</v>
      </c>
      <c r="AX89" s="100">
        <v>0</v>
      </c>
      <c r="AY89" s="100">
        <v>0</v>
      </c>
      <c r="AZ89" s="100">
        <v>0</v>
      </c>
      <c r="BA89" s="100">
        <v>0</v>
      </c>
      <c r="BB89" s="100">
        <v>0</v>
      </c>
      <c r="BC89" s="100">
        <v>0</v>
      </c>
      <c r="BD89" s="100">
        <v>0</v>
      </c>
      <c r="BE89" s="100">
        <v>0</v>
      </c>
      <c r="BF89" s="100">
        <v>0</v>
      </c>
    </row>
    <row r="90" spans="1:58" x14ac:dyDescent="0.25">
      <c r="A90" s="15"/>
      <c r="B90" s="49" t="s">
        <v>30</v>
      </c>
      <c r="C90" s="100">
        <v>0</v>
      </c>
      <c r="D90" s="100">
        <v>0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>
        <v>0</v>
      </c>
      <c r="K90" s="100">
        <v>0</v>
      </c>
      <c r="L90" s="100">
        <v>0</v>
      </c>
      <c r="M90" s="100">
        <v>0</v>
      </c>
      <c r="N90" s="100">
        <v>0</v>
      </c>
      <c r="O90" s="100">
        <v>0</v>
      </c>
      <c r="P90" s="100">
        <v>0</v>
      </c>
      <c r="Q90" s="100">
        <v>0</v>
      </c>
      <c r="R90" s="100">
        <v>0</v>
      </c>
      <c r="S90" s="100">
        <v>0</v>
      </c>
      <c r="T90" s="100">
        <v>0</v>
      </c>
      <c r="U90" s="100">
        <v>0</v>
      </c>
      <c r="V90" s="100">
        <v>0</v>
      </c>
      <c r="W90" s="100">
        <v>0</v>
      </c>
      <c r="X90" s="100">
        <v>0</v>
      </c>
      <c r="Y90" s="100">
        <v>0</v>
      </c>
      <c r="Z90" s="100">
        <v>0</v>
      </c>
      <c r="AA90" s="100">
        <v>0</v>
      </c>
      <c r="AB90" s="100">
        <v>0</v>
      </c>
      <c r="AC90" s="100">
        <v>0</v>
      </c>
      <c r="AD90" s="100">
        <v>0</v>
      </c>
      <c r="AE90" s="100">
        <v>0</v>
      </c>
      <c r="AF90" s="100">
        <v>0</v>
      </c>
      <c r="AG90" s="100">
        <v>0</v>
      </c>
      <c r="AH90" s="100">
        <v>0</v>
      </c>
      <c r="AI90" s="100">
        <v>0</v>
      </c>
      <c r="AJ90" s="100">
        <v>0</v>
      </c>
      <c r="AK90" s="100">
        <v>0</v>
      </c>
      <c r="AL90" s="100">
        <v>0</v>
      </c>
      <c r="AM90" s="100">
        <v>0</v>
      </c>
      <c r="AN90" s="100">
        <v>0</v>
      </c>
      <c r="AO90" s="100">
        <v>0</v>
      </c>
      <c r="AP90" s="100">
        <v>0</v>
      </c>
      <c r="AQ90" s="100">
        <v>0</v>
      </c>
      <c r="AR90" s="100">
        <v>0</v>
      </c>
      <c r="AS90" s="100">
        <v>0</v>
      </c>
      <c r="AT90" s="100">
        <v>0</v>
      </c>
      <c r="AU90" s="100">
        <v>0</v>
      </c>
      <c r="AV90" s="100">
        <v>0</v>
      </c>
      <c r="AW90" s="100">
        <v>0</v>
      </c>
      <c r="AX90" s="100">
        <v>0</v>
      </c>
      <c r="AY90" s="100">
        <v>0</v>
      </c>
      <c r="AZ90" s="100">
        <v>0</v>
      </c>
      <c r="BA90" s="100">
        <v>0</v>
      </c>
      <c r="BB90" s="100">
        <v>0</v>
      </c>
      <c r="BC90" s="100">
        <v>0</v>
      </c>
      <c r="BD90" s="100">
        <v>0</v>
      </c>
      <c r="BE90" s="100">
        <v>0</v>
      </c>
      <c r="BF90" s="100">
        <v>0</v>
      </c>
    </row>
    <row r="91" spans="1:58" x14ac:dyDescent="0.25">
      <c r="A91" s="15"/>
      <c r="B91" s="50" t="s">
        <v>473</v>
      </c>
      <c r="C91" s="125">
        <v>146</v>
      </c>
      <c r="D91" s="125"/>
      <c r="E91" s="125">
        <v>66</v>
      </c>
      <c r="F91" s="125"/>
      <c r="G91" s="125">
        <v>46</v>
      </c>
      <c r="H91" s="125"/>
      <c r="I91" s="125">
        <v>41</v>
      </c>
      <c r="J91" s="125"/>
      <c r="K91" s="125">
        <v>38</v>
      </c>
      <c r="L91" s="125"/>
      <c r="M91" s="125">
        <v>36</v>
      </c>
      <c r="N91" s="125"/>
      <c r="O91" s="125">
        <v>32</v>
      </c>
      <c r="P91" s="125"/>
      <c r="Q91" s="125">
        <v>23</v>
      </c>
      <c r="R91" s="125"/>
      <c r="S91" s="125">
        <v>23</v>
      </c>
      <c r="T91" s="125"/>
      <c r="U91" s="125">
        <v>20</v>
      </c>
      <c r="V91" s="125"/>
      <c r="W91" s="125">
        <v>16</v>
      </c>
      <c r="X91" s="125"/>
      <c r="Y91" s="125">
        <v>15</v>
      </c>
      <c r="Z91" s="125"/>
      <c r="AA91" s="125">
        <v>13</v>
      </c>
      <c r="AB91" s="125"/>
      <c r="AC91" s="125">
        <v>13</v>
      </c>
      <c r="AD91" s="125"/>
      <c r="AE91" s="125">
        <v>9</v>
      </c>
      <c r="AF91" s="125"/>
      <c r="AG91" s="125">
        <v>9</v>
      </c>
      <c r="AH91" s="125"/>
      <c r="AI91" s="125">
        <v>8</v>
      </c>
      <c r="AJ91" s="125"/>
      <c r="AK91" s="125">
        <v>7</v>
      </c>
      <c r="AL91" s="125"/>
      <c r="AM91" s="125">
        <v>11</v>
      </c>
      <c r="AN91" s="125"/>
      <c r="AO91" s="125">
        <v>8</v>
      </c>
      <c r="AP91" s="125"/>
      <c r="AQ91" s="125">
        <v>7</v>
      </c>
      <c r="AR91" s="125"/>
      <c r="AS91" s="254">
        <v>6</v>
      </c>
      <c r="AT91" s="125"/>
      <c r="AU91" s="254">
        <v>6</v>
      </c>
      <c r="AV91" s="125"/>
      <c r="AW91" s="254">
        <v>6</v>
      </c>
      <c r="AX91" s="125"/>
      <c r="AY91" s="254">
        <v>6</v>
      </c>
      <c r="AZ91" s="125"/>
      <c r="BA91" s="254">
        <v>7</v>
      </c>
      <c r="BB91" s="125"/>
      <c r="BC91" s="254">
        <v>6</v>
      </c>
      <c r="BD91" s="125"/>
      <c r="BE91" s="254">
        <v>6</v>
      </c>
      <c r="BF91" s="125"/>
    </row>
    <row r="92" spans="1:58" x14ac:dyDescent="0.25">
      <c r="A92" s="143"/>
      <c r="B92" s="50" t="s">
        <v>31</v>
      </c>
      <c r="C92" s="124">
        <v>3.5030000000000001</v>
      </c>
      <c r="D92" s="125"/>
      <c r="E92" s="124">
        <v>2.4779999999999998</v>
      </c>
      <c r="F92" s="125"/>
      <c r="G92" s="124">
        <v>1.772</v>
      </c>
      <c r="H92" s="125"/>
      <c r="I92" s="124">
        <v>1.5529999999999999</v>
      </c>
      <c r="J92" s="125"/>
      <c r="K92" s="124">
        <v>1.5230000000000001</v>
      </c>
      <c r="L92" s="125"/>
      <c r="M92" s="124">
        <v>1.2410000000000001</v>
      </c>
      <c r="N92" s="125"/>
      <c r="O92" s="124">
        <v>1.194</v>
      </c>
      <c r="P92" s="125"/>
      <c r="Q92" s="124">
        <v>0.89900000000000002</v>
      </c>
      <c r="R92" s="125"/>
      <c r="S92" s="124">
        <v>0.84499999999999997</v>
      </c>
      <c r="T92" s="125"/>
      <c r="U92" s="124">
        <v>0.751</v>
      </c>
      <c r="V92" s="125"/>
      <c r="W92" s="124">
        <v>0.64100000000000001</v>
      </c>
      <c r="X92" s="125"/>
      <c r="Y92" s="124">
        <v>0.60799999999999998</v>
      </c>
      <c r="Z92" s="125"/>
      <c r="AA92" s="124">
        <v>0.505</v>
      </c>
      <c r="AB92" s="125"/>
      <c r="AC92" s="124">
        <v>0.55600000000000005</v>
      </c>
      <c r="AD92" s="124"/>
      <c r="AE92" s="125">
        <v>0.42799999999999999</v>
      </c>
      <c r="AF92" s="124"/>
      <c r="AG92" s="124">
        <v>0.34599999999999997</v>
      </c>
      <c r="AH92" s="124"/>
      <c r="AI92" s="124">
        <v>0.26800000000000002</v>
      </c>
      <c r="AJ92" s="124"/>
      <c r="AK92" s="124">
        <v>0.28699999999999998</v>
      </c>
      <c r="AL92" s="124"/>
      <c r="AM92" s="124">
        <v>0.29199999999999998</v>
      </c>
      <c r="AN92" s="124"/>
      <c r="AO92" s="124">
        <v>0.28799999999999998</v>
      </c>
      <c r="AP92" s="124"/>
      <c r="AQ92" s="124">
        <v>0.27300000000000002</v>
      </c>
      <c r="AR92" s="124"/>
      <c r="AS92" s="124">
        <v>0.26300000000000001</v>
      </c>
      <c r="AT92" s="124"/>
      <c r="AU92" s="124">
        <v>0.218</v>
      </c>
      <c r="AV92" s="124"/>
      <c r="AW92" s="124">
        <v>0.217</v>
      </c>
      <c r="AX92" s="124"/>
      <c r="AY92" s="124">
        <v>0.21199999999999999</v>
      </c>
      <c r="AZ92" s="124"/>
      <c r="BA92" s="124">
        <v>0.28499999999999998</v>
      </c>
      <c r="BB92" s="124"/>
      <c r="BC92" s="124">
        <v>0.28499999999999998</v>
      </c>
      <c r="BD92" s="124"/>
      <c r="BE92" s="124">
        <v>0.28499999999999998</v>
      </c>
      <c r="BF92" s="124"/>
    </row>
    <row r="93" spans="1:58" x14ac:dyDescent="0.25">
      <c r="A93" s="28" t="s">
        <v>46</v>
      </c>
      <c r="B93" s="49" t="s">
        <v>29</v>
      </c>
      <c r="C93" s="100">
        <v>353</v>
      </c>
      <c r="D93" s="100">
        <v>93.88297872340425</v>
      </c>
      <c r="E93" s="100">
        <v>443</v>
      </c>
      <c r="F93" s="100">
        <v>87.722772277227719</v>
      </c>
      <c r="G93" s="100">
        <v>176</v>
      </c>
      <c r="H93" s="100">
        <v>77.533039647577098</v>
      </c>
      <c r="I93" s="100">
        <v>180</v>
      </c>
      <c r="J93" s="100">
        <v>73.770491803278688</v>
      </c>
      <c r="K93" s="100">
        <v>172</v>
      </c>
      <c r="L93" s="100">
        <v>70.781893004115233</v>
      </c>
      <c r="M93" s="100">
        <v>156</v>
      </c>
      <c r="N93" s="100">
        <v>69.026548672566378</v>
      </c>
      <c r="O93" s="100">
        <v>143</v>
      </c>
      <c r="P93" s="100">
        <v>65.296803652968038</v>
      </c>
      <c r="Q93" s="100">
        <v>125</v>
      </c>
      <c r="R93" s="100">
        <v>62.5</v>
      </c>
      <c r="S93" s="100">
        <v>117</v>
      </c>
      <c r="T93" s="100">
        <v>59.693877551020407</v>
      </c>
      <c r="U93" s="100">
        <v>116</v>
      </c>
      <c r="V93" s="100">
        <v>62.032085561497325</v>
      </c>
      <c r="W93" s="100">
        <v>104</v>
      </c>
      <c r="X93" s="100">
        <v>60.115606936416185</v>
      </c>
      <c r="Y93" s="100">
        <v>90</v>
      </c>
      <c r="Z93" s="100">
        <v>58.441558441558442</v>
      </c>
      <c r="AA93" s="100">
        <v>92</v>
      </c>
      <c r="AB93" s="100">
        <v>57.5</v>
      </c>
      <c r="AC93" s="100">
        <v>81</v>
      </c>
      <c r="AD93" s="100">
        <v>53.642384105960268</v>
      </c>
      <c r="AE93" s="100">
        <v>73</v>
      </c>
      <c r="AF93" s="100">
        <v>51.408450704225352</v>
      </c>
      <c r="AG93" s="100">
        <v>66</v>
      </c>
      <c r="AH93" s="100">
        <v>50.769230769230766</v>
      </c>
      <c r="AI93" s="100">
        <v>56</v>
      </c>
      <c r="AJ93" s="100">
        <v>48.695652173913047</v>
      </c>
      <c r="AK93" s="100">
        <v>61</v>
      </c>
      <c r="AL93" s="100">
        <v>53.982300884955755</v>
      </c>
      <c r="AM93" s="100">
        <v>60</v>
      </c>
      <c r="AN93" s="100">
        <v>53.571428571428569</v>
      </c>
      <c r="AO93" s="100">
        <v>54</v>
      </c>
      <c r="AP93" s="100">
        <v>49.541284403669728</v>
      </c>
      <c r="AQ93" s="100">
        <v>50</v>
      </c>
      <c r="AR93" s="100">
        <v>50.505050505050505</v>
      </c>
      <c r="AS93" s="100">
        <v>49</v>
      </c>
      <c r="AT93" s="100">
        <v>54.444444444444443</v>
      </c>
      <c r="AU93" s="100">
        <v>47</v>
      </c>
      <c r="AV93" s="100">
        <v>54.022988505747129</v>
      </c>
      <c r="AW93" s="100">
        <v>41</v>
      </c>
      <c r="AX93" s="100">
        <v>46.590909090909093</v>
      </c>
      <c r="AY93" s="100">
        <v>36</v>
      </c>
      <c r="AZ93" s="100">
        <v>46.153846153846153</v>
      </c>
      <c r="BA93" s="100">
        <v>31</v>
      </c>
      <c r="BB93" s="100">
        <v>43.055555555555557</v>
      </c>
      <c r="BC93" s="100">
        <v>32</v>
      </c>
      <c r="BD93" s="100">
        <v>44.444444444444443</v>
      </c>
      <c r="BE93" s="100">
        <v>30</v>
      </c>
      <c r="BF93" s="100">
        <v>42.25352112676056</v>
      </c>
    </row>
    <row r="94" spans="1:58" x14ac:dyDescent="0.25">
      <c r="A94" s="28"/>
      <c r="B94" s="49" t="s">
        <v>18</v>
      </c>
      <c r="C94" s="100">
        <v>20</v>
      </c>
      <c r="D94" s="100">
        <v>5.3191489361702127</v>
      </c>
      <c r="E94" s="100">
        <v>55</v>
      </c>
      <c r="F94" s="100">
        <v>10.891089108910892</v>
      </c>
      <c r="G94" s="100">
        <v>42</v>
      </c>
      <c r="H94" s="100">
        <v>18.502202643171806</v>
      </c>
      <c r="I94" s="100">
        <v>53</v>
      </c>
      <c r="J94" s="100">
        <v>21.721311475409838</v>
      </c>
      <c r="K94" s="100">
        <v>56</v>
      </c>
      <c r="L94" s="100">
        <v>23.045267489711936</v>
      </c>
      <c r="M94" s="100">
        <v>54</v>
      </c>
      <c r="N94" s="100">
        <v>23.893805309734514</v>
      </c>
      <c r="O94" s="100">
        <v>60</v>
      </c>
      <c r="P94" s="100">
        <v>27.397260273972602</v>
      </c>
      <c r="Q94" s="100">
        <v>56</v>
      </c>
      <c r="R94" s="100">
        <v>28</v>
      </c>
      <c r="S94" s="100">
        <v>56</v>
      </c>
      <c r="T94" s="100">
        <v>28.571428571428573</v>
      </c>
      <c r="U94" s="100">
        <v>50</v>
      </c>
      <c r="V94" s="100">
        <v>26.737967914438503</v>
      </c>
      <c r="W94" s="100">
        <v>45</v>
      </c>
      <c r="X94" s="100">
        <v>26.01156069364162</v>
      </c>
      <c r="Y94" s="100">
        <v>43</v>
      </c>
      <c r="Z94" s="100">
        <v>27.922077922077921</v>
      </c>
      <c r="AA94" s="100">
        <v>44</v>
      </c>
      <c r="AB94" s="100">
        <v>27.5</v>
      </c>
      <c r="AC94" s="100">
        <v>47</v>
      </c>
      <c r="AD94" s="100">
        <v>31.125827814569536</v>
      </c>
      <c r="AE94" s="100">
        <v>43</v>
      </c>
      <c r="AF94" s="100">
        <v>30.281690140845072</v>
      </c>
      <c r="AG94" s="100">
        <v>39</v>
      </c>
      <c r="AH94" s="100">
        <v>30</v>
      </c>
      <c r="AI94" s="100">
        <v>42</v>
      </c>
      <c r="AJ94" s="100">
        <v>36.521739130434781</v>
      </c>
      <c r="AK94" s="100">
        <v>36</v>
      </c>
      <c r="AL94" s="100">
        <v>31.858407079646017</v>
      </c>
      <c r="AM94" s="100">
        <v>36</v>
      </c>
      <c r="AN94" s="100">
        <v>32.142857142857146</v>
      </c>
      <c r="AO94" s="100">
        <v>41</v>
      </c>
      <c r="AP94" s="100">
        <v>37.61467889908257</v>
      </c>
      <c r="AQ94" s="100">
        <v>34</v>
      </c>
      <c r="AR94" s="100">
        <v>34.343434343434346</v>
      </c>
      <c r="AS94" s="100">
        <v>28</v>
      </c>
      <c r="AT94" s="100">
        <v>31.111111111111111</v>
      </c>
      <c r="AU94" s="100">
        <v>27</v>
      </c>
      <c r="AV94" s="100">
        <v>31.03448275862069</v>
      </c>
      <c r="AW94" s="100">
        <v>33</v>
      </c>
      <c r="AX94" s="100">
        <v>37.5</v>
      </c>
      <c r="AY94" s="100">
        <v>29</v>
      </c>
      <c r="AZ94" s="100">
        <v>37.179487179487182</v>
      </c>
      <c r="BA94" s="100">
        <v>26</v>
      </c>
      <c r="BB94" s="100">
        <v>36.111111111111114</v>
      </c>
      <c r="BC94" s="100">
        <v>23</v>
      </c>
      <c r="BD94" s="100">
        <v>31.944444444444443</v>
      </c>
      <c r="BE94" s="100">
        <v>23</v>
      </c>
      <c r="BF94" s="100">
        <v>32.394366197183096</v>
      </c>
    </row>
    <row r="95" spans="1:58" x14ac:dyDescent="0.25">
      <c r="A95" s="15"/>
      <c r="B95" s="49" t="s">
        <v>19</v>
      </c>
      <c r="C95" s="100">
        <v>3</v>
      </c>
      <c r="D95" s="100">
        <v>0.7978723404255319</v>
      </c>
      <c r="E95" s="100">
        <v>7</v>
      </c>
      <c r="F95" s="100">
        <v>1.1881188118811881</v>
      </c>
      <c r="G95" s="100">
        <v>5</v>
      </c>
      <c r="H95" s="100">
        <v>2.2026431718061672</v>
      </c>
      <c r="I95" s="100">
        <v>11</v>
      </c>
      <c r="J95" s="100">
        <v>4.0983606557377046</v>
      </c>
      <c r="K95" s="100">
        <v>15</v>
      </c>
      <c r="L95" s="100">
        <v>5.3497942386831276</v>
      </c>
      <c r="M95" s="100">
        <v>16</v>
      </c>
      <c r="N95" s="100">
        <v>6.6371681415929205</v>
      </c>
      <c r="O95" s="100">
        <v>11</v>
      </c>
      <c r="P95" s="100">
        <v>5.0228310502283104</v>
      </c>
      <c r="Q95" s="100">
        <v>13</v>
      </c>
      <c r="R95" s="100">
        <v>6.5</v>
      </c>
      <c r="S95" s="100">
        <v>13</v>
      </c>
      <c r="T95" s="100">
        <v>6.6326530612244898</v>
      </c>
      <c r="U95" s="100">
        <v>12</v>
      </c>
      <c r="V95" s="100">
        <v>6.4171122994652405</v>
      </c>
      <c r="W95" s="100">
        <v>16</v>
      </c>
      <c r="X95" s="100">
        <v>9.2485549132947984</v>
      </c>
      <c r="Y95" s="100">
        <v>12</v>
      </c>
      <c r="Z95" s="100">
        <v>7.7922077922077921</v>
      </c>
      <c r="AA95" s="100">
        <v>13</v>
      </c>
      <c r="AB95" s="100">
        <v>8.125</v>
      </c>
      <c r="AC95" s="100">
        <v>13</v>
      </c>
      <c r="AD95" s="100">
        <v>8.6092715231788084</v>
      </c>
      <c r="AE95" s="100">
        <v>18</v>
      </c>
      <c r="AF95" s="100">
        <v>12.67605633802817</v>
      </c>
      <c r="AG95" s="100">
        <v>17</v>
      </c>
      <c r="AH95" s="100">
        <v>13.076923076923077</v>
      </c>
      <c r="AI95" s="100">
        <v>11</v>
      </c>
      <c r="AJ95" s="100">
        <v>9.5652173913043477</v>
      </c>
      <c r="AK95" s="100">
        <v>9</v>
      </c>
      <c r="AL95" s="100">
        <v>7.9646017699115044</v>
      </c>
      <c r="AM95" s="100">
        <v>9</v>
      </c>
      <c r="AN95" s="100">
        <v>8.0357142857142865</v>
      </c>
      <c r="AO95" s="100">
        <v>7</v>
      </c>
      <c r="AP95" s="100">
        <v>6.4220183486238529</v>
      </c>
      <c r="AQ95" s="100">
        <v>10</v>
      </c>
      <c r="AR95" s="100">
        <v>10.1010101010101</v>
      </c>
      <c r="AS95" s="100">
        <v>7</v>
      </c>
      <c r="AT95" s="100">
        <v>7.7777777777777777</v>
      </c>
      <c r="AU95" s="100">
        <v>9</v>
      </c>
      <c r="AV95" s="100">
        <v>10.344827586206897</v>
      </c>
      <c r="AW95" s="100">
        <v>8</v>
      </c>
      <c r="AX95" s="100">
        <v>9.0909090909090917</v>
      </c>
      <c r="AY95" s="100">
        <v>7</v>
      </c>
      <c r="AZ95" s="100">
        <v>8.9743589743589745</v>
      </c>
      <c r="BA95" s="100">
        <v>10</v>
      </c>
      <c r="BB95" s="100">
        <v>13.888888888888889</v>
      </c>
      <c r="BC95" s="100">
        <v>10</v>
      </c>
      <c r="BD95" s="100">
        <v>13.888888888888889</v>
      </c>
      <c r="BE95" s="100">
        <v>11</v>
      </c>
      <c r="BF95" s="100">
        <v>15.492957746478874</v>
      </c>
    </row>
    <row r="96" spans="1:58" x14ac:dyDescent="0.25">
      <c r="A96" s="15"/>
      <c r="B96" s="49" t="s">
        <v>20</v>
      </c>
      <c r="C96" s="100">
        <v>0</v>
      </c>
      <c r="D96" s="100">
        <v>0</v>
      </c>
      <c r="E96" s="253" t="s">
        <v>304</v>
      </c>
      <c r="F96" s="100">
        <v>0.19801980198019803</v>
      </c>
      <c r="G96" s="100">
        <v>4</v>
      </c>
      <c r="H96" s="100">
        <v>1.7621145374449338</v>
      </c>
      <c r="I96" s="253" t="s">
        <v>304</v>
      </c>
      <c r="J96" s="100">
        <v>0.4098360655737705</v>
      </c>
      <c r="K96" s="253" t="s">
        <v>304</v>
      </c>
      <c r="L96" s="100">
        <v>0.82304526748971196</v>
      </c>
      <c r="M96" s="253" t="s">
        <v>304</v>
      </c>
      <c r="N96" s="100">
        <v>0.44247787610619471</v>
      </c>
      <c r="O96" s="100">
        <v>5</v>
      </c>
      <c r="P96" s="100">
        <v>1.8264840182648401</v>
      </c>
      <c r="Q96" s="100">
        <v>5</v>
      </c>
      <c r="R96" s="100">
        <v>2.5</v>
      </c>
      <c r="S96" s="100">
        <v>9</v>
      </c>
      <c r="T96" s="100">
        <v>4.591836734693878</v>
      </c>
      <c r="U96" s="100">
        <v>7</v>
      </c>
      <c r="V96" s="100">
        <v>3.7433155080213902</v>
      </c>
      <c r="W96" s="100">
        <v>7</v>
      </c>
      <c r="X96" s="100">
        <v>4.0462427745664744</v>
      </c>
      <c r="Y96" s="100">
        <v>7</v>
      </c>
      <c r="Z96" s="100">
        <v>4.5454545454545459</v>
      </c>
      <c r="AA96" s="100">
        <v>10</v>
      </c>
      <c r="AB96" s="100">
        <v>6.25</v>
      </c>
      <c r="AC96" s="100">
        <v>9</v>
      </c>
      <c r="AD96" s="100">
        <v>5.9602649006622519</v>
      </c>
      <c r="AE96" s="100">
        <v>8</v>
      </c>
      <c r="AF96" s="100">
        <v>5.6338028169014081</v>
      </c>
      <c r="AG96" s="100">
        <v>8</v>
      </c>
      <c r="AH96" s="100">
        <v>6.1538461538461542</v>
      </c>
      <c r="AI96" s="100">
        <v>6</v>
      </c>
      <c r="AJ96" s="100">
        <v>5.2173913043478262</v>
      </c>
      <c r="AK96" s="100">
        <v>7</v>
      </c>
      <c r="AL96" s="100">
        <v>6.1946902654867255</v>
      </c>
      <c r="AM96" s="100">
        <v>7</v>
      </c>
      <c r="AN96" s="100">
        <v>6.25</v>
      </c>
      <c r="AO96" s="100">
        <v>7</v>
      </c>
      <c r="AP96" s="100">
        <v>6.4220183486238529</v>
      </c>
      <c r="AQ96" s="100">
        <v>5</v>
      </c>
      <c r="AR96" s="100">
        <v>5.0505050505050502</v>
      </c>
      <c r="AS96" s="100">
        <v>6</v>
      </c>
      <c r="AT96" s="100">
        <v>6.666666666666667</v>
      </c>
      <c r="AU96" s="100">
        <v>4</v>
      </c>
      <c r="AV96" s="100">
        <v>4.5977011494252871</v>
      </c>
      <c r="AW96" s="100">
        <v>6</v>
      </c>
      <c r="AX96" s="100">
        <v>6.8181818181818183</v>
      </c>
      <c r="AY96" s="100">
        <v>6</v>
      </c>
      <c r="AZ96" s="100">
        <v>7.6923076923076925</v>
      </c>
      <c r="BA96" s="100">
        <v>5</v>
      </c>
      <c r="BB96" s="100">
        <v>6.9444444444444446</v>
      </c>
      <c r="BC96" s="100">
        <v>7</v>
      </c>
      <c r="BD96" s="100">
        <v>9.7222222222222214</v>
      </c>
      <c r="BE96" s="100">
        <v>7</v>
      </c>
      <c r="BF96" s="100">
        <v>9.8591549295774641</v>
      </c>
    </row>
    <row r="97" spans="1:58" x14ac:dyDescent="0.25">
      <c r="A97" s="15"/>
      <c r="B97" s="49" t="s">
        <v>21</v>
      </c>
      <c r="C97" s="100">
        <v>0</v>
      </c>
      <c r="D97" s="100">
        <v>0</v>
      </c>
      <c r="E97" s="100">
        <v>0</v>
      </c>
      <c r="F97" s="100">
        <v>0</v>
      </c>
      <c r="G97" s="100">
        <v>0</v>
      </c>
      <c r="H97" s="100">
        <v>0</v>
      </c>
      <c r="I97" s="100">
        <v>0</v>
      </c>
      <c r="J97" s="100">
        <v>0</v>
      </c>
      <c r="K97" s="100">
        <v>0</v>
      </c>
      <c r="L97" s="100">
        <v>0</v>
      </c>
      <c r="M97" s="100">
        <v>0</v>
      </c>
      <c r="N97" s="100">
        <v>0</v>
      </c>
      <c r="O97" s="253" t="s">
        <v>304</v>
      </c>
      <c r="P97" s="100">
        <v>0.45662100456621002</v>
      </c>
      <c r="Q97" s="253" t="s">
        <v>304</v>
      </c>
      <c r="R97" s="100">
        <v>0.5</v>
      </c>
      <c r="S97" s="253" t="s">
        <v>304</v>
      </c>
      <c r="T97" s="100">
        <v>0.51020408163265307</v>
      </c>
      <c r="U97" s="253" t="s">
        <v>304</v>
      </c>
      <c r="V97" s="100">
        <v>1.0695187165775402</v>
      </c>
      <c r="W97" s="253" t="s">
        <v>304</v>
      </c>
      <c r="X97" s="100">
        <v>0.5780346820809249</v>
      </c>
      <c r="Y97" s="253" t="s">
        <v>304</v>
      </c>
      <c r="Z97" s="100">
        <v>1.2987012987012987</v>
      </c>
      <c r="AA97" s="253" t="s">
        <v>304</v>
      </c>
      <c r="AB97" s="100">
        <v>0.625</v>
      </c>
      <c r="AC97" s="253" t="s">
        <v>304</v>
      </c>
      <c r="AD97" s="100">
        <v>0.66225165562913912</v>
      </c>
      <c r="AE97" s="100">
        <v>0</v>
      </c>
      <c r="AF97" s="100">
        <v>0</v>
      </c>
      <c r="AG97" s="100">
        <v>0</v>
      </c>
      <c r="AH97" s="100">
        <v>0</v>
      </c>
      <c r="AI97" s="100">
        <v>0</v>
      </c>
      <c r="AJ97" s="100">
        <v>0</v>
      </c>
      <c r="AK97" s="100">
        <v>0</v>
      </c>
      <c r="AL97" s="100">
        <v>0</v>
      </c>
      <c r="AM97" s="100">
        <v>0</v>
      </c>
      <c r="AN97" s="100">
        <v>0</v>
      </c>
      <c r="AO97" s="100">
        <v>0</v>
      </c>
      <c r="AP97" s="100">
        <v>0</v>
      </c>
      <c r="AQ97" s="100">
        <v>0</v>
      </c>
      <c r="AR97" s="100">
        <v>0</v>
      </c>
      <c r="AS97" s="100">
        <v>0</v>
      </c>
      <c r="AT97" s="100">
        <v>0</v>
      </c>
      <c r="AU97" s="100">
        <v>0</v>
      </c>
      <c r="AV97" s="100">
        <v>0</v>
      </c>
      <c r="AW97" s="100"/>
      <c r="AX97" s="100">
        <v>0</v>
      </c>
      <c r="AY97" s="100">
        <v>0</v>
      </c>
      <c r="AZ97" s="100">
        <v>0</v>
      </c>
      <c r="BA97" s="100">
        <v>0</v>
      </c>
      <c r="BB97" s="100">
        <v>0</v>
      </c>
      <c r="BC97" s="100">
        <v>0</v>
      </c>
      <c r="BD97" s="100">
        <v>0</v>
      </c>
      <c r="BE97" s="100">
        <v>0</v>
      </c>
      <c r="BF97" s="100">
        <v>0</v>
      </c>
    </row>
    <row r="98" spans="1:58" x14ac:dyDescent="0.25">
      <c r="A98" s="15"/>
      <c r="B98" s="49" t="s">
        <v>30</v>
      </c>
      <c r="C98" s="100">
        <v>0</v>
      </c>
      <c r="D98" s="100">
        <v>0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0">
        <v>0</v>
      </c>
      <c r="K98" s="100">
        <v>0</v>
      </c>
      <c r="L98" s="100">
        <v>0</v>
      </c>
      <c r="M98" s="100">
        <v>0</v>
      </c>
      <c r="N98" s="100">
        <v>0</v>
      </c>
      <c r="O98" s="100">
        <v>0</v>
      </c>
      <c r="P98" s="100">
        <v>0</v>
      </c>
      <c r="Q98" s="100">
        <v>0</v>
      </c>
      <c r="R98" s="100">
        <v>0</v>
      </c>
      <c r="S98" s="100">
        <v>0</v>
      </c>
      <c r="T98" s="100">
        <v>0</v>
      </c>
      <c r="U98" s="100">
        <v>0</v>
      </c>
      <c r="V98" s="100">
        <v>0</v>
      </c>
      <c r="W98" s="100">
        <v>0</v>
      </c>
      <c r="X98" s="100">
        <v>0</v>
      </c>
      <c r="Y98" s="100">
        <v>0</v>
      </c>
      <c r="Z98" s="100">
        <v>0</v>
      </c>
      <c r="AA98" s="100">
        <v>0</v>
      </c>
      <c r="AB98" s="100">
        <v>0</v>
      </c>
      <c r="AC98" s="100">
        <v>0</v>
      </c>
      <c r="AD98" s="100">
        <v>0</v>
      </c>
      <c r="AE98" s="100">
        <v>0</v>
      </c>
      <c r="AF98" s="100">
        <v>0</v>
      </c>
      <c r="AG98" s="100">
        <v>0</v>
      </c>
      <c r="AH98" s="100">
        <v>0</v>
      </c>
      <c r="AI98" s="100">
        <v>0</v>
      </c>
      <c r="AJ98" s="100">
        <v>0</v>
      </c>
      <c r="AK98" s="100">
        <v>0</v>
      </c>
      <c r="AL98" s="100">
        <v>0</v>
      </c>
      <c r="AM98" s="100">
        <v>0</v>
      </c>
      <c r="AN98" s="100">
        <v>0</v>
      </c>
      <c r="AO98" s="100">
        <v>0</v>
      </c>
      <c r="AP98" s="100">
        <v>0</v>
      </c>
      <c r="AQ98" s="100">
        <v>0</v>
      </c>
      <c r="AR98" s="100">
        <v>0</v>
      </c>
      <c r="AS98" s="100">
        <v>0</v>
      </c>
      <c r="AT98" s="100">
        <v>0</v>
      </c>
      <c r="AU98" s="100">
        <v>0</v>
      </c>
      <c r="AV98" s="100">
        <v>0</v>
      </c>
      <c r="AW98" s="100"/>
      <c r="AX98" s="100">
        <v>0</v>
      </c>
      <c r="AY98" s="100">
        <v>0</v>
      </c>
      <c r="AZ98" s="100">
        <v>0</v>
      </c>
      <c r="BA98" s="100">
        <v>0</v>
      </c>
      <c r="BB98" s="100">
        <v>0</v>
      </c>
      <c r="BC98" s="100">
        <v>0</v>
      </c>
      <c r="BD98" s="100">
        <v>0</v>
      </c>
      <c r="BE98" s="100">
        <v>0</v>
      </c>
      <c r="BF98" s="100">
        <v>0</v>
      </c>
    </row>
    <row r="99" spans="1:58" x14ac:dyDescent="0.25">
      <c r="A99" s="15"/>
      <c r="B99" s="50" t="s">
        <v>473</v>
      </c>
      <c r="C99" s="125">
        <v>376</v>
      </c>
      <c r="D99" s="125"/>
      <c r="E99" s="125">
        <v>505</v>
      </c>
      <c r="F99" s="125"/>
      <c r="G99" s="125">
        <v>227</v>
      </c>
      <c r="H99" s="125"/>
      <c r="I99" s="125">
        <v>244</v>
      </c>
      <c r="J99" s="125"/>
      <c r="K99" s="125">
        <v>243</v>
      </c>
      <c r="L99" s="125"/>
      <c r="M99" s="125">
        <v>226</v>
      </c>
      <c r="N99" s="125"/>
      <c r="O99" s="125">
        <v>219</v>
      </c>
      <c r="P99" s="125"/>
      <c r="Q99" s="125">
        <v>200</v>
      </c>
      <c r="R99" s="125"/>
      <c r="S99" s="125">
        <v>196</v>
      </c>
      <c r="T99" s="125"/>
      <c r="U99" s="125">
        <v>187</v>
      </c>
      <c r="V99" s="125"/>
      <c r="W99" s="125">
        <v>173</v>
      </c>
      <c r="X99" s="125"/>
      <c r="Y99" s="125">
        <v>154</v>
      </c>
      <c r="Z99" s="125"/>
      <c r="AA99" s="125">
        <v>160</v>
      </c>
      <c r="AB99" s="125"/>
      <c r="AC99" s="125">
        <v>151</v>
      </c>
      <c r="AD99" s="125"/>
      <c r="AE99" s="125">
        <v>142</v>
      </c>
      <c r="AF99" s="125"/>
      <c r="AG99" s="125">
        <v>130</v>
      </c>
      <c r="AH99" s="125"/>
      <c r="AI99" s="125">
        <v>115</v>
      </c>
      <c r="AJ99" s="125"/>
      <c r="AK99" s="125">
        <v>113</v>
      </c>
      <c r="AL99" s="125"/>
      <c r="AM99" s="125">
        <v>112</v>
      </c>
      <c r="AN99" s="125"/>
      <c r="AO99" s="125">
        <v>109</v>
      </c>
      <c r="AP99" s="125"/>
      <c r="AQ99" s="125">
        <v>99</v>
      </c>
      <c r="AR99" s="125"/>
      <c r="AS99" s="125">
        <v>90</v>
      </c>
      <c r="AT99" s="125"/>
      <c r="AU99" s="125">
        <v>87</v>
      </c>
      <c r="AV99" s="125"/>
      <c r="AW99" s="125">
        <v>88</v>
      </c>
      <c r="AX99" s="125"/>
      <c r="AY99" s="125">
        <v>78</v>
      </c>
      <c r="AZ99" s="125"/>
      <c r="BA99" s="125">
        <v>72</v>
      </c>
      <c r="BB99" s="125"/>
      <c r="BC99" s="125">
        <v>72</v>
      </c>
      <c r="BD99" s="125"/>
      <c r="BE99" s="125">
        <v>71</v>
      </c>
      <c r="BF99" s="125"/>
    </row>
    <row r="100" spans="1:58" x14ac:dyDescent="0.25">
      <c r="A100" s="143"/>
      <c r="B100" s="50" t="s">
        <v>31</v>
      </c>
      <c r="C100" s="124">
        <v>12.987</v>
      </c>
      <c r="D100" s="125"/>
      <c r="E100" s="124">
        <v>26.934999999999999</v>
      </c>
      <c r="F100" s="125"/>
      <c r="G100" s="124">
        <v>16.79</v>
      </c>
      <c r="H100" s="125"/>
      <c r="I100" s="124">
        <v>18.837</v>
      </c>
      <c r="J100" s="125"/>
      <c r="K100" s="124">
        <v>19.991</v>
      </c>
      <c r="L100" s="125"/>
      <c r="M100" s="124">
        <v>19.457999999999998</v>
      </c>
      <c r="N100" s="125"/>
      <c r="O100" s="124">
        <v>20.472000000000001</v>
      </c>
      <c r="P100" s="125"/>
      <c r="Q100" s="124">
        <v>19.771000000000001</v>
      </c>
      <c r="R100" s="125"/>
      <c r="S100" s="124">
        <v>20.94</v>
      </c>
      <c r="T100" s="125"/>
      <c r="U100" s="124">
        <v>20.492000000000001</v>
      </c>
      <c r="V100" s="125"/>
      <c r="W100" s="124">
        <v>19.216999999999999</v>
      </c>
      <c r="X100" s="125"/>
      <c r="Y100" s="124">
        <v>17.555</v>
      </c>
      <c r="Z100" s="125"/>
      <c r="AA100" s="124">
        <v>18.474</v>
      </c>
      <c r="AB100" s="125"/>
      <c r="AC100" s="124">
        <v>18.006</v>
      </c>
      <c r="AD100" s="124"/>
      <c r="AE100" s="124">
        <v>16.838999999999999</v>
      </c>
      <c r="AF100" s="124"/>
      <c r="AG100" s="124">
        <v>15.615</v>
      </c>
      <c r="AH100" s="124"/>
      <c r="AI100" s="124">
        <v>13.648999999999999</v>
      </c>
      <c r="AJ100" s="124"/>
      <c r="AK100" s="124">
        <v>12.959</v>
      </c>
      <c r="AL100" s="124"/>
      <c r="AM100" s="124">
        <v>12.734</v>
      </c>
      <c r="AN100" s="124"/>
      <c r="AO100" s="124">
        <v>13.032</v>
      </c>
      <c r="AP100" s="124"/>
      <c r="AQ100" s="124">
        <v>12.032999999999999</v>
      </c>
      <c r="AR100" s="124"/>
      <c r="AS100" s="124">
        <v>11.018000000000001</v>
      </c>
      <c r="AT100" s="124"/>
      <c r="AU100" s="124">
        <v>10.273999999999999</v>
      </c>
      <c r="AV100" s="124"/>
      <c r="AW100" s="124">
        <v>10.984</v>
      </c>
      <c r="AX100" s="124"/>
      <c r="AY100" s="124">
        <v>10.157999999999999</v>
      </c>
      <c r="AZ100" s="124"/>
      <c r="BA100" s="124">
        <v>9.7949999999999999</v>
      </c>
      <c r="BB100" s="124"/>
      <c r="BC100" s="124">
        <v>10.268000000000001</v>
      </c>
      <c r="BD100" s="124"/>
      <c r="BE100" s="124">
        <v>10.298</v>
      </c>
      <c r="BF100" s="124"/>
    </row>
    <row r="101" spans="1:58" x14ac:dyDescent="0.25">
      <c r="A101" s="224" t="s">
        <v>487</v>
      </c>
      <c r="B101" s="49" t="s">
        <v>29</v>
      </c>
      <c r="C101" s="100">
        <v>4695</v>
      </c>
      <c r="D101" s="100">
        <v>76.979832759468763</v>
      </c>
      <c r="E101" s="100">
        <v>3232</v>
      </c>
      <c r="F101" s="100">
        <v>64.536741214057514</v>
      </c>
      <c r="G101" s="100">
        <v>1719</v>
      </c>
      <c r="H101" s="100">
        <v>49.753979739507962</v>
      </c>
      <c r="I101" s="100">
        <v>1681</v>
      </c>
      <c r="J101" s="100">
        <v>48.166189111747848</v>
      </c>
      <c r="K101" s="100">
        <v>1631</v>
      </c>
      <c r="L101" s="100">
        <v>47.537161177499272</v>
      </c>
      <c r="M101" s="100">
        <v>1527</v>
      </c>
      <c r="N101" s="100">
        <v>46.244700181708055</v>
      </c>
      <c r="O101" s="100">
        <v>1408</v>
      </c>
      <c r="P101" s="100">
        <v>43.862928348909655</v>
      </c>
      <c r="Q101" s="100">
        <v>1332</v>
      </c>
      <c r="R101" s="100">
        <v>41.625</v>
      </c>
      <c r="S101" s="100">
        <v>1260</v>
      </c>
      <c r="T101" s="100">
        <v>40.038131553860822</v>
      </c>
      <c r="U101" s="100">
        <v>1180</v>
      </c>
      <c r="V101" s="100">
        <v>39.150630391506304</v>
      </c>
      <c r="W101" s="100">
        <v>1036</v>
      </c>
      <c r="X101" s="100">
        <v>36.03478260869565</v>
      </c>
      <c r="Y101" s="100">
        <v>968</v>
      </c>
      <c r="Z101" s="100">
        <v>35.45787545787546</v>
      </c>
      <c r="AA101" s="100">
        <v>936</v>
      </c>
      <c r="AB101" s="100">
        <v>34.743875278396438</v>
      </c>
      <c r="AC101" s="100">
        <v>920</v>
      </c>
      <c r="AD101" s="100">
        <v>34.573468620819241</v>
      </c>
      <c r="AE101" s="100">
        <v>860</v>
      </c>
      <c r="AF101" s="100">
        <v>33.12788906009245</v>
      </c>
      <c r="AG101" s="100">
        <v>850</v>
      </c>
      <c r="AH101" s="100">
        <v>33.294163728946337</v>
      </c>
      <c r="AI101" s="100">
        <v>787</v>
      </c>
      <c r="AJ101" s="100">
        <v>32.030932030932028</v>
      </c>
      <c r="AK101" s="100">
        <v>756</v>
      </c>
      <c r="AL101" s="100">
        <v>31.671554252199414</v>
      </c>
      <c r="AM101" s="100">
        <v>716</v>
      </c>
      <c r="AN101" s="100">
        <v>30.928725701943844</v>
      </c>
      <c r="AO101" s="100">
        <v>672</v>
      </c>
      <c r="AP101" s="100">
        <v>29.204693611473271</v>
      </c>
      <c r="AQ101" s="100">
        <v>646</v>
      </c>
      <c r="AR101" s="100">
        <v>28.865058087578195</v>
      </c>
      <c r="AS101" s="100">
        <v>581</v>
      </c>
      <c r="AT101" s="100">
        <v>27.023255813953487</v>
      </c>
      <c r="AU101" s="100">
        <v>560</v>
      </c>
      <c r="AV101" s="100">
        <v>26.948989412897017</v>
      </c>
      <c r="AW101" s="100">
        <v>547</v>
      </c>
      <c r="AX101" s="100">
        <v>26.605058365758754</v>
      </c>
      <c r="AY101" s="100">
        <v>534</v>
      </c>
      <c r="AZ101" s="100">
        <v>26.606875934230196</v>
      </c>
      <c r="BA101" s="100">
        <v>504</v>
      </c>
      <c r="BB101" s="100">
        <v>26.019617965926692</v>
      </c>
      <c r="BC101" s="100">
        <v>471</v>
      </c>
      <c r="BD101" s="100">
        <v>24.763406940063089</v>
      </c>
      <c r="BE101" s="100">
        <v>475</v>
      </c>
      <c r="BF101" s="100">
        <v>25.279403938265034</v>
      </c>
    </row>
    <row r="102" spans="1:58" x14ac:dyDescent="0.25">
      <c r="A102" s="28"/>
      <c r="B102" s="49" t="s">
        <v>18</v>
      </c>
      <c r="C102" s="100">
        <v>984</v>
      </c>
      <c r="D102" s="100">
        <v>16.133792424987703</v>
      </c>
      <c r="E102" s="100">
        <v>1192</v>
      </c>
      <c r="F102" s="100">
        <v>23.80191693290735</v>
      </c>
      <c r="G102" s="100">
        <v>1044</v>
      </c>
      <c r="H102" s="100">
        <v>30.217076700434152</v>
      </c>
      <c r="I102" s="100">
        <v>1067</v>
      </c>
      <c r="J102" s="100">
        <v>30.573065902578797</v>
      </c>
      <c r="K102" s="100">
        <v>1044</v>
      </c>
      <c r="L102" s="100">
        <v>30.428446517050421</v>
      </c>
      <c r="M102" s="100">
        <v>1004</v>
      </c>
      <c r="N102" s="100">
        <v>30.405814657783161</v>
      </c>
      <c r="O102" s="100">
        <v>1006</v>
      </c>
      <c r="P102" s="100">
        <v>31.339563862928348</v>
      </c>
      <c r="Q102" s="100">
        <v>1038</v>
      </c>
      <c r="R102" s="100">
        <v>32.4375</v>
      </c>
      <c r="S102" s="100">
        <v>1031</v>
      </c>
      <c r="T102" s="100">
        <v>32.761360025421034</v>
      </c>
      <c r="U102" s="100">
        <v>965</v>
      </c>
      <c r="V102" s="100">
        <v>32.01725282017253</v>
      </c>
      <c r="W102" s="100">
        <v>980</v>
      </c>
      <c r="X102" s="100">
        <v>34.086956521739133</v>
      </c>
      <c r="Y102" s="100">
        <v>911</v>
      </c>
      <c r="Z102" s="100">
        <v>33.369963369963372</v>
      </c>
      <c r="AA102" s="100">
        <v>895</v>
      </c>
      <c r="AB102" s="100">
        <v>33.221974758723086</v>
      </c>
      <c r="AC102" s="100">
        <v>878</v>
      </c>
      <c r="AD102" s="100">
        <v>32.99511461856445</v>
      </c>
      <c r="AE102" s="100">
        <v>876</v>
      </c>
      <c r="AF102" s="100">
        <v>33.7442218798151</v>
      </c>
      <c r="AG102" s="100">
        <v>849</v>
      </c>
      <c r="AH102" s="100">
        <v>33.254994124559339</v>
      </c>
      <c r="AI102" s="100">
        <v>824</v>
      </c>
      <c r="AJ102" s="100">
        <v>33.536833536833534</v>
      </c>
      <c r="AK102" s="100">
        <v>792</v>
      </c>
      <c r="AL102" s="100">
        <v>33.179723502304149</v>
      </c>
      <c r="AM102" s="100">
        <v>772</v>
      </c>
      <c r="AN102" s="100">
        <v>33.347732181425485</v>
      </c>
      <c r="AO102" s="100">
        <v>787</v>
      </c>
      <c r="AP102" s="100">
        <v>34.202520643198611</v>
      </c>
      <c r="AQ102" s="100">
        <v>750</v>
      </c>
      <c r="AR102" s="100">
        <v>33.512064343163537</v>
      </c>
      <c r="AS102" s="100">
        <v>738</v>
      </c>
      <c r="AT102" s="100">
        <v>34.325581395348834</v>
      </c>
      <c r="AU102" s="100">
        <v>701</v>
      </c>
      <c r="AV102" s="100">
        <v>33.734359961501447</v>
      </c>
      <c r="AW102" s="100">
        <v>679</v>
      </c>
      <c r="AX102" s="100">
        <v>33.025291828793776</v>
      </c>
      <c r="AY102" s="100">
        <v>655</v>
      </c>
      <c r="AZ102" s="100">
        <v>32.635774788241157</v>
      </c>
      <c r="BA102" s="100">
        <v>610</v>
      </c>
      <c r="BB102" s="100">
        <v>31.491997934950955</v>
      </c>
      <c r="BC102" s="100">
        <v>603</v>
      </c>
      <c r="BD102" s="100">
        <v>31.703470031545745</v>
      </c>
      <c r="BE102" s="100">
        <v>586</v>
      </c>
      <c r="BF102" s="100">
        <v>31.186801490154338</v>
      </c>
    </row>
    <row r="103" spans="1:58" x14ac:dyDescent="0.25">
      <c r="A103" s="28"/>
      <c r="B103" s="49" t="s">
        <v>19</v>
      </c>
      <c r="C103" s="100">
        <v>300</v>
      </c>
      <c r="D103" s="100">
        <v>4.9188391539596656</v>
      </c>
      <c r="E103" s="100">
        <v>385</v>
      </c>
      <c r="F103" s="100">
        <v>7.6876996805111819</v>
      </c>
      <c r="G103" s="100">
        <v>422</v>
      </c>
      <c r="H103" s="100">
        <v>12.214182344428364</v>
      </c>
      <c r="I103" s="100">
        <v>457</v>
      </c>
      <c r="J103" s="100">
        <v>13.094555873925501</v>
      </c>
      <c r="K103" s="100">
        <v>458</v>
      </c>
      <c r="L103" s="100">
        <v>13.348877878169629</v>
      </c>
      <c r="M103" s="100">
        <v>466</v>
      </c>
      <c r="N103" s="100">
        <v>14.112658994548758</v>
      </c>
      <c r="O103" s="100">
        <v>462</v>
      </c>
      <c r="P103" s="100">
        <v>14.392523364485982</v>
      </c>
      <c r="Q103" s="100">
        <v>465</v>
      </c>
      <c r="R103" s="100">
        <v>14.53125</v>
      </c>
      <c r="S103" s="100">
        <v>468</v>
      </c>
      <c r="T103" s="100">
        <v>14.871306005719733</v>
      </c>
      <c r="U103" s="100">
        <v>460</v>
      </c>
      <c r="V103" s="100">
        <v>15.262110152621101</v>
      </c>
      <c r="W103" s="100">
        <v>440</v>
      </c>
      <c r="X103" s="100">
        <v>15.304347826086957</v>
      </c>
      <c r="Y103" s="100">
        <v>427</v>
      </c>
      <c r="Z103" s="100">
        <v>15.641025641025641</v>
      </c>
      <c r="AA103" s="100">
        <v>438</v>
      </c>
      <c r="AB103" s="100">
        <v>16.258351893095767</v>
      </c>
      <c r="AC103" s="100">
        <v>419</v>
      </c>
      <c r="AD103" s="100">
        <v>15.745960165351372</v>
      </c>
      <c r="AE103" s="100">
        <v>415</v>
      </c>
      <c r="AF103" s="100">
        <v>15.98613251155624</v>
      </c>
      <c r="AG103" s="100">
        <v>405</v>
      </c>
      <c r="AH103" s="100">
        <v>15.863689776733255</v>
      </c>
      <c r="AI103" s="100">
        <v>404</v>
      </c>
      <c r="AJ103" s="100">
        <v>16.442816442816444</v>
      </c>
      <c r="AK103" s="100">
        <v>394</v>
      </c>
      <c r="AL103" s="100">
        <v>16.506074570590698</v>
      </c>
      <c r="AM103" s="100">
        <v>391</v>
      </c>
      <c r="AN103" s="100">
        <v>16.889848812095032</v>
      </c>
      <c r="AO103" s="100">
        <v>388</v>
      </c>
      <c r="AP103" s="100">
        <v>16.862233811386353</v>
      </c>
      <c r="AQ103" s="100">
        <v>380</v>
      </c>
      <c r="AR103" s="100">
        <v>16.979445933869528</v>
      </c>
      <c r="AS103" s="100">
        <v>382</v>
      </c>
      <c r="AT103" s="100">
        <v>17.767441860465116</v>
      </c>
      <c r="AU103" s="100">
        <v>364</v>
      </c>
      <c r="AV103" s="100">
        <v>17.516843118383061</v>
      </c>
      <c r="AW103" s="100">
        <v>370</v>
      </c>
      <c r="AX103" s="100">
        <v>17.996108949416342</v>
      </c>
      <c r="AY103" s="100">
        <v>365</v>
      </c>
      <c r="AZ103" s="100">
        <v>18.18634778276034</v>
      </c>
      <c r="BA103" s="100">
        <v>351</v>
      </c>
      <c r="BB103" s="100">
        <v>18.120805369127517</v>
      </c>
      <c r="BC103" s="100">
        <v>352</v>
      </c>
      <c r="BD103" s="100">
        <v>18.506834910620398</v>
      </c>
      <c r="BE103" s="100">
        <v>326</v>
      </c>
      <c r="BF103" s="100">
        <v>17.349654071314529</v>
      </c>
    </row>
    <row r="104" spans="1:58" x14ac:dyDescent="0.25">
      <c r="A104" s="28"/>
      <c r="B104" s="49" t="s">
        <v>20</v>
      </c>
      <c r="C104" s="100">
        <v>106</v>
      </c>
      <c r="D104" s="100">
        <v>1.7379898343990818</v>
      </c>
      <c r="E104" s="100">
        <v>171</v>
      </c>
      <c r="F104" s="100">
        <v>3.4145367412140577</v>
      </c>
      <c r="G104" s="100">
        <v>241</v>
      </c>
      <c r="H104" s="100">
        <v>6.9753979739507956</v>
      </c>
      <c r="I104" s="100">
        <v>255</v>
      </c>
      <c r="J104" s="100">
        <v>7.3065902578796562</v>
      </c>
      <c r="K104" s="100">
        <v>259</v>
      </c>
      <c r="L104" s="100">
        <v>7.548819586126494</v>
      </c>
      <c r="M104" s="100">
        <v>252</v>
      </c>
      <c r="N104" s="100">
        <v>7.6317383403997576</v>
      </c>
      <c r="O104" s="100">
        <v>280</v>
      </c>
      <c r="P104" s="100">
        <v>8.722741433021806</v>
      </c>
      <c r="Q104" s="100">
        <v>303</v>
      </c>
      <c r="R104" s="100">
        <v>9.46875</v>
      </c>
      <c r="S104" s="100">
        <v>318</v>
      </c>
      <c r="T104" s="100">
        <v>10.104861773117255</v>
      </c>
      <c r="U104" s="100">
        <v>322</v>
      </c>
      <c r="V104" s="100">
        <v>10.68347710683477</v>
      </c>
      <c r="W104" s="100">
        <v>330</v>
      </c>
      <c r="X104" s="100">
        <v>11.478260869565217</v>
      </c>
      <c r="Y104" s="100">
        <v>326</v>
      </c>
      <c r="Z104" s="100">
        <v>11.941391941391942</v>
      </c>
      <c r="AA104" s="100">
        <v>315</v>
      </c>
      <c r="AB104" s="100">
        <v>11.692650334075724</v>
      </c>
      <c r="AC104" s="100">
        <v>324</v>
      </c>
      <c r="AD104" s="100">
        <v>12.17587373167982</v>
      </c>
      <c r="AE104" s="100">
        <v>321</v>
      </c>
      <c r="AF104" s="100">
        <v>12.36517719568567</v>
      </c>
      <c r="AG104" s="100">
        <v>319</v>
      </c>
      <c r="AH104" s="100">
        <v>12.495103799451625</v>
      </c>
      <c r="AI104" s="100">
        <v>307</v>
      </c>
      <c r="AJ104" s="100">
        <v>12.494912494912494</v>
      </c>
      <c r="AK104" s="100">
        <v>301</v>
      </c>
      <c r="AL104" s="100">
        <v>12.609970674486803</v>
      </c>
      <c r="AM104" s="100">
        <v>297</v>
      </c>
      <c r="AN104" s="100">
        <v>12.829373650107991</v>
      </c>
      <c r="AO104" s="100">
        <v>307</v>
      </c>
      <c r="AP104" s="100">
        <v>13.342025206431986</v>
      </c>
      <c r="AQ104" s="100">
        <v>310</v>
      </c>
      <c r="AR104" s="100">
        <v>13.85165326184093</v>
      </c>
      <c r="AS104" s="100">
        <v>297</v>
      </c>
      <c r="AT104" s="100">
        <v>13.813953488372093</v>
      </c>
      <c r="AU104" s="100">
        <v>299</v>
      </c>
      <c r="AV104" s="100">
        <v>14.3888354186718</v>
      </c>
      <c r="AW104" s="100">
        <v>311</v>
      </c>
      <c r="AX104" s="100">
        <v>15.126459143968871</v>
      </c>
      <c r="AY104" s="100">
        <v>294</v>
      </c>
      <c r="AZ104" s="100">
        <v>14.648729446935725</v>
      </c>
      <c r="BA104" s="100">
        <v>306</v>
      </c>
      <c r="BB104" s="100">
        <v>15.797625193598348</v>
      </c>
      <c r="BC104" s="100">
        <v>298</v>
      </c>
      <c r="BD104" s="100">
        <v>15.667718191377498</v>
      </c>
      <c r="BE104" s="100">
        <v>298</v>
      </c>
      <c r="BF104" s="100">
        <v>15.859499733901011</v>
      </c>
    </row>
    <row r="105" spans="1:58" x14ac:dyDescent="0.25">
      <c r="A105" s="15"/>
      <c r="B105" s="49" t="s">
        <v>21</v>
      </c>
      <c r="C105" s="100">
        <v>14</v>
      </c>
      <c r="D105" s="100">
        <v>0.19675356615838663</v>
      </c>
      <c r="E105" s="100">
        <v>28</v>
      </c>
      <c r="F105" s="100">
        <v>0.53913738019169333</v>
      </c>
      <c r="G105" s="100">
        <v>25</v>
      </c>
      <c r="H105" s="100">
        <v>0.72358900144717797</v>
      </c>
      <c r="I105" s="100">
        <v>26</v>
      </c>
      <c r="J105" s="100">
        <v>0.74498567335243548</v>
      </c>
      <c r="K105" s="100">
        <v>36</v>
      </c>
      <c r="L105" s="100">
        <v>1.0492567764500145</v>
      </c>
      <c r="M105" s="100">
        <v>47</v>
      </c>
      <c r="N105" s="100">
        <v>1.4233797698364627</v>
      </c>
      <c r="O105" s="100">
        <v>50</v>
      </c>
      <c r="P105" s="100">
        <v>1.557632398753894</v>
      </c>
      <c r="Q105" s="100">
        <v>57</v>
      </c>
      <c r="R105" s="100">
        <v>1.78125</v>
      </c>
      <c r="S105" s="100">
        <v>62</v>
      </c>
      <c r="T105" s="100">
        <v>1.9701302828090244</v>
      </c>
      <c r="U105" s="100">
        <v>77</v>
      </c>
      <c r="V105" s="100">
        <v>2.5547445255474455</v>
      </c>
      <c r="W105" s="100">
        <v>75</v>
      </c>
      <c r="X105" s="100">
        <v>2.6086956521739131</v>
      </c>
      <c r="Y105" s="100">
        <v>83</v>
      </c>
      <c r="Z105" s="100">
        <v>3.0402930402930401</v>
      </c>
      <c r="AA105" s="100">
        <v>90</v>
      </c>
      <c r="AB105" s="100">
        <v>3.3407572383073498</v>
      </c>
      <c r="AC105" s="100">
        <v>98</v>
      </c>
      <c r="AD105" s="100">
        <v>3.6828260052611799</v>
      </c>
      <c r="AE105" s="100">
        <v>101</v>
      </c>
      <c r="AF105" s="100">
        <v>3.8906009244992297</v>
      </c>
      <c r="AG105" s="100">
        <v>108</v>
      </c>
      <c r="AH105" s="100">
        <v>4.230317273795535</v>
      </c>
      <c r="AI105" s="100">
        <v>111</v>
      </c>
      <c r="AJ105" s="100">
        <v>4.5177045177045176</v>
      </c>
      <c r="AK105" s="100">
        <v>118</v>
      </c>
      <c r="AL105" s="100">
        <v>4.9434436531210721</v>
      </c>
      <c r="AM105" s="100">
        <v>109</v>
      </c>
      <c r="AN105" s="100">
        <v>4.708423326133909</v>
      </c>
      <c r="AO105" s="100">
        <v>113</v>
      </c>
      <c r="AP105" s="100">
        <v>4.910908300738809</v>
      </c>
      <c r="AQ105" s="100">
        <v>113</v>
      </c>
      <c r="AR105" s="100">
        <v>5.0491510277033065</v>
      </c>
      <c r="AS105" s="100">
        <v>112</v>
      </c>
      <c r="AT105" s="100">
        <v>5.2093023255813957</v>
      </c>
      <c r="AU105" s="100">
        <v>113</v>
      </c>
      <c r="AV105" s="100">
        <v>5.4379210779595768</v>
      </c>
      <c r="AW105" s="100">
        <v>110</v>
      </c>
      <c r="AX105" s="100">
        <v>5.3501945525291825</v>
      </c>
      <c r="AY105" s="100">
        <v>116</v>
      </c>
      <c r="AZ105" s="100">
        <v>5.7797708021923269</v>
      </c>
      <c r="BA105" s="100">
        <v>121</v>
      </c>
      <c r="BB105" s="100">
        <v>6.2467733608673202</v>
      </c>
      <c r="BC105" s="100">
        <v>127</v>
      </c>
      <c r="BD105" s="100">
        <v>6.6771819137749739</v>
      </c>
      <c r="BE105" s="100">
        <v>138</v>
      </c>
      <c r="BF105" s="100">
        <v>7.3443320915380532</v>
      </c>
    </row>
    <row r="106" spans="1:58" x14ac:dyDescent="0.25">
      <c r="A106" s="15"/>
      <c r="B106" s="49" t="s">
        <v>30</v>
      </c>
      <c r="C106" s="253" t="s">
        <v>304</v>
      </c>
      <c r="D106" s="100">
        <v>3.2792261026397769E-2</v>
      </c>
      <c r="E106" s="253" t="s">
        <v>304</v>
      </c>
      <c r="F106" s="100">
        <v>1.9968051118210862E-2</v>
      </c>
      <c r="G106" s="100">
        <v>4</v>
      </c>
      <c r="H106" s="100">
        <v>0.11577424023154848</v>
      </c>
      <c r="I106" s="100">
        <v>4</v>
      </c>
      <c r="J106" s="100">
        <v>0.11461318051575932</v>
      </c>
      <c r="K106" s="100">
        <v>3</v>
      </c>
      <c r="L106" s="100">
        <v>8.7438064704167887E-2</v>
      </c>
      <c r="M106" s="100">
        <v>6</v>
      </c>
      <c r="N106" s="100">
        <v>0.18170805572380375</v>
      </c>
      <c r="O106" s="100">
        <v>4</v>
      </c>
      <c r="P106" s="100">
        <v>0.12461059190031153</v>
      </c>
      <c r="Q106" s="100">
        <v>5</v>
      </c>
      <c r="R106" s="100">
        <v>0.15625</v>
      </c>
      <c r="S106" s="100">
        <v>8</v>
      </c>
      <c r="T106" s="100">
        <v>0.25421035907213219</v>
      </c>
      <c r="U106" s="100">
        <v>10</v>
      </c>
      <c r="V106" s="100">
        <v>0.33178500331785005</v>
      </c>
      <c r="W106" s="100">
        <v>14</v>
      </c>
      <c r="X106" s="100">
        <v>0.48695652173913045</v>
      </c>
      <c r="Y106" s="100">
        <v>15</v>
      </c>
      <c r="Z106" s="100">
        <v>0.5494505494505495</v>
      </c>
      <c r="AA106" s="100">
        <v>20</v>
      </c>
      <c r="AB106" s="100">
        <v>0.74239049740163321</v>
      </c>
      <c r="AC106" s="100">
        <v>22</v>
      </c>
      <c r="AD106" s="100">
        <v>0.82675685832393842</v>
      </c>
      <c r="AE106" s="100">
        <v>23</v>
      </c>
      <c r="AF106" s="100">
        <v>0.88597842835130969</v>
      </c>
      <c r="AG106" s="100">
        <v>22</v>
      </c>
      <c r="AH106" s="100">
        <v>0.86173129651390523</v>
      </c>
      <c r="AI106" s="100">
        <v>24</v>
      </c>
      <c r="AJ106" s="100">
        <v>0.97680097680097677</v>
      </c>
      <c r="AK106" s="100">
        <v>26</v>
      </c>
      <c r="AL106" s="100">
        <v>1.0892333472978635</v>
      </c>
      <c r="AM106" s="100">
        <v>30</v>
      </c>
      <c r="AN106" s="100">
        <v>1.2958963282937366</v>
      </c>
      <c r="AO106" s="100">
        <v>34</v>
      </c>
      <c r="AP106" s="100">
        <v>1.4776184267709691</v>
      </c>
      <c r="AQ106" s="100">
        <v>39</v>
      </c>
      <c r="AR106" s="100">
        <v>1.7426273458445041</v>
      </c>
      <c r="AS106" s="100">
        <v>40</v>
      </c>
      <c r="AT106" s="100">
        <v>1.8604651162790697</v>
      </c>
      <c r="AU106" s="100">
        <v>41</v>
      </c>
      <c r="AV106" s="100">
        <v>1.9730510105871031</v>
      </c>
      <c r="AW106" s="100">
        <v>39</v>
      </c>
      <c r="AX106" s="100">
        <v>1.8968871595330739</v>
      </c>
      <c r="AY106" s="100">
        <v>43</v>
      </c>
      <c r="AZ106" s="100">
        <v>2.142501245640259</v>
      </c>
      <c r="BA106" s="100">
        <v>45</v>
      </c>
      <c r="BB106" s="100">
        <v>2.3231801755291688</v>
      </c>
      <c r="BC106" s="100">
        <v>51</v>
      </c>
      <c r="BD106" s="100">
        <v>2.6813880126182967</v>
      </c>
      <c r="BE106" s="100">
        <v>56</v>
      </c>
      <c r="BF106" s="100">
        <v>2.9803086748270355</v>
      </c>
    </row>
    <row r="107" spans="1:58" x14ac:dyDescent="0.25">
      <c r="A107" s="15"/>
      <c r="B107" s="50" t="s">
        <v>473</v>
      </c>
      <c r="C107" s="125">
        <v>6099</v>
      </c>
      <c r="D107" s="125"/>
      <c r="E107" s="125">
        <v>5008</v>
      </c>
      <c r="F107" s="125"/>
      <c r="G107" s="125">
        <v>3455</v>
      </c>
      <c r="H107" s="125"/>
      <c r="I107" s="125">
        <v>3490</v>
      </c>
      <c r="J107" s="125"/>
      <c r="K107" s="125">
        <v>3431</v>
      </c>
      <c r="L107" s="125"/>
      <c r="M107" s="125">
        <v>3302</v>
      </c>
      <c r="N107" s="125"/>
      <c r="O107" s="125">
        <v>3210</v>
      </c>
      <c r="P107" s="125"/>
      <c r="Q107" s="125">
        <v>3200</v>
      </c>
      <c r="R107" s="125"/>
      <c r="S107" s="125">
        <v>3147</v>
      </c>
      <c r="T107" s="125"/>
      <c r="U107" s="125">
        <v>3014</v>
      </c>
      <c r="V107" s="125"/>
      <c r="W107" s="125">
        <v>2875</v>
      </c>
      <c r="X107" s="125"/>
      <c r="Y107" s="125">
        <v>2730</v>
      </c>
      <c r="Z107" s="125"/>
      <c r="AA107" s="125">
        <v>2694</v>
      </c>
      <c r="AB107" s="125"/>
      <c r="AC107" s="125">
        <v>2661</v>
      </c>
      <c r="AD107" s="125"/>
      <c r="AE107" s="125">
        <v>2596</v>
      </c>
      <c r="AF107" s="125"/>
      <c r="AG107" s="125">
        <v>2553</v>
      </c>
      <c r="AH107" s="125"/>
      <c r="AI107" s="125">
        <v>2457</v>
      </c>
      <c r="AJ107" s="125"/>
      <c r="AK107" s="125">
        <v>2387</v>
      </c>
      <c r="AL107" s="125"/>
      <c r="AM107" s="125">
        <v>2315</v>
      </c>
      <c r="AN107" s="125"/>
      <c r="AO107" s="125">
        <v>2301</v>
      </c>
      <c r="AP107" s="125"/>
      <c r="AQ107" s="125">
        <v>2238</v>
      </c>
      <c r="AR107" s="125"/>
      <c r="AS107" s="125">
        <v>2150</v>
      </c>
      <c r="AT107" s="125"/>
      <c r="AU107" s="125">
        <v>2078</v>
      </c>
      <c r="AV107" s="125"/>
      <c r="AW107" s="125">
        <v>2056</v>
      </c>
      <c r="AX107" s="125"/>
      <c r="AY107" s="125">
        <v>2007</v>
      </c>
      <c r="AZ107" s="125"/>
      <c r="BA107" s="125">
        <v>1937</v>
      </c>
      <c r="BB107" s="125"/>
      <c r="BC107" s="125">
        <v>1902</v>
      </c>
      <c r="BD107" s="125"/>
      <c r="BE107" s="125">
        <v>1879</v>
      </c>
      <c r="BF107" s="125"/>
    </row>
    <row r="108" spans="1:58" x14ac:dyDescent="0.25">
      <c r="A108" s="143"/>
      <c r="B108" s="50" t="s">
        <v>31</v>
      </c>
      <c r="C108" s="124">
        <v>421.85799999999995</v>
      </c>
      <c r="D108" s="125"/>
      <c r="E108" s="124">
        <v>475.29700000000003</v>
      </c>
      <c r="F108" s="125"/>
      <c r="G108" s="124">
        <v>444.19499999999999</v>
      </c>
      <c r="H108" s="125"/>
      <c r="I108" s="124">
        <v>457.60400000000004</v>
      </c>
      <c r="J108" s="125"/>
      <c r="K108" s="124">
        <v>463.22699999999998</v>
      </c>
      <c r="L108" s="125"/>
      <c r="M108" s="124">
        <v>461.83799999999997</v>
      </c>
      <c r="N108" s="125"/>
      <c r="O108" s="124">
        <v>467.298</v>
      </c>
      <c r="P108" s="125"/>
      <c r="Q108" s="124">
        <v>481.54999999999995</v>
      </c>
      <c r="R108" s="125"/>
      <c r="S108" s="124">
        <v>494.423</v>
      </c>
      <c r="T108" s="125"/>
      <c r="U108" s="124">
        <v>493.30700000000002</v>
      </c>
      <c r="V108" s="125"/>
      <c r="W108" s="124">
        <v>488.72900000000004</v>
      </c>
      <c r="X108" s="125"/>
      <c r="Y108" s="124">
        <v>476.45099999999996</v>
      </c>
      <c r="Z108" s="125"/>
      <c r="AA108" s="124">
        <v>479.661</v>
      </c>
      <c r="AB108" s="125"/>
      <c r="AC108" s="124">
        <v>481.94100000000003</v>
      </c>
      <c r="AD108" s="124"/>
      <c r="AE108" s="124">
        <v>481.50200000000001</v>
      </c>
      <c r="AF108" s="124"/>
      <c r="AG108" s="124">
        <v>480.447</v>
      </c>
      <c r="AH108" s="124"/>
      <c r="AI108" s="124">
        <v>471.30099999999999</v>
      </c>
      <c r="AJ108" s="124"/>
      <c r="AK108" s="124">
        <v>467.423</v>
      </c>
      <c r="AL108" s="124"/>
      <c r="AM108" s="124">
        <v>457.75099999999998</v>
      </c>
      <c r="AN108" s="124"/>
      <c r="AO108" s="124">
        <v>467.589</v>
      </c>
      <c r="AP108" s="124"/>
      <c r="AQ108" s="124">
        <v>464.60399999999998</v>
      </c>
      <c r="AR108" s="124"/>
      <c r="AS108" s="124">
        <v>455.19900000000001</v>
      </c>
      <c r="AT108" s="124"/>
      <c r="AU108" s="124">
        <v>445.35599999999999</v>
      </c>
      <c r="AV108" s="124"/>
      <c r="AW108" s="124">
        <v>446.738</v>
      </c>
      <c r="AX108" s="124"/>
      <c r="AY108" s="124">
        <v>441.49599999999998</v>
      </c>
      <c r="AZ108" s="124"/>
      <c r="BA108" s="124">
        <v>443</v>
      </c>
      <c r="BB108" s="124"/>
      <c r="BC108" s="124">
        <v>444.90899999999999</v>
      </c>
      <c r="BD108" s="124"/>
      <c r="BE108" s="124">
        <v>449.38900000000001</v>
      </c>
      <c r="BF108" s="124"/>
    </row>
    <row r="109" spans="1:58" x14ac:dyDescent="0.25">
      <c r="A109" s="15" t="s">
        <v>14</v>
      </c>
      <c r="B109" s="49" t="s">
        <v>29</v>
      </c>
      <c r="C109" s="100">
        <v>128</v>
      </c>
      <c r="D109" s="100">
        <v>96.969696969696969</v>
      </c>
      <c r="E109" s="100">
        <v>76</v>
      </c>
      <c r="F109" s="100">
        <v>81.72043010752688</v>
      </c>
      <c r="G109" s="100">
        <v>36</v>
      </c>
      <c r="H109" s="100">
        <v>80</v>
      </c>
      <c r="I109" s="100">
        <v>34</v>
      </c>
      <c r="J109" s="100">
        <v>77.272727272727266</v>
      </c>
      <c r="K109" s="100">
        <v>21</v>
      </c>
      <c r="L109" s="100">
        <v>70</v>
      </c>
      <c r="M109" s="100">
        <v>21</v>
      </c>
      <c r="N109" s="100">
        <v>67.741935483870961</v>
      </c>
      <c r="O109" s="100">
        <v>32</v>
      </c>
      <c r="P109" s="100">
        <v>80</v>
      </c>
      <c r="Q109" s="100">
        <v>42</v>
      </c>
      <c r="R109" s="100">
        <v>82.352941176470594</v>
      </c>
      <c r="S109" s="100">
        <v>37</v>
      </c>
      <c r="T109" s="100">
        <v>75.510204081632651</v>
      </c>
      <c r="U109" s="100">
        <v>40</v>
      </c>
      <c r="V109" s="100">
        <v>78.431372549019613</v>
      </c>
      <c r="W109" s="100">
        <v>33</v>
      </c>
      <c r="X109" s="100">
        <v>76.744186046511629</v>
      </c>
      <c r="Y109" s="100">
        <v>32</v>
      </c>
      <c r="Z109" s="100">
        <v>72.727272727272734</v>
      </c>
      <c r="AA109" s="100">
        <v>33</v>
      </c>
      <c r="AB109" s="100">
        <v>70.212765957446805</v>
      </c>
      <c r="AC109" s="100">
        <v>32</v>
      </c>
      <c r="AD109" s="100">
        <v>74.418604651162795</v>
      </c>
      <c r="AE109" s="100">
        <v>20</v>
      </c>
      <c r="AF109" s="100">
        <v>58.823529411764703</v>
      </c>
      <c r="AG109" s="100">
        <v>17</v>
      </c>
      <c r="AH109" s="100">
        <v>56.666666666666664</v>
      </c>
      <c r="AI109" s="100">
        <v>14</v>
      </c>
      <c r="AJ109" s="100">
        <v>56</v>
      </c>
      <c r="AK109" s="100">
        <v>9</v>
      </c>
      <c r="AL109" s="100">
        <v>50</v>
      </c>
      <c r="AM109" s="100">
        <v>12</v>
      </c>
      <c r="AN109" s="100">
        <v>60</v>
      </c>
      <c r="AO109" s="100">
        <v>11</v>
      </c>
      <c r="AP109" s="100">
        <v>61.111111111111114</v>
      </c>
      <c r="AQ109" s="100">
        <v>16</v>
      </c>
      <c r="AR109" s="100">
        <v>62.5</v>
      </c>
      <c r="AS109" s="100">
        <v>15</v>
      </c>
      <c r="AT109" s="100">
        <v>60</v>
      </c>
      <c r="AU109" s="100">
        <v>12</v>
      </c>
      <c r="AV109" s="100">
        <v>50</v>
      </c>
      <c r="AW109" s="100">
        <v>11</v>
      </c>
      <c r="AX109" s="100">
        <v>60</v>
      </c>
      <c r="AY109" s="100">
        <v>6</v>
      </c>
      <c r="AZ109" s="100">
        <v>46.153846153846153</v>
      </c>
      <c r="BA109" s="100">
        <v>4</v>
      </c>
      <c r="BB109" s="100">
        <v>33.333333333333336</v>
      </c>
      <c r="BC109" s="100">
        <v>3</v>
      </c>
      <c r="BD109" s="100">
        <v>30</v>
      </c>
      <c r="BE109" s="100">
        <v>5</v>
      </c>
      <c r="BF109" s="100">
        <v>41.666666666666664</v>
      </c>
    </row>
    <row r="110" spans="1:58" x14ac:dyDescent="0.25">
      <c r="A110" s="15"/>
      <c r="B110" s="49" t="s">
        <v>18</v>
      </c>
      <c r="C110" s="100">
        <v>3</v>
      </c>
      <c r="D110" s="100">
        <v>2.2727272727272729</v>
      </c>
      <c r="E110" s="100">
        <v>15</v>
      </c>
      <c r="F110" s="100">
        <v>16.129032258064516</v>
      </c>
      <c r="G110" s="100">
        <v>7</v>
      </c>
      <c r="H110" s="100">
        <v>15.555555555555555</v>
      </c>
      <c r="I110" s="100">
        <v>8</v>
      </c>
      <c r="J110" s="100">
        <v>18.181818181818183</v>
      </c>
      <c r="K110" s="100">
        <v>6</v>
      </c>
      <c r="L110" s="100">
        <v>20</v>
      </c>
      <c r="M110" s="100">
        <v>6</v>
      </c>
      <c r="N110" s="100">
        <v>19.35483870967742</v>
      </c>
      <c r="O110" s="100">
        <v>4</v>
      </c>
      <c r="P110" s="100">
        <v>10</v>
      </c>
      <c r="Q110" s="100">
        <v>5</v>
      </c>
      <c r="R110" s="100">
        <v>9.8039215686274517</v>
      </c>
      <c r="S110" s="100">
        <v>7</v>
      </c>
      <c r="T110" s="100">
        <v>14.285714285714286</v>
      </c>
      <c r="U110" s="100">
        <v>5</v>
      </c>
      <c r="V110" s="100">
        <v>9.8039215686274517</v>
      </c>
      <c r="W110" s="100">
        <v>4</v>
      </c>
      <c r="X110" s="100">
        <v>9.3023255813953494</v>
      </c>
      <c r="Y110" s="100">
        <v>5</v>
      </c>
      <c r="Z110" s="100">
        <v>11.363636363636363</v>
      </c>
      <c r="AA110" s="100">
        <v>7</v>
      </c>
      <c r="AB110" s="100">
        <v>14.893617021276595</v>
      </c>
      <c r="AC110" s="100">
        <v>3</v>
      </c>
      <c r="AD110" s="100">
        <v>6.9767441860465116</v>
      </c>
      <c r="AE110" s="100">
        <v>7</v>
      </c>
      <c r="AF110" s="100">
        <v>20.588235294117649</v>
      </c>
      <c r="AG110" s="100">
        <v>7</v>
      </c>
      <c r="AH110" s="100">
        <v>23.333333333333332</v>
      </c>
      <c r="AI110" s="100">
        <v>6</v>
      </c>
      <c r="AJ110" s="100">
        <v>24</v>
      </c>
      <c r="AK110" s="100">
        <v>4</v>
      </c>
      <c r="AL110" s="100">
        <v>22.222222222222221</v>
      </c>
      <c r="AM110" s="100">
        <v>3</v>
      </c>
      <c r="AN110" s="100">
        <v>15</v>
      </c>
      <c r="AO110" s="100">
        <v>7</v>
      </c>
      <c r="AP110" s="100">
        <v>16.666666666666668</v>
      </c>
      <c r="AQ110" s="253" t="s">
        <v>304</v>
      </c>
      <c r="AR110" s="100">
        <v>12.5</v>
      </c>
      <c r="AS110" s="253" t="s">
        <v>304</v>
      </c>
      <c r="AT110" s="100">
        <v>13.333333333333334</v>
      </c>
      <c r="AU110" s="253" t="s">
        <v>304</v>
      </c>
      <c r="AV110" s="100">
        <v>16.666666666666668</v>
      </c>
      <c r="AW110" s="253" t="s">
        <v>304</v>
      </c>
      <c r="AX110" s="100">
        <v>13.333333333333334</v>
      </c>
      <c r="AY110" s="253">
        <v>3</v>
      </c>
      <c r="AZ110" s="100">
        <v>23.076923076923077</v>
      </c>
      <c r="BA110" s="253">
        <v>5</v>
      </c>
      <c r="BB110" s="100">
        <v>25</v>
      </c>
      <c r="BC110" s="253">
        <v>4</v>
      </c>
      <c r="BD110" s="100">
        <v>30</v>
      </c>
      <c r="BE110" s="253">
        <v>4</v>
      </c>
      <c r="BF110" s="100">
        <v>16.666666666666668</v>
      </c>
    </row>
    <row r="111" spans="1:58" x14ac:dyDescent="0.25">
      <c r="A111" s="15"/>
      <c r="B111" s="49" t="s">
        <v>19</v>
      </c>
      <c r="C111" s="253" t="s">
        <v>304</v>
      </c>
      <c r="D111" s="100">
        <v>0.75757575757575757</v>
      </c>
      <c r="E111" s="253" t="s">
        <v>304</v>
      </c>
      <c r="F111" s="100">
        <v>2.150537634408602</v>
      </c>
      <c r="G111" s="253" t="s">
        <v>304</v>
      </c>
      <c r="H111" s="100">
        <v>4.4444444444444446</v>
      </c>
      <c r="I111" s="253" t="s">
        <v>304</v>
      </c>
      <c r="J111" s="100">
        <v>4.5454545454545459</v>
      </c>
      <c r="K111" s="100">
        <v>3</v>
      </c>
      <c r="L111" s="100">
        <v>10</v>
      </c>
      <c r="M111" s="100">
        <v>4</v>
      </c>
      <c r="N111" s="100">
        <v>12.903225806451612</v>
      </c>
      <c r="O111" s="100">
        <v>4</v>
      </c>
      <c r="P111" s="100">
        <v>10</v>
      </c>
      <c r="Q111" s="100">
        <v>3</v>
      </c>
      <c r="R111" s="100">
        <v>5.882352941176471</v>
      </c>
      <c r="S111" s="100">
        <v>5</v>
      </c>
      <c r="T111" s="100">
        <v>10.204081632653061</v>
      </c>
      <c r="U111" s="100">
        <v>6</v>
      </c>
      <c r="V111" s="100">
        <v>11.764705882352942</v>
      </c>
      <c r="W111" s="100">
        <v>6</v>
      </c>
      <c r="X111" s="100">
        <v>13.953488372093023</v>
      </c>
      <c r="Y111" s="100">
        <v>6</v>
      </c>
      <c r="Z111" s="100">
        <v>13.636363636363637</v>
      </c>
      <c r="AA111" s="100">
        <v>6</v>
      </c>
      <c r="AB111" s="100">
        <v>12.76595744680851</v>
      </c>
      <c r="AC111" s="100">
        <v>6</v>
      </c>
      <c r="AD111" s="100">
        <v>13.953488372093023</v>
      </c>
      <c r="AE111" s="100">
        <v>6</v>
      </c>
      <c r="AF111" s="100">
        <v>17.647058823529413</v>
      </c>
      <c r="AG111" s="100">
        <v>4</v>
      </c>
      <c r="AH111" s="100">
        <v>13.333333333333334</v>
      </c>
      <c r="AI111" s="100">
        <v>4</v>
      </c>
      <c r="AJ111" s="100">
        <v>16</v>
      </c>
      <c r="AK111" s="100">
        <v>4</v>
      </c>
      <c r="AL111" s="100">
        <v>22.222222222222221</v>
      </c>
      <c r="AM111" s="100">
        <v>5</v>
      </c>
      <c r="AN111" s="100">
        <v>15</v>
      </c>
      <c r="AO111" s="253" t="s">
        <v>304</v>
      </c>
      <c r="AP111" s="100">
        <v>5.5555555555555554</v>
      </c>
      <c r="AQ111" s="253" t="s">
        <v>304</v>
      </c>
      <c r="AR111" s="100">
        <v>6.25</v>
      </c>
      <c r="AS111" s="253" t="s">
        <v>304</v>
      </c>
      <c r="AT111" s="100">
        <v>13.333333333333334</v>
      </c>
      <c r="AU111" s="253" t="s">
        <v>304</v>
      </c>
      <c r="AV111" s="100">
        <v>16.666666666666668</v>
      </c>
      <c r="AW111" s="253">
        <v>4</v>
      </c>
      <c r="AX111" s="100">
        <v>13.333333333333334</v>
      </c>
      <c r="AY111" s="253">
        <v>4</v>
      </c>
      <c r="AZ111" s="100">
        <v>15.384615384615385</v>
      </c>
      <c r="BA111" s="253" t="s">
        <v>304</v>
      </c>
      <c r="BB111" s="100">
        <v>16.666666666666668</v>
      </c>
      <c r="BC111" s="253" t="s">
        <v>304</v>
      </c>
      <c r="BD111" s="100">
        <v>10</v>
      </c>
      <c r="BE111" s="253" t="s">
        <v>304</v>
      </c>
      <c r="BF111" s="100">
        <v>16.666666666666668</v>
      </c>
    </row>
    <row r="112" spans="1:58" x14ac:dyDescent="0.25">
      <c r="A112" s="15"/>
      <c r="B112" s="49" t="s">
        <v>20</v>
      </c>
      <c r="C112" s="100">
        <v>0</v>
      </c>
      <c r="D112" s="100">
        <v>0</v>
      </c>
      <c r="E112" s="100">
        <v>0</v>
      </c>
      <c r="F112" s="100">
        <v>0</v>
      </c>
      <c r="G112" s="100">
        <v>0</v>
      </c>
      <c r="H112" s="100">
        <v>0</v>
      </c>
      <c r="I112" s="100">
        <v>0</v>
      </c>
      <c r="J112" s="100">
        <v>0</v>
      </c>
      <c r="K112" s="100">
        <v>9</v>
      </c>
      <c r="L112" s="100">
        <v>30</v>
      </c>
      <c r="M112" s="100">
        <v>9</v>
      </c>
      <c r="N112" s="100">
        <v>29.032258064516128</v>
      </c>
      <c r="O112" s="100">
        <v>9</v>
      </c>
      <c r="P112" s="100">
        <v>22.5</v>
      </c>
      <c r="Q112" s="253" t="s">
        <v>304</v>
      </c>
      <c r="R112" s="100">
        <v>1.9607843137254901</v>
      </c>
      <c r="S112" s="100">
        <v>0</v>
      </c>
      <c r="T112" s="100">
        <v>0</v>
      </c>
      <c r="U112" s="100">
        <v>0</v>
      </c>
      <c r="V112" s="100">
        <v>0</v>
      </c>
      <c r="W112" s="100">
        <v>0</v>
      </c>
      <c r="X112" s="100">
        <v>0</v>
      </c>
      <c r="Y112" s="253" t="s">
        <v>304</v>
      </c>
      <c r="Z112" s="100">
        <v>2.2727272727272729</v>
      </c>
      <c r="AA112" s="253" t="s">
        <v>304</v>
      </c>
      <c r="AB112" s="100">
        <v>2.1276595744680851</v>
      </c>
      <c r="AC112" s="253" t="s">
        <v>304</v>
      </c>
      <c r="AD112" s="100">
        <v>2.3255813953488373</v>
      </c>
      <c r="AE112" s="100">
        <v>0</v>
      </c>
      <c r="AF112" s="100">
        <v>0</v>
      </c>
      <c r="AG112" s="253" t="s">
        <v>304</v>
      </c>
      <c r="AH112" s="100">
        <v>3.3333333333333335</v>
      </c>
      <c r="AI112" s="253" t="s">
        <v>304</v>
      </c>
      <c r="AJ112" s="100">
        <v>0</v>
      </c>
      <c r="AK112" s="253" t="s">
        <v>304</v>
      </c>
      <c r="AL112" s="100">
        <v>0</v>
      </c>
      <c r="AM112" s="253" t="s">
        <v>304</v>
      </c>
      <c r="AN112" s="100">
        <v>5</v>
      </c>
      <c r="AO112" s="253" t="s">
        <v>304</v>
      </c>
      <c r="AP112" s="100">
        <v>11.111111111111111</v>
      </c>
      <c r="AQ112" s="253" t="s">
        <v>304</v>
      </c>
      <c r="AR112" s="100">
        <v>12.5</v>
      </c>
      <c r="AS112" s="253" t="s">
        <v>304</v>
      </c>
      <c r="AT112" s="100">
        <v>6.666666666666667</v>
      </c>
      <c r="AU112" s="253" t="s">
        <v>304</v>
      </c>
      <c r="AV112" s="100">
        <v>8.3333333333333339</v>
      </c>
      <c r="AW112" s="253" t="s">
        <v>304</v>
      </c>
      <c r="AX112" s="100">
        <v>6.666666666666667</v>
      </c>
      <c r="AY112" s="253" t="s">
        <v>304</v>
      </c>
      <c r="AZ112" s="100">
        <v>7.6923076923076925</v>
      </c>
      <c r="BA112" s="253">
        <v>3</v>
      </c>
      <c r="BB112" s="100">
        <v>16.666666666666668</v>
      </c>
      <c r="BC112" s="253">
        <v>3</v>
      </c>
      <c r="BD112" s="100">
        <v>20</v>
      </c>
      <c r="BE112" s="253">
        <v>3</v>
      </c>
      <c r="BF112" s="100">
        <v>16.666666666666668</v>
      </c>
    </row>
    <row r="113" spans="1:58" x14ac:dyDescent="0.25">
      <c r="A113" s="15"/>
      <c r="B113" s="49" t="s">
        <v>21</v>
      </c>
      <c r="C113" s="100">
        <v>0</v>
      </c>
      <c r="D113" s="100">
        <v>0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>
        <v>0</v>
      </c>
      <c r="K113" s="100">
        <v>0</v>
      </c>
      <c r="L113" s="100">
        <v>0</v>
      </c>
      <c r="M113" s="100">
        <v>0</v>
      </c>
      <c r="N113" s="100">
        <v>0</v>
      </c>
      <c r="O113" s="100">
        <v>0</v>
      </c>
      <c r="P113" s="100">
        <v>0</v>
      </c>
      <c r="Q113" s="100">
        <v>0</v>
      </c>
      <c r="R113" s="100">
        <v>0</v>
      </c>
      <c r="S113" s="100">
        <v>0</v>
      </c>
      <c r="T113" s="100">
        <v>0</v>
      </c>
      <c r="U113" s="100">
        <v>0</v>
      </c>
      <c r="V113" s="100">
        <v>0</v>
      </c>
      <c r="W113" s="100">
        <v>0</v>
      </c>
      <c r="X113" s="100">
        <v>0</v>
      </c>
      <c r="Y113" s="100">
        <v>0</v>
      </c>
      <c r="Z113" s="100">
        <v>0</v>
      </c>
      <c r="AA113" s="100">
        <v>0</v>
      </c>
      <c r="AB113" s="100">
        <v>0</v>
      </c>
      <c r="AC113" s="253" t="s">
        <v>304</v>
      </c>
      <c r="AD113" s="100">
        <v>2.3255813953488373</v>
      </c>
      <c r="AE113" s="253" t="s">
        <v>304</v>
      </c>
      <c r="AF113" s="100">
        <v>2.9411764705882355</v>
      </c>
      <c r="AG113" s="253" t="s">
        <v>304</v>
      </c>
      <c r="AH113" s="100">
        <v>3.3333333333333335</v>
      </c>
      <c r="AI113" s="253" t="s">
        <v>304</v>
      </c>
      <c r="AJ113" s="100">
        <v>4</v>
      </c>
      <c r="AK113" s="253" t="s">
        <v>304</v>
      </c>
      <c r="AL113" s="100">
        <v>5.5555555555555554</v>
      </c>
      <c r="AM113" s="253" t="s">
        <v>304</v>
      </c>
      <c r="AN113" s="100">
        <v>5</v>
      </c>
      <c r="AO113" s="253" t="s">
        <v>304</v>
      </c>
      <c r="AP113" s="100">
        <v>5.5555555555555554</v>
      </c>
      <c r="AQ113" s="253" t="s">
        <v>304</v>
      </c>
      <c r="AR113" s="100">
        <v>6.25</v>
      </c>
      <c r="AS113" s="253" t="s">
        <v>304</v>
      </c>
      <c r="AT113" s="100">
        <v>6.666666666666667</v>
      </c>
      <c r="AU113" s="253" t="s">
        <v>304</v>
      </c>
      <c r="AV113" s="100">
        <v>8.3333333333333339</v>
      </c>
      <c r="AW113" s="253" t="s">
        <v>304</v>
      </c>
      <c r="AX113" s="100">
        <v>6.666666666666667</v>
      </c>
      <c r="AY113" s="253" t="s">
        <v>304</v>
      </c>
      <c r="AZ113" s="100">
        <v>7.6923076923076925</v>
      </c>
      <c r="BA113" s="253" t="s">
        <v>304</v>
      </c>
      <c r="BB113" s="100">
        <v>8.3333333333333339</v>
      </c>
      <c r="BC113" s="253" t="s">
        <v>304</v>
      </c>
      <c r="BD113" s="100">
        <v>10</v>
      </c>
      <c r="BE113" s="253" t="s">
        <v>304</v>
      </c>
      <c r="BF113" s="100">
        <v>8.3333333333333339</v>
      </c>
    </row>
    <row r="114" spans="1:58" x14ac:dyDescent="0.25">
      <c r="A114" s="15"/>
      <c r="B114" s="49" t="s">
        <v>30</v>
      </c>
      <c r="C114" s="100">
        <v>0</v>
      </c>
      <c r="D114" s="100">
        <v>0</v>
      </c>
      <c r="E114" s="100">
        <v>0</v>
      </c>
      <c r="F114" s="100">
        <v>0</v>
      </c>
      <c r="G114" s="100">
        <v>0</v>
      </c>
      <c r="H114" s="100">
        <v>0</v>
      </c>
      <c r="I114" s="100">
        <v>0</v>
      </c>
      <c r="J114" s="100">
        <v>0</v>
      </c>
      <c r="K114" s="100">
        <v>0</v>
      </c>
      <c r="L114" s="100">
        <v>0</v>
      </c>
      <c r="M114" s="100">
        <v>0</v>
      </c>
      <c r="N114" s="100">
        <v>0</v>
      </c>
      <c r="O114" s="100">
        <v>0</v>
      </c>
      <c r="P114" s="100">
        <v>0</v>
      </c>
      <c r="Q114" s="100">
        <v>0</v>
      </c>
      <c r="R114" s="100">
        <v>0</v>
      </c>
      <c r="S114" s="100">
        <v>0</v>
      </c>
      <c r="T114" s="100">
        <v>0</v>
      </c>
      <c r="U114" s="100">
        <v>0</v>
      </c>
      <c r="V114" s="100">
        <v>0</v>
      </c>
      <c r="W114" s="100">
        <v>0</v>
      </c>
      <c r="X114" s="100">
        <v>0</v>
      </c>
      <c r="Y114" s="100">
        <v>0</v>
      </c>
      <c r="Z114" s="100">
        <v>0</v>
      </c>
      <c r="AA114" s="100">
        <v>0</v>
      </c>
      <c r="AB114" s="100">
        <v>0</v>
      </c>
      <c r="AC114" s="100">
        <v>0</v>
      </c>
      <c r="AD114" s="100">
        <v>0</v>
      </c>
      <c r="AE114" s="100">
        <v>0</v>
      </c>
      <c r="AF114" s="100">
        <v>0</v>
      </c>
      <c r="AG114" s="100">
        <v>0</v>
      </c>
      <c r="AH114" s="100">
        <v>0</v>
      </c>
      <c r="AI114" s="100">
        <v>0</v>
      </c>
      <c r="AJ114" s="100">
        <v>0</v>
      </c>
      <c r="AK114" s="100">
        <v>0</v>
      </c>
      <c r="AL114" s="100">
        <v>0</v>
      </c>
      <c r="AM114" s="100">
        <v>0</v>
      </c>
      <c r="AN114" s="100">
        <v>0</v>
      </c>
      <c r="AO114" s="100">
        <v>0</v>
      </c>
      <c r="AP114" s="100">
        <v>0</v>
      </c>
      <c r="AQ114" s="100">
        <v>0</v>
      </c>
      <c r="AR114" s="100">
        <v>0</v>
      </c>
      <c r="AS114" s="100">
        <v>0</v>
      </c>
      <c r="AT114" s="100">
        <v>0</v>
      </c>
      <c r="AU114" s="100">
        <v>0</v>
      </c>
      <c r="AV114" s="100">
        <v>0</v>
      </c>
      <c r="AW114" s="100">
        <v>0</v>
      </c>
      <c r="AX114" s="100">
        <v>0</v>
      </c>
      <c r="AY114" s="100">
        <v>0</v>
      </c>
      <c r="AZ114" s="100">
        <v>0</v>
      </c>
      <c r="BA114" s="100">
        <v>0</v>
      </c>
      <c r="BB114" s="100">
        <v>0</v>
      </c>
      <c r="BC114" s="100">
        <v>0</v>
      </c>
      <c r="BD114" s="100">
        <v>0</v>
      </c>
      <c r="BE114" s="100">
        <v>0</v>
      </c>
      <c r="BF114" s="100">
        <v>0</v>
      </c>
    </row>
    <row r="115" spans="1:58" x14ac:dyDescent="0.25">
      <c r="A115" s="15"/>
      <c r="B115" s="50" t="s">
        <v>473</v>
      </c>
      <c r="C115" s="125">
        <v>132</v>
      </c>
      <c r="D115" s="125"/>
      <c r="E115" s="125">
        <v>93</v>
      </c>
      <c r="F115" s="125"/>
      <c r="G115" s="125">
        <v>45</v>
      </c>
      <c r="H115" s="125"/>
      <c r="I115" s="125">
        <v>44</v>
      </c>
      <c r="J115" s="125"/>
      <c r="K115" s="125">
        <v>30</v>
      </c>
      <c r="L115" s="125"/>
      <c r="M115" s="125">
        <v>31</v>
      </c>
      <c r="N115" s="125"/>
      <c r="O115" s="125">
        <v>40</v>
      </c>
      <c r="P115" s="125"/>
      <c r="Q115" s="125">
        <v>51</v>
      </c>
      <c r="R115" s="125"/>
      <c r="S115" s="125">
        <v>49</v>
      </c>
      <c r="T115" s="125"/>
      <c r="U115" s="125">
        <v>51</v>
      </c>
      <c r="V115" s="125"/>
      <c r="W115" s="125">
        <v>43</v>
      </c>
      <c r="X115" s="125"/>
      <c r="Y115" s="125">
        <v>44</v>
      </c>
      <c r="Z115" s="125"/>
      <c r="AA115" s="125">
        <v>47</v>
      </c>
      <c r="AB115" s="125"/>
      <c r="AC115" s="125">
        <v>43</v>
      </c>
      <c r="AD115" s="125"/>
      <c r="AE115" s="125">
        <v>34</v>
      </c>
      <c r="AF115" s="125"/>
      <c r="AG115" s="125">
        <v>30</v>
      </c>
      <c r="AH115" s="125"/>
      <c r="AI115" s="125">
        <v>25</v>
      </c>
      <c r="AJ115" s="125"/>
      <c r="AK115" s="125">
        <v>18</v>
      </c>
      <c r="AL115" s="125"/>
      <c r="AM115" s="125">
        <v>20</v>
      </c>
      <c r="AN115" s="125"/>
      <c r="AO115" s="125">
        <v>18</v>
      </c>
      <c r="AP115" s="125"/>
      <c r="AQ115" s="125">
        <v>16</v>
      </c>
      <c r="AR115" s="125"/>
      <c r="AS115" s="125">
        <v>15</v>
      </c>
      <c r="AT115" s="125"/>
      <c r="AU115" s="125">
        <v>12</v>
      </c>
      <c r="AV115" s="125"/>
      <c r="AW115" s="125">
        <v>15</v>
      </c>
      <c r="AX115" s="125"/>
      <c r="AY115" s="125">
        <v>13</v>
      </c>
      <c r="AZ115" s="125"/>
      <c r="BA115" s="125">
        <v>12</v>
      </c>
      <c r="BB115" s="125"/>
      <c r="BC115" s="125">
        <v>10</v>
      </c>
      <c r="BD115" s="125"/>
      <c r="BE115" s="125">
        <v>12</v>
      </c>
      <c r="BF115" s="125"/>
    </row>
    <row r="116" spans="1:58" x14ac:dyDescent="0.25">
      <c r="A116" s="143"/>
      <c r="B116" s="50" t="s">
        <v>31</v>
      </c>
      <c r="C116" s="124">
        <v>2.8559999999999999</v>
      </c>
      <c r="D116" s="125"/>
      <c r="E116" s="124">
        <v>5.2759999999999998</v>
      </c>
      <c r="F116" s="125"/>
      <c r="G116" s="124">
        <v>2.6429999999999998</v>
      </c>
      <c r="H116" s="125"/>
      <c r="I116" s="124">
        <v>2.6379999999999999</v>
      </c>
      <c r="J116" s="125"/>
      <c r="K116" s="124">
        <v>2.234</v>
      </c>
      <c r="L116" s="125"/>
      <c r="M116" s="124">
        <v>2.2410000000000001</v>
      </c>
      <c r="N116" s="125"/>
      <c r="O116" s="124">
        <v>2.274</v>
      </c>
      <c r="P116" s="125"/>
      <c r="Q116" s="124">
        <v>3.0009999999999999</v>
      </c>
      <c r="R116" s="125"/>
      <c r="S116" s="124">
        <v>3.45</v>
      </c>
      <c r="T116" s="125"/>
      <c r="U116" s="124">
        <v>3.452</v>
      </c>
      <c r="V116" s="125"/>
      <c r="W116" s="124">
        <v>2.9420000000000002</v>
      </c>
      <c r="X116" s="125"/>
      <c r="Y116" s="124">
        <v>3.3490000000000002</v>
      </c>
      <c r="Z116" s="125"/>
      <c r="AA116" s="124">
        <v>3.75</v>
      </c>
      <c r="AB116" s="125"/>
      <c r="AC116" s="124">
        <v>3.6709999999999998</v>
      </c>
      <c r="AD116" s="124"/>
      <c r="AE116" s="124">
        <v>3.34</v>
      </c>
      <c r="AF116" s="124"/>
      <c r="AG116" s="124">
        <v>3.1339999999999999</v>
      </c>
      <c r="AH116" s="124"/>
      <c r="AI116" s="124">
        <v>2.8</v>
      </c>
      <c r="AJ116" s="124"/>
      <c r="AK116" s="124">
        <v>2.34</v>
      </c>
      <c r="AL116" s="124"/>
      <c r="AM116" s="124">
        <v>2.52</v>
      </c>
      <c r="AN116" s="124"/>
      <c r="AO116" s="124">
        <v>2.1150000000000002</v>
      </c>
      <c r="AP116" s="124"/>
      <c r="AQ116" s="124">
        <v>2.3050000000000002</v>
      </c>
      <c r="AR116" s="124"/>
      <c r="AS116" s="124">
        <v>2.2469999999999999</v>
      </c>
      <c r="AT116" s="124"/>
      <c r="AU116" s="124">
        <v>1.7949999999999999</v>
      </c>
      <c r="AV116" s="124"/>
      <c r="AW116" s="124">
        <v>1.954</v>
      </c>
      <c r="AX116" s="124"/>
      <c r="AY116" s="124">
        <v>2.0339999999999998</v>
      </c>
      <c r="AZ116" s="124"/>
      <c r="BA116" s="124">
        <v>2.1920000000000002</v>
      </c>
      <c r="BB116" s="124"/>
      <c r="BC116" s="124">
        <v>1.95</v>
      </c>
      <c r="BD116" s="124"/>
      <c r="BE116" s="124">
        <v>2.0310000000000001</v>
      </c>
      <c r="BF116" s="124"/>
    </row>
    <row r="117" spans="1:58" x14ac:dyDescent="0.25">
      <c r="A117" s="15" t="s">
        <v>679</v>
      </c>
      <c r="B117" s="49" t="s">
        <v>29</v>
      </c>
      <c r="C117" s="100">
        <v>22</v>
      </c>
      <c r="D117" s="100">
        <v>100</v>
      </c>
      <c r="E117" s="100">
        <v>3</v>
      </c>
      <c r="F117" s="100">
        <v>100</v>
      </c>
      <c r="G117" s="100">
        <v>0</v>
      </c>
      <c r="H117" s="100">
        <v>0</v>
      </c>
      <c r="I117" s="100">
        <v>0</v>
      </c>
      <c r="J117" s="100">
        <v>0</v>
      </c>
      <c r="K117" s="100">
        <v>0</v>
      </c>
      <c r="L117" s="100">
        <v>0</v>
      </c>
      <c r="M117" s="100">
        <v>5</v>
      </c>
      <c r="N117" s="100">
        <v>100</v>
      </c>
      <c r="O117" s="100">
        <v>8</v>
      </c>
      <c r="P117" s="100">
        <v>100</v>
      </c>
      <c r="Q117" s="100">
        <v>5</v>
      </c>
      <c r="R117" s="100">
        <v>100</v>
      </c>
      <c r="S117" s="100">
        <v>7</v>
      </c>
      <c r="T117" s="100">
        <v>100</v>
      </c>
      <c r="U117" s="100">
        <v>4</v>
      </c>
      <c r="V117" s="100">
        <v>100</v>
      </c>
      <c r="W117" s="100" t="s">
        <v>304</v>
      </c>
      <c r="X117" s="100">
        <v>100</v>
      </c>
      <c r="Y117" s="100">
        <v>4</v>
      </c>
      <c r="Z117" s="100">
        <v>100</v>
      </c>
      <c r="AA117" s="253" t="s">
        <v>304</v>
      </c>
      <c r="AB117" s="100">
        <v>100</v>
      </c>
      <c r="AC117" s="100">
        <v>4</v>
      </c>
      <c r="AD117" s="100">
        <v>100</v>
      </c>
      <c r="AE117" s="253" t="s">
        <v>304</v>
      </c>
      <c r="AF117" s="100">
        <v>100</v>
      </c>
      <c r="AG117" s="100">
        <v>3</v>
      </c>
      <c r="AH117" s="100">
        <v>100</v>
      </c>
      <c r="AI117" s="253">
        <v>0</v>
      </c>
      <c r="AJ117" s="253">
        <v>0</v>
      </c>
      <c r="AK117" s="253" t="s">
        <v>304</v>
      </c>
      <c r="AL117" s="253">
        <v>100</v>
      </c>
      <c r="AM117" s="253" t="s">
        <v>304</v>
      </c>
      <c r="AN117" s="253">
        <v>100</v>
      </c>
      <c r="AO117" s="253" t="s">
        <v>304</v>
      </c>
      <c r="AP117" s="253">
        <v>100</v>
      </c>
      <c r="AQ117" s="253" t="s">
        <v>304</v>
      </c>
      <c r="AR117" s="253">
        <v>100</v>
      </c>
      <c r="AS117" s="253" t="s">
        <v>304</v>
      </c>
      <c r="AT117" s="253">
        <v>100</v>
      </c>
      <c r="AU117" s="253" t="s">
        <v>304</v>
      </c>
      <c r="AV117" s="253">
        <v>100</v>
      </c>
      <c r="AW117" s="253"/>
      <c r="AX117" s="253"/>
      <c r="AY117" s="253"/>
      <c r="AZ117" s="253"/>
      <c r="BA117" s="253"/>
      <c r="BB117" s="253"/>
      <c r="BC117" s="253"/>
      <c r="BD117" s="253"/>
      <c r="BE117" s="253" t="s">
        <v>304</v>
      </c>
      <c r="BF117" s="253">
        <v>100</v>
      </c>
    </row>
    <row r="118" spans="1:58" x14ac:dyDescent="0.25">
      <c r="A118" s="15"/>
      <c r="B118" s="49" t="s">
        <v>18</v>
      </c>
      <c r="C118" s="100">
        <v>0</v>
      </c>
      <c r="D118" s="100">
        <v>0</v>
      </c>
      <c r="E118" s="100">
        <v>0</v>
      </c>
      <c r="F118" s="100">
        <v>0</v>
      </c>
      <c r="G118" s="100">
        <v>0</v>
      </c>
      <c r="H118" s="100">
        <v>0</v>
      </c>
      <c r="I118" s="100">
        <v>0</v>
      </c>
      <c r="J118" s="100">
        <v>0</v>
      </c>
      <c r="K118" s="100">
        <v>0</v>
      </c>
      <c r="L118" s="100">
        <v>0</v>
      </c>
      <c r="M118" s="100">
        <v>0</v>
      </c>
      <c r="N118" s="100">
        <v>0</v>
      </c>
      <c r="O118" s="100">
        <v>0</v>
      </c>
      <c r="P118" s="100">
        <v>0</v>
      </c>
      <c r="Q118" s="100">
        <v>0</v>
      </c>
      <c r="R118" s="100">
        <v>0</v>
      </c>
      <c r="S118" s="100">
        <v>0</v>
      </c>
      <c r="T118" s="100">
        <v>0</v>
      </c>
      <c r="U118" s="100">
        <v>0</v>
      </c>
      <c r="V118" s="100">
        <v>0</v>
      </c>
      <c r="W118" s="100">
        <v>0</v>
      </c>
      <c r="X118" s="100">
        <v>0</v>
      </c>
      <c r="Y118" s="100">
        <v>0</v>
      </c>
      <c r="Z118" s="100">
        <v>0</v>
      </c>
      <c r="AA118" s="100">
        <v>0</v>
      </c>
      <c r="AB118" s="100">
        <v>0</v>
      </c>
      <c r="AC118" s="100">
        <v>0</v>
      </c>
      <c r="AD118" s="100">
        <v>0</v>
      </c>
      <c r="AE118" s="100">
        <v>0</v>
      </c>
      <c r="AF118" s="100">
        <v>0</v>
      </c>
      <c r="AG118" s="100">
        <v>0</v>
      </c>
      <c r="AH118" s="100">
        <v>0</v>
      </c>
      <c r="AI118" s="100">
        <v>0</v>
      </c>
      <c r="AJ118" s="100">
        <v>0</v>
      </c>
      <c r="AK118" s="100">
        <v>0</v>
      </c>
      <c r="AL118" s="253">
        <v>0</v>
      </c>
      <c r="AM118" s="100">
        <v>0</v>
      </c>
      <c r="AN118" s="253">
        <v>0</v>
      </c>
      <c r="AO118" s="100">
        <v>0</v>
      </c>
      <c r="AP118" s="253">
        <v>0</v>
      </c>
      <c r="AQ118" s="100">
        <v>0</v>
      </c>
      <c r="AR118" s="253">
        <v>0</v>
      </c>
      <c r="AS118" s="100">
        <v>0</v>
      </c>
      <c r="AT118" s="253">
        <v>0</v>
      </c>
      <c r="AU118" s="100">
        <v>0</v>
      </c>
      <c r="AV118" s="253">
        <v>0</v>
      </c>
      <c r="AW118" s="253"/>
      <c r="AX118" s="253"/>
      <c r="AY118" s="253"/>
      <c r="AZ118" s="253"/>
      <c r="BA118" s="253"/>
      <c r="BB118" s="253"/>
      <c r="BC118" s="253"/>
      <c r="BD118" s="253"/>
      <c r="BE118" s="253">
        <v>0</v>
      </c>
      <c r="BF118" s="253">
        <v>0</v>
      </c>
    </row>
    <row r="119" spans="1:58" x14ac:dyDescent="0.25">
      <c r="A119" s="15"/>
      <c r="B119" s="49" t="s">
        <v>19</v>
      </c>
      <c r="C119" s="100">
        <v>0</v>
      </c>
      <c r="D119" s="100">
        <v>0</v>
      </c>
      <c r="E119" s="100">
        <v>0</v>
      </c>
      <c r="F119" s="100">
        <v>0</v>
      </c>
      <c r="G119" s="100">
        <v>0</v>
      </c>
      <c r="H119" s="100">
        <v>0</v>
      </c>
      <c r="I119" s="100">
        <v>0</v>
      </c>
      <c r="J119" s="100">
        <v>0</v>
      </c>
      <c r="K119" s="100">
        <v>0</v>
      </c>
      <c r="L119" s="100">
        <v>0</v>
      </c>
      <c r="M119" s="253" t="s">
        <v>304</v>
      </c>
      <c r="N119" s="253" t="s">
        <v>304</v>
      </c>
      <c r="O119" s="100">
        <v>0</v>
      </c>
      <c r="P119" s="100">
        <v>0</v>
      </c>
      <c r="Q119" s="100">
        <v>0</v>
      </c>
      <c r="R119" s="100">
        <v>0</v>
      </c>
      <c r="S119" s="100">
        <v>0</v>
      </c>
      <c r="T119" s="100">
        <v>0</v>
      </c>
      <c r="U119" s="100">
        <v>0</v>
      </c>
      <c r="V119" s="100">
        <v>0</v>
      </c>
      <c r="W119" s="100">
        <v>0</v>
      </c>
      <c r="X119" s="100">
        <v>0</v>
      </c>
      <c r="Y119" s="100">
        <v>0</v>
      </c>
      <c r="Z119" s="100">
        <v>0</v>
      </c>
      <c r="AA119" s="100">
        <v>0</v>
      </c>
      <c r="AB119" s="100">
        <v>0</v>
      </c>
      <c r="AC119" s="100">
        <v>0</v>
      </c>
      <c r="AD119" s="100">
        <v>0</v>
      </c>
      <c r="AE119" s="100">
        <v>0</v>
      </c>
      <c r="AF119" s="100">
        <v>0</v>
      </c>
      <c r="AG119" s="100">
        <v>0</v>
      </c>
      <c r="AH119" s="100">
        <v>0</v>
      </c>
      <c r="AI119" s="100">
        <v>0</v>
      </c>
      <c r="AJ119" s="100">
        <v>0</v>
      </c>
      <c r="AK119" s="100">
        <v>0</v>
      </c>
      <c r="AL119" s="253">
        <v>0</v>
      </c>
      <c r="AM119" s="100">
        <v>0</v>
      </c>
      <c r="AN119" s="253">
        <v>0</v>
      </c>
      <c r="AO119" s="100">
        <v>0</v>
      </c>
      <c r="AP119" s="253">
        <v>0</v>
      </c>
      <c r="AQ119" s="100">
        <v>0</v>
      </c>
      <c r="AR119" s="253">
        <v>0</v>
      </c>
      <c r="AS119" s="100">
        <v>0</v>
      </c>
      <c r="AT119" s="253">
        <v>0</v>
      </c>
      <c r="AU119" s="100">
        <v>0</v>
      </c>
      <c r="AV119" s="253">
        <v>0</v>
      </c>
      <c r="AW119" s="253"/>
      <c r="AX119" s="253"/>
      <c r="AY119" s="253"/>
      <c r="AZ119" s="253"/>
      <c r="BA119" s="253"/>
      <c r="BB119" s="253"/>
      <c r="BC119" s="253"/>
      <c r="BD119" s="253"/>
      <c r="BE119" s="253">
        <v>0</v>
      </c>
      <c r="BF119" s="253">
        <v>0</v>
      </c>
    </row>
    <row r="120" spans="1:58" x14ac:dyDescent="0.25">
      <c r="A120" s="15"/>
      <c r="B120" s="49" t="s">
        <v>20</v>
      </c>
      <c r="C120" s="100">
        <v>0</v>
      </c>
      <c r="D120" s="100">
        <v>0</v>
      </c>
      <c r="E120" s="100">
        <v>0</v>
      </c>
      <c r="F120" s="100">
        <v>0</v>
      </c>
      <c r="G120" s="100">
        <v>0</v>
      </c>
      <c r="H120" s="100">
        <v>0</v>
      </c>
      <c r="I120" s="100">
        <v>0</v>
      </c>
      <c r="J120" s="100">
        <v>0</v>
      </c>
      <c r="K120" s="100">
        <v>0</v>
      </c>
      <c r="L120" s="100">
        <v>0</v>
      </c>
      <c r="M120" s="100">
        <v>0</v>
      </c>
      <c r="N120" s="100">
        <v>0</v>
      </c>
      <c r="O120" s="100">
        <v>0</v>
      </c>
      <c r="P120" s="100">
        <v>0</v>
      </c>
      <c r="Q120" s="100">
        <v>0</v>
      </c>
      <c r="R120" s="100">
        <v>0</v>
      </c>
      <c r="S120" s="100">
        <v>0</v>
      </c>
      <c r="T120" s="100">
        <v>0</v>
      </c>
      <c r="U120" s="100">
        <v>0</v>
      </c>
      <c r="V120" s="100">
        <v>0</v>
      </c>
      <c r="W120" s="100">
        <v>0</v>
      </c>
      <c r="X120" s="100">
        <v>0</v>
      </c>
      <c r="Y120" s="100">
        <v>0</v>
      </c>
      <c r="Z120" s="100">
        <v>0</v>
      </c>
      <c r="AA120" s="100">
        <v>0</v>
      </c>
      <c r="AB120" s="100">
        <v>0</v>
      </c>
      <c r="AC120" s="100">
        <v>0</v>
      </c>
      <c r="AD120" s="100">
        <v>0</v>
      </c>
      <c r="AE120" s="100">
        <v>0</v>
      </c>
      <c r="AF120" s="100">
        <v>0</v>
      </c>
      <c r="AG120" s="100">
        <v>0</v>
      </c>
      <c r="AH120" s="100">
        <v>0</v>
      </c>
      <c r="AI120" s="100">
        <v>0</v>
      </c>
      <c r="AJ120" s="100">
        <v>0</v>
      </c>
      <c r="AK120" s="100">
        <v>0</v>
      </c>
      <c r="AL120" s="253">
        <v>0</v>
      </c>
      <c r="AM120" s="100">
        <v>0</v>
      </c>
      <c r="AN120" s="253">
        <v>0</v>
      </c>
      <c r="AO120" s="100">
        <v>0</v>
      </c>
      <c r="AP120" s="253">
        <v>0</v>
      </c>
      <c r="AQ120" s="100">
        <v>0</v>
      </c>
      <c r="AR120" s="253">
        <v>0</v>
      </c>
      <c r="AS120" s="100">
        <v>0</v>
      </c>
      <c r="AT120" s="253">
        <v>0</v>
      </c>
      <c r="AU120" s="100">
        <v>0</v>
      </c>
      <c r="AV120" s="253">
        <v>0</v>
      </c>
      <c r="AW120" s="253"/>
      <c r="AX120" s="253"/>
      <c r="AY120" s="253"/>
      <c r="AZ120" s="253"/>
      <c r="BA120" s="253"/>
      <c r="BB120" s="253"/>
      <c r="BC120" s="253"/>
      <c r="BD120" s="253"/>
      <c r="BE120" s="253">
        <v>0</v>
      </c>
      <c r="BF120" s="253">
        <v>0</v>
      </c>
    </row>
    <row r="121" spans="1:58" x14ac:dyDescent="0.25">
      <c r="A121" s="15"/>
      <c r="B121" s="49" t="s">
        <v>21</v>
      </c>
      <c r="C121" s="100">
        <v>0</v>
      </c>
      <c r="D121" s="100">
        <v>0</v>
      </c>
      <c r="E121" s="100">
        <v>0</v>
      </c>
      <c r="F121" s="100">
        <v>0</v>
      </c>
      <c r="G121" s="100">
        <v>0</v>
      </c>
      <c r="H121" s="100">
        <v>0</v>
      </c>
      <c r="I121" s="100">
        <v>0</v>
      </c>
      <c r="J121" s="100">
        <v>0</v>
      </c>
      <c r="K121" s="100">
        <v>0</v>
      </c>
      <c r="L121" s="100">
        <v>0</v>
      </c>
      <c r="M121" s="100">
        <v>0</v>
      </c>
      <c r="N121" s="100">
        <v>0</v>
      </c>
      <c r="O121" s="100">
        <v>0</v>
      </c>
      <c r="P121" s="100">
        <v>0</v>
      </c>
      <c r="Q121" s="100">
        <v>0</v>
      </c>
      <c r="R121" s="100">
        <v>0</v>
      </c>
      <c r="S121" s="100">
        <v>0</v>
      </c>
      <c r="T121" s="100">
        <v>0</v>
      </c>
      <c r="U121" s="100">
        <v>0</v>
      </c>
      <c r="V121" s="100">
        <v>0</v>
      </c>
      <c r="W121" s="100">
        <v>0</v>
      </c>
      <c r="X121" s="100">
        <v>0</v>
      </c>
      <c r="Y121" s="100">
        <v>0</v>
      </c>
      <c r="Z121" s="100">
        <v>0</v>
      </c>
      <c r="AA121" s="100">
        <v>0</v>
      </c>
      <c r="AB121" s="100">
        <v>0</v>
      </c>
      <c r="AC121" s="100">
        <v>0</v>
      </c>
      <c r="AD121" s="100">
        <v>0</v>
      </c>
      <c r="AE121" s="100">
        <v>0</v>
      </c>
      <c r="AF121" s="100">
        <v>0</v>
      </c>
      <c r="AG121" s="100">
        <v>0</v>
      </c>
      <c r="AH121" s="100">
        <v>0</v>
      </c>
      <c r="AI121" s="100">
        <v>0</v>
      </c>
      <c r="AJ121" s="100">
        <v>0</v>
      </c>
      <c r="AK121" s="100">
        <v>0</v>
      </c>
      <c r="AL121" s="253">
        <v>0</v>
      </c>
      <c r="AM121" s="100">
        <v>0</v>
      </c>
      <c r="AN121" s="253">
        <v>0</v>
      </c>
      <c r="AO121" s="100">
        <v>0</v>
      </c>
      <c r="AP121" s="253">
        <v>0</v>
      </c>
      <c r="AQ121" s="100">
        <v>0</v>
      </c>
      <c r="AR121" s="253">
        <v>0</v>
      </c>
      <c r="AS121" s="100">
        <v>0</v>
      </c>
      <c r="AT121" s="253">
        <v>0</v>
      </c>
      <c r="AU121" s="100">
        <v>0</v>
      </c>
      <c r="AV121" s="253">
        <v>0</v>
      </c>
      <c r="AW121" s="253"/>
      <c r="AX121" s="253"/>
      <c r="AY121" s="253"/>
      <c r="AZ121" s="253"/>
      <c r="BA121" s="253"/>
      <c r="BB121" s="253"/>
      <c r="BC121" s="253"/>
      <c r="BD121" s="253"/>
      <c r="BE121" s="253">
        <v>0</v>
      </c>
      <c r="BF121" s="253">
        <v>0</v>
      </c>
    </row>
    <row r="122" spans="1:58" x14ac:dyDescent="0.25">
      <c r="A122" s="15"/>
      <c r="B122" s="49" t="s">
        <v>30</v>
      </c>
      <c r="C122" s="100">
        <v>0</v>
      </c>
      <c r="D122" s="100">
        <v>0</v>
      </c>
      <c r="E122" s="100">
        <v>0</v>
      </c>
      <c r="F122" s="100">
        <v>0</v>
      </c>
      <c r="G122" s="100">
        <v>0</v>
      </c>
      <c r="H122" s="100">
        <v>0</v>
      </c>
      <c r="I122" s="100">
        <v>0</v>
      </c>
      <c r="J122" s="100">
        <v>0</v>
      </c>
      <c r="K122" s="100">
        <v>0</v>
      </c>
      <c r="L122" s="100">
        <v>0</v>
      </c>
      <c r="M122" s="100">
        <v>0</v>
      </c>
      <c r="N122" s="100">
        <v>0</v>
      </c>
      <c r="O122" s="100">
        <v>0</v>
      </c>
      <c r="P122" s="100">
        <v>0</v>
      </c>
      <c r="Q122" s="100">
        <v>0</v>
      </c>
      <c r="R122" s="100">
        <v>0</v>
      </c>
      <c r="S122" s="100">
        <v>0</v>
      </c>
      <c r="T122" s="100">
        <v>0</v>
      </c>
      <c r="U122" s="100">
        <v>0</v>
      </c>
      <c r="V122" s="100">
        <v>0</v>
      </c>
      <c r="W122" s="100">
        <v>0</v>
      </c>
      <c r="X122" s="100">
        <v>0</v>
      </c>
      <c r="Y122" s="100">
        <v>0</v>
      </c>
      <c r="Z122" s="100">
        <v>0</v>
      </c>
      <c r="AA122" s="100">
        <v>0</v>
      </c>
      <c r="AB122" s="100">
        <v>0</v>
      </c>
      <c r="AC122" s="100">
        <v>0</v>
      </c>
      <c r="AD122" s="100">
        <v>0</v>
      </c>
      <c r="AE122" s="100">
        <v>0</v>
      </c>
      <c r="AF122" s="100">
        <v>0</v>
      </c>
      <c r="AG122" s="122">
        <v>0</v>
      </c>
      <c r="AH122" s="100">
        <v>0</v>
      </c>
      <c r="AI122" s="100">
        <v>0</v>
      </c>
      <c r="AJ122" s="100">
        <v>0</v>
      </c>
      <c r="AK122" s="100">
        <v>0</v>
      </c>
      <c r="AL122" s="253">
        <v>0</v>
      </c>
      <c r="AM122" s="100">
        <v>0</v>
      </c>
      <c r="AN122" s="253">
        <v>0</v>
      </c>
      <c r="AO122" s="100">
        <v>0</v>
      </c>
      <c r="AP122" s="253">
        <v>0</v>
      </c>
      <c r="AQ122" s="100">
        <v>0</v>
      </c>
      <c r="AR122" s="253">
        <v>0</v>
      </c>
      <c r="AS122" s="100">
        <v>0</v>
      </c>
      <c r="AT122" s="253">
        <v>0</v>
      </c>
      <c r="AU122" s="100">
        <v>0</v>
      </c>
      <c r="AV122" s="253">
        <v>0</v>
      </c>
      <c r="AW122" s="253"/>
      <c r="AX122" s="253"/>
      <c r="AY122" s="253"/>
      <c r="AZ122" s="253"/>
      <c r="BA122" s="253"/>
      <c r="BB122" s="253"/>
      <c r="BC122" s="253"/>
      <c r="BD122" s="253"/>
      <c r="BE122" s="253">
        <v>0</v>
      </c>
      <c r="BF122" s="253">
        <v>0</v>
      </c>
    </row>
    <row r="123" spans="1:58" x14ac:dyDescent="0.25">
      <c r="A123" s="15"/>
      <c r="B123" s="50" t="s">
        <v>473</v>
      </c>
      <c r="C123" s="125">
        <v>22</v>
      </c>
      <c r="D123" s="125"/>
      <c r="E123" s="125">
        <v>3</v>
      </c>
      <c r="F123" s="125"/>
      <c r="G123" s="125">
        <v>0</v>
      </c>
      <c r="H123" s="125"/>
      <c r="I123" s="125">
        <v>0</v>
      </c>
      <c r="J123" s="125"/>
      <c r="K123" s="125">
        <v>0</v>
      </c>
      <c r="L123" s="125"/>
      <c r="M123" s="125">
        <v>5</v>
      </c>
      <c r="N123" s="125"/>
      <c r="O123" s="125">
        <v>8</v>
      </c>
      <c r="P123" s="125"/>
      <c r="Q123" s="125">
        <v>5</v>
      </c>
      <c r="R123" s="125"/>
      <c r="S123" s="125">
        <v>7</v>
      </c>
      <c r="T123" s="125"/>
      <c r="U123" s="125">
        <v>4</v>
      </c>
      <c r="V123" s="125"/>
      <c r="W123" s="125" t="s">
        <v>304</v>
      </c>
      <c r="X123" s="125"/>
      <c r="Y123" s="125">
        <v>4</v>
      </c>
      <c r="Z123" s="125"/>
      <c r="AA123" s="254" t="s">
        <v>304</v>
      </c>
      <c r="AB123" s="125"/>
      <c r="AC123" s="125">
        <v>4</v>
      </c>
      <c r="AD123" s="125"/>
      <c r="AE123" s="254" t="s">
        <v>304</v>
      </c>
      <c r="AF123" s="125"/>
      <c r="AG123" s="100">
        <v>3</v>
      </c>
      <c r="AH123" s="125"/>
      <c r="AI123" s="254">
        <v>0</v>
      </c>
      <c r="AJ123" s="125"/>
      <c r="AK123" s="254" t="s">
        <v>304</v>
      </c>
      <c r="AL123" s="125"/>
      <c r="AM123" s="254" t="s">
        <v>304</v>
      </c>
      <c r="AN123" s="125"/>
      <c r="AO123" s="254" t="s">
        <v>304</v>
      </c>
      <c r="AP123" s="125"/>
      <c r="AQ123" s="254" t="s">
        <v>304</v>
      </c>
      <c r="AR123" s="125"/>
      <c r="AS123" s="254" t="s">
        <v>304</v>
      </c>
      <c r="AT123" s="125"/>
      <c r="AU123" s="254" t="s">
        <v>304</v>
      </c>
      <c r="AV123" s="125"/>
      <c r="AW123" s="254"/>
      <c r="AX123" s="125"/>
      <c r="AY123" s="254"/>
      <c r="AZ123" s="125"/>
      <c r="BA123" s="254"/>
      <c r="BB123" s="125"/>
      <c r="BC123" s="254"/>
      <c r="BD123" s="125"/>
      <c r="BE123" s="254" t="s">
        <v>304</v>
      </c>
      <c r="BF123" s="125"/>
    </row>
    <row r="124" spans="1:58" x14ac:dyDescent="0.25">
      <c r="A124" s="143"/>
      <c r="B124" s="50" t="s">
        <v>31</v>
      </c>
      <c r="C124" s="124">
        <v>0.16400000000000001</v>
      </c>
      <c r="D124" s="125"/>
      <c r="E124" s="124">
        <v>1.6E-2</v>
      </c>
      <c r="F124" s="125"/>
      <c r="G124" s="124">
        <v>0</v>
      </c>
      <c r="H124" s="125"/>
      <c r="I124" s="124">
        <v>0</v>
      </c>
      <c r="J124" s="125"/>
      <c r="K124" s="124">
        <v>0</v>
      </c>
      <c r="L124" s="125"/>
      <c r="M124" s="124">
        <v>0.36599999999999999</v>
      </c>
      <c r="N124" s="125"/>
      <c r="O124" s="124">
        <v>0.14199999999999999</v>
      </c>
      <c r="P124" s="125"/>
      <c r="Q124" s="124">
        <v>0.105</v>
      </c>
      <c r="R124" s="125"/>
      <c r="S124" s="124">
        <v>0.16700000000000001</v>
      </c>
      <c r="T124" s="125"/>
      <c r="U124" s="124">
        <v>7.0000000000000007E-2</v>
      </c>
      <c r="V124" s="125"/>
      <c r="W124" s="124">
        <v>4.0000000000000001E-3</v>
      </c>
      <c r="X124" s="125"/>
      <c r="Y124" s="124">
        <v>5.1999999999999998E-2</v>
      </c>
      <c r="Z124" s="125"/>
      <c r="AA124" s="124">
        <v>1.7000000000000001E-2</v>
      </c>
      <c r="AB124" s="125"/>
      <c r="AC124" s="124">
        <v>0.1</v>
      </c>
      <c r="AD124" s="124"/>
      <c r="AE124" s="124">
        <v>7.0000000000000001E-3</v>
      </c>
      <c r="AF124" s="124"/>
      <c r="AG124" s="124">
        <v>1.6E-2</v>
      </c>
      <c r="AH124" s="124"/>
      <c r="AI124" s="124">
        <v>7.0000000000000001E-3</v>
      </c>
      <c r="AJ124" s="124"/>
      <c r="AK124" s="124">
        <v>6.0000000000000001E-3</v>
      </c>
      <c r="AL124" s="124"/>
      <c r="AM124" s="124">
        <v>6.0000000000000001E-3</v>
      </c>
      <c r="AN124" s="124"/>
      <c r="AO124" s="124">
        <v>0.01</v>
      </c>
      <c r="AP124" s="124"/>
      <c r="AQ124" s="124">
        <v>4.0000000000000001E-3</v>
      </c>
      <c r="AR124" s="124"/>
      <c r="AS124" s="124">
        <v>0.01</v>
      </c>
      <c r="AT124" s="124"/>
      <c r="AU124" s="124">
        <v>7.0000000000000001E-3</v>
      </c>
      <c r="AV124" s="124"/>
      <c r="AW124" s="124"/>
      <c r="AX124" s="124"/>
      <c r="AY124" s="124"/>
      <c r="AZ124" s="124"/>
      <c r="BA124" s="124"/>
      <c r="BB124" s="124"/>
      <c r="BC124" s="124"/>
      <c r="BD124" s="124"/>
      <c r="BE124" s="124">
        <v>1E-3</v>
      </c>
      <c r="BF124" s="124"/>
    </row>
    <row r="125" spans="1:58" x14ac:dyDescent="0.25">
      <c r="A125" s="15" t="s">
        <v>16</v>
      </c>
      <c r="B125" s="49" t="s">
        <v>29</v>
      </c>
      <c r="C125" s="100">
        <v>0</v>
      </c>
      <c r="D125" s="100">
        <v>0</v>
      </c>
      <c r="E125" s="100">
        <v>0</v>
      </c>
      <c r="F125" s="100">
        <v>0</v>
      </c>
      <c r="G125" s="100">
        <v>0</v>
      </c>
      <c r="H125" s="100">
        <v>0</v>
      </c>
      <c r="I125" s="100">
        <v>0</v>
      </c>
      <c r="J125" s="100">
        <v>0</v>
      </c>
      <c r="K125" s="100">
        <v>0</v>
      </c>
      <c r="L125" s="100">
        <v>0</v>
      </c>
      <c r="M125" s="100">
        <v>0</v>
      </c>
      <c r="N125" s="100">
        <v>0</v>
      </c>
      <c r="O125" s="100">
        <v>0</v>
      </c>
      <c r="P125" s="100">
        <v>0</v>
      </c>
      <c r="Q125" s="100" t="s">
        <v>304</v>
      </c>
      <c r="R125" s="100">
        <v>100</v>
      </c>
      <c r="S125" s="100" t="s">
        <v>304</v>
      </c>
      <c r="T125" s="100">
        <v>100</v>
      </c>
      <c r="U125" s="100">
        <v>0</v>
      </c>
      <c r="V125" s="100">
        <v>0</v>
      </c>
      <c r="W125" s="100" t="s">
        <v>304</v>
      </c>
      <c r="X125" s="100">
        <v>100</v>
      </c>
      <c r="Y125" s="100">
        <v>0</v>
      </c>
      <c r="Z125" s="100">
        <v>0</v>
      </c>
      <c r="AA125" s="100">
        <v>0</v>
      </c>
      <c r="AB125" s="100">
        <v>0</v>
      </c>
      <c r="AC125" s="100" t="s">
        <v>304</v>
      </c>
      <c r="AD125" s="100">
        <v>100</v>
      </c>
      <c r="AE125" s="253">
        <v>0</v>
      </c>
      <c r="AF125" s="253">
        <v>0</v>
      </c>
      <c r="AG125" s="253">
        <v>0</v>
      </c>
      <c r="AH125" s="253">
        <v>0</v>
      </c>
      <c r="AI125" s="253" t="s">
        <v>304</v>
      </c>
      <c r="AJ125" s="253">
        <v>100</v>
      </c>
      <c r="AK125" s="253" t="s">
        <v>304</v>
      </c>
      <c r="AL125" s="253">
        <v>100</v>
      </c>
      <c r="AM125" s="253" t="s">
        <v>304</v>
      </c>
      <c r="AN125" s="253">
        <v>100</v>
      </c>
      <c r="AO125" s="253" t="s">
        <v>304</v>
      </c>
      <c r="AP125" s="253">
        <v>100</v>
      </c>
      <c r="AQ125" s="253">
        <v>0</v>
      </c>
      <c r="AR125" s="253">
        <v>0</v>
      </c>
      <c r="AS125" s="253" t="s">
        <v>304</v>
      </c>
      <c r="AT125" s="253">
        <v>100</v>
      </c>
      <c r="AU125" s="253" t="s">
        <v>304</v>
      </c>
      <c r="AV125" s="253">
        <v>100</v>
      </c>
      <c r="AW125" s="253"/>
      <c r="AX125" s="253"/>
      <c r="AY125" s="253"/>
      <c r="AZ125" s="253"/>
      <c r="BA125" s="253"/>
      <c r="BB125" s="253"/>
      <c r="BC125" s="253"/>
      <c r="BD125" s="253"/>
      <c r="BE125" s="253" t="s">
        <v>304</v>
      </c>
      <c r="BF125" s="253"/>
    </row>
    <row r="126" spans="1:58" x14ac:dyDescent="0.25">
      <c r="A126" s="15"/>
      <c r="B126" s="49" t="s">
        <v>18</v>
      </c>
      <c r="C126" s="100">
        <v>0</v>
      </c>
      <c r="D126" s="100">
        <v>0</v>
      </c>
      <c r="E126" s="100">
        <v>0</v>
      </c>
      <c r="F126" s="100">
        <v>0</v>
      </c>
      <c r="G126" s="100">
        <v>0</v>
      </c>
      <c r="H126" s="100">
        <v>0</v>
      </c>
      <c r="I126" s="100">
        <v>0</v>
      </c>
      <c r="J126" s="100">
        <v>0</v>
      </c>
      <c r="K126" s="100">
        <v>0</v>
      </c>
      <c r="L126" s="100">
        <v>0</v>
      </c>
      <c r="M126" s="100">
        <v>0</v>
      </c>
      <c r="N126" s="100">
        <v>0</v>
      </c>
      <c r="O126" s="100">
        <v>0</v>
      </c>
      <c r="P126" s="100">
        <v>0</v>
      </c>
      <c r="Q126" s="100">
        <v>0</v>
      </c>
      <c r="R126" s="100">
        <v>0</v>
      </c>
      <c r="S126" s="100">
        <v>0</v>
      </c>
      <c r="T126" s="100">
        <v>0</v>
      </c>
      <c r="U126" s="100">
        <v>0</v>
      </c>
      <c r="V126" s="100">
        <v>0</v>
      </c>
      <c r="W126" s="100">
        <v>0</v>
      </c>
      <c r="X126" s="100">
        <v>0</v>
      </c>
      <c r="Y126" s="100">
        <v>0</v>
      </c>
      <c r="Z126" s="100">
        <v>0</v>
      </c>
      <c r="AA126" s="100">
        <v>0</v>
      </c>
      <c r="AB126" s="100">
        <v>0</v>
      </c>
      <c r="AC126" s="100">
        <v>0</v>
      </c>
      <c r="AD126" s="100">
        <v>0</v>
      </c>
      <c r="AE126" s="100">
        <v>0</v>
      </c>
      <c r="AF126" s="100">
        <v>0</v>
      </c>
      <c r="AG126" s="100">
        <v>0</v>
      </c>
      <c r="AH126" s="100">
        <v>0</v>
      </c>
      <c r="AI126" s="100">
        <v>0</v>
      </c>
      <c r="AJ126" s="253">
        <v>0</v>
      </c>
      <c r="AK126" s="100">
        <v>0</v>
      </c>
      <c r="AL126" s="253">
        <v>0</v>
      </c>
      <c r="AM126" s="100">
        <v>0</v>
      </c>
      <c r="AN126" s="253">
        <v>0</v>
      </c>
      <c r="AO126" s="100">
        <v>0</v>
      </c>
      <c r="AP126" s="253">
        <v>0</v>
      </c>
      <c r="AQ126" s="100">
        <v>0</v>
      </c>
      <c r="AR126" s="100">
        <v>0</v>
      </c>
      <c r="AS126" s="100">
        <v>0</v>
      </c>
      <c r="AT126" s="253">
        <v>0</v>
      </c>
      <c r="AU126" s="100">
        <v>0</v>
      </c>
      <c r="AV126" s="253">
        <v>0</v>
      </c>
      <c r="AW126" s="253"/>
      <c r="AX126" s="253"/>
      <c r="AY126" s="253"/>
      <c r="AZ126" s="253"/>
      <c r="BA126" s="253"/>
      <c r="BB126" s="253"/>
      <c r="BC126" s="253"/>
      <c r="BD126" s="253"/>
      <c r="BE126" s="253">
        <v>0</v>
      </c>
      <c r="BF126" s="253">
        <v>0</v>
      </c>
    </row>
    <row r="127" spans="1:58" x14ac:dyDescent="0.25">
      <c r="A127" s="15"/>
      <c r="B127" s="49" t="s">
        <v>19</v>
      </c>
      <c r="C127" s="100">
        <v>0</v>
      </c>
      <c r="D127" s="100">
        <v>0</v>
      </c>
      <c r="E127" s="100">
        <v>0</v>
      </c>
      <c r="F127" s="100">
        <v>0</v>
      </c>
      <c r="G127" s="100">
        <v>0</v>
      </c>
      <c r="H127" s="100">
        <v>0</v>
      </c>
      <c r="I127" s="100">
        <v>0</v>
      </c>
      <c r="J127" s="100">
        <v>0</v>
      </c>
      <c r="K127" s="100">
        <v>0</v>
      </c>
      <c r="L127" s="100">
        <v>0</v>
      </c>
      <c r="M127" s="100">
        <v>0</v>
      </c>
      <c r="N127" s="100">
        <v>0</v>
      </c>
      <c r="O127" s="100">
        <v>0</v>
      </c>
      <c r="P127" s="100">
        <v>0</v>
      </c>
      <c r="Q127" s="100">
        <v>0</v>
      </c>
      <c r="R127" s="100">
        <v>0</v>
      </c>
      <c r="S127" s="100">
        <v>0</v>
      </c>
      <c r="T127" s="100">
        <v>0</v>
      </c>
      <c r="U127" s="100">
        <v>0</v>
      </c>
      <c r="V127" s="100">
        <v>0</v>
      </c>
      <c r="W127" s="100">
        <v>0</v>
      </c>
      <c r="X127" s="100">
        <v>0</v>
      </c>
      <c r="Y127" s="100">
        <v>0</v>
      </c>
      <c r="Z127" s="100">
        <v>0</v>
      </c>
      <c r="AA127" s="100">
        <v>0</v>
      </c>
      <c r="AB127" s="100">
        <v>0</v>
      </c>
      <c r="AC127" s="100">
        <v>0</v>
      </c>
      <c r="AD127" s="100">
        <v>0</v>
      </c>
      <c r="AE127" s="100">
        <v>0</v>
      </c>
      <c r="AF127" s="100">
        <v>0</v>
      </c>
      <c r="AG127" s="100">
        <v>0</v>
      </c>
      <c r="AH127" s="100">
        <v>0</v>
      </c>
      <c r="AI127" s="100">
        <v>0</v>
      </c>
      <c r="AJ127" s="253">
        <v>0</v>
      </c>
      <c r="AK127" s="100">
        <v>0</v>
      </c>
      <c r="AL127" s="253">
        <v>0</v>
      </c>
      <c r="AM127" s="100">
        <v>0</v>
      </c>
      <c r="AN127" s="253">
        <v>0</v>
      </c>
      <c r="AO127" s="100">
        <v>0</v>
      </c>
      <c r="AP127" s="253">
        <v>0</v>
      </c>
      <c r="AQ127" s="100">
        <v>0</v>
      </c>
      <c r="AR127" s="100">
        <v>0</v>
      </c>
      <c r="AS127" s="100">
        <v>0</v>
      </c>
      <c r="AT127" s="253">
        <v>0</v>
      </c>
      <c r="AU127" s="100">
        <v>0</v>
      </c>
      <c r="AV127" s="253">
        <v>0</v>
      </c>
      <c r="AW127" s="253"/>
      <c r="AX127" s="253"/>
      <c r="AY127" s="253"/>
      <c r="AZ127" s="253"/>
      <c r="BA127" s="253"/>
      <c r="BB127" s="253"/>
      <c r="BC127" s="253"/>
      <c r="BD127" s="253"/>
      <c r="BE127" s="253">
        <v>0</v>
      </c>
      <c r="BF127" s="253">
        <v>0</v>
      </c>
    </row>
    <row r="128" spans="1:58" x14ac:dyDescent="0.25">
      <c r="A128" s="15"/>
      <c r="B128" s="49" t="s">
        <v>20</v>
      </c>
      <c r="C128" s="100">
        <v>0</v>
      </c>
      <c r="D128" s="100">
        <v>0</v>
      </c>
      <c r="E128" s="100">
        <v>0</v>
      </c>
      <c r="F128" s="100">
        <v>0</v>
      </c>
      <c r="G128" s="100">
        <v>0</v>
      </c>
      <c r="H128" s="100">
        <v>0</v>
      </c>
      <c r="I128" s="100">
        <v>0</v>
      </c>
      <c r="J128" s="100">
        <v>0</v>
      </c>
      <c r="K128" s="100">
        <v>0</v>
      </c>
      <c r="L128" s="100">
        <v>0</v>
      </c>
      <c r="M128" s="100">
        <v>0</v>
      </c>
      <c r="N128" s="100">
        <v>0</v>
      </c>
      <c r="O128" s="100">
        <v>0</v>
      </c>
      <c r="P128" s="100">
        <v>0</v>
      </c>
      <c r="Q128" s="100">
        <v>0</v>
      </c>
      <c r="R128" s="100">
        <v>0</v>
      </c>
      <c r="S128" s="100">
        <v>0</v>
      </c>
      <c r="T128" s="100">
        <v>0</v>
      </c>
      <c r="U128" s="100">
        <v>0</v>
      </c>
      <c r="V128" s="100">
        <v>0</v>
      </c>
      <c r="W128" s="100">
        <v>0</v>
      </c>
      <c r="X128" s="100">
        <v>0</v>
      </c>
      <c r="Y128" s="100">
        <v>0</v>
      </c>
      <c r="Z128" s="100">
        <v>0</v>
      </c>
      <c r="AA128" s="100">
        <v>0</v>
      </c>
      <c r="AB128" s="100">
        <v>0</v>
      </c>
      <c r="AC128" s="100">
        <v>0</v>
      </c>
      <c r="AD128" s="100">
        <v>0</v>
      </c>
      <c r="AE128" s="100">
        <v>0</v>
      </c>
      <c r="AF128" s="100">
        <v>0</v>
      </c>
      <c r="AG128" s="100">
        <v>0</v>
      </c>
      <c r="AH128" s="100">
        <v>0</v>
      </c>
      <c r="AI128" s="100">
        <v>0</v>
      </c>
      <c r="AJ128" s="253">
        <v>0</v>
      </c>
      <c r="AK128" s="100">
        <v>0</v>
      </c>
      <c r="AL128" s="253">
        <v>0</v>
      </c>
      <c r="AM128" s="100">
        <v>0</v>
      </c>
      <c r="AN128" s="253">
        <v>0</v>
      </c>
      <c r="AO128" s="100">
        <v>0</v>
      </c>
      <c r="AP128" s="253">
        <v>0</v>
      </c>
      <c r="AQ128" s="100">
        <v>0</v>
      </c>
      <c r="AR128" s="100">
        <v>0</v>
      </c>
      <c r="AS128" s="100">
        <v>0</v>
      </c>
      <c r="AT128" s="253">
        <v>0</v>
      </c>
      <c r="AU128" s="100">
        <v>0</v>
      </c>
      <c r="AV128" s="253">
        <v>0</v>
      </c>
      <c r="AW128" s="253"/>
      <c r="AX128" s="253"/>
      <c r="AY128" s="253"/>
      <c r="AZ128" s="253"/>
      <c r="BA128" s="253"/>
      <c r="BB128" s="253"/>
      <c r="BC128" s="253"/>
      <c r="BD128" s="253"/>
      <c r="BE128" s="253" t="s">
        <v>304</v>
      </c>
      <c r="BF128" s="253"/>
    </row>
    <row r="129" spans="1:58" x14ac:dyDescent="0.25">
      <c r="A129" s="15"/>
      <c r="B129" s="49" t="s">
        <v>21</v>
      </c>
      <c r="C129" s="100">
        <v>0</v>
      </c>
      <c r="D129" s="100">
        <v>0</v>
      </c>
      <c r="E129" s="100">
        <v>0</v>
      </c>
      <c r="F129" s="100">
        <v>0</v>
      </c>
      <c r="G129" s="100">
        <v>0</v>
      </c>
      <c r="H129" s="100">
        <v>0</v>
      </c>
      <c r="I129" s="100">
        <v>0</v>
      </c>
      <c r="J129" s="100">
        <v>0</v>
      </c>
      <c r="K129" s="100">
        <v>0</v>
      </c>
      <c r="L129" s="100">
        <v>0</v>
      </c>
      <c r="M129" s="100">
        <v>0</v>
      </c>
      <c r="N129" s="100">
        <v>0</v>
      </c>
      <c r="O129" s="100">
        <v>0</v>
      </c>
      <c r="P129" s="100">
        <v>0</v>
      </c>
      <c r="Q129" s="100">
        <v>0</v>
      </c>
      <c r="R129" s="100">
        <v>0</v>
      </c>
      <c r="S129" s="100">
        <v>0</v>
      </c>
      <c r="T129" s="100">
        <v>0</v>
      </c>
      <c r="U129" s="100">
        <v>0</v>
      </c>
      <c r="V129" s="100">
        <v>0</v>
      </c>
      <c r="W129" s="100">
        <v>0</v>
      </c>
      <c r="X129" s="100">
        <v>0</v>
      </c>
      <c r="Y129" s="100">
        <v>0</v>
      </c>
      <c r="Z129" s="100">
        <v>0</v>
      </c>
      <c r="AA129" s="100">
        <v>0</v>
      </c>
      <c r="AB129" s="100">
        <v>0</v>
      </c>
      <c r="AC129" s="100">
        <v>0</v>
      </c>
      <c r="AD129" s="100">
        <v>0</v>
      </c>
      <c r="AE129" s="100">
        <v>0</v>
      </c>
      <c r="AF129" s="100">
        <v>0</v>
      </c>
      <c r="AG129" s="100">
        <v>0</v>
      </c>
      <c r="AH129" s="100">
        <v>0</v>
      </c>
      <c r="AI129" s="100">
        <v>0</v>
      </c>
      <c r="AJ129" s="253">
        <v>0</v>
      </c>
      <c r="AK129" s="100">
        <v>0</v>
      </c>
      <c r="AL129" s="253">
        <v>0</v>
      </c>
      <c r="AM129" s="100">
        <v>0</v>
      </c>
      <c r="AN129" s="253">
        <v>0</v>
      </c>
      <c r="AO129" s="100">
        <v>0</v>
      </c>
      <c r="AP129" s="253">
        <v>0</v>
      </c>
      <c r="AQ129" s="100">
        <v>0</v>
      </c>
      <c r="AR129" s="100">
        <v>0</v>
      </c>
      <c r="AS129" s="100">
        <v>0</v>
      </c>
      <c r="AT129" s="253">
        <v>0</v>
      </c>
      <c r="AU129" s="100">
        <v>0</v>
      </c>
      <c r="AV129" s="253">
        <v>0</v>
      </c>
      <c r="AW129" s="253"/>
      <c r="AX129" s="253"/>
      <c r="AY129" s="253"/>
      <c r="AZ129" s="253"/>
      <c r="BA129" s="253"/>
      <c r="BB129" s="253"/>
      <c r="BC129" s="253"/>
      <c r="BD129" s="253"/>
      <c r="BE129" s="253">
        <v>0</v>
      </c>
      <c r="BF129" s="253">
        <v>0</v>
      </c>
    </row>
    <row r="130" spans="1:58" x14ac:dyDescent="0.25">
      <c r="A130" s="15"/>
      <c r="B130" s="49" t="s">
        <v>30</v>
      </c>
      <c r="C130" s="100">
        <v>0</v>
      </c>
      <c r="D130" s="100">
        <v>0</v>
      </c>
      <c r="E130" s="100">
        <v>0</v>
      </c>
      <c r="F130" s="100">
        <v>0</v>
      </c>
      <c r="G130" s="100">
        <v>0</v>
      </c>
      <c r="H130" s="100">
        <v>0</v>
      </c>
      <c r="I130" s="100">
        <v>0</v>
      </c>
      <c r="J130" s="100">
        <v>0</v>
      </c>
      <c r="K130" s="100">
        <v>0</v>
      </c>
      <c r="L130" s="100">
        <v>0</v>
      </c>
      <c r="M130" s="100">
        <v>0</v>
      </c>
      <c r="N130" s="100">
        <v>0</v>
      </c>
      <c r="O130" s="100">
        <v>0</v>
      </c>
      <c r="P130" s="100">
        <v>0</v>
      </c>
      <c r="Q130" s="100">
        <v>0</v>
      </c>
      <c r="R130" s="100">
        <v>0</v>
      </c>
      <c r="S130" s="100">
        <v>0</v>
      </c>
      <c r="T130" s="100">
        <v>0</v>
      </c>
      <c r="U130" s="100">
        <v>0</v>
      </c>
      <c r="V130" s="100">
        <v>0</v>
      </c>
      <c r="W130" s="100">
        <v>0</v>
      </c>
      <c r="X130" s="100">
        <v>0</v>
      </c>
      <c r="Y130" s="100">
        <v>0</v>
      </c>
      <c r="Z130" s="100">
        <v>0</v>
      </c>
      <c r="AA130" s="100">
        <v>0</v>
      </c>
      <c r="AB130" s="100">
        <v>0</v>
      </c>
      <c r="AC130" s="100">
        <v>0</v>
      </c>
      <c r="AD130" s="100">
        <v>0</v>
      </c>
      <c r="AE130" s="100">
        <v>0</v>
      </c>
      <c r="AF130" s="100">
        <v>0</v>
      </c>
      <c r="AG130" s="122">
        <v>0</v>
      </c>
      <c r="AH130" s="100">
        <v>0</v>
      </c>
      <c r="AI130" s="100">
        <v>0</v>
      </c>
      <c r="AJ130" s="253">
        <v>0</v>
      </c>
      <c r="AK130" s="100">
        <v>0</v>
      </c>
      <c r="AL130" s="253">
        <v>0</v>
      </c>
      <c r="AM130" s="100">
        <v>0</v>
      </c>
      <c r="AN130" s="253">
        <v>0</v>
      </c>
      <c r="AO130" s="100">
        <v>0</v>
      </c>
      <c r="AP130" s="253">
        <v>0</v>
      </c>
      <c r="AQ130" s="100">
        <v>0</v>
      </c>
      <c r="AR130" s="100">
        <v>0</v>
      </c>
      <c r="AS130" s="100">
        <v>0</v>
      </c>
      <c r="AT130" s="253">
        <v>0</v>
      </c>
      <c r="AU130" s="100">
        <v>0</v>
      </c>
      <c r="AV130" s="253">
        <v>0</v>
      </c>
      <c r="AW130" s="253"/>
      <c r="AX130" s="253"/>
      <c r="AY130" s="253"/>
      <c r="AZ130" s="253"/>
      <c r="BA130" s="253"/>
      <c r="BB130" s="253"/>
      <c r="BC130" s="253"/>
      <c r="BD130" s="253"/>
      <c r="BE130" s="253">
        <v>0</v>
      </c>
      <c r="BF130" s="253">
        <v>0</v>
      </c>
    </row>
    <row r="131" spans="1:58" x14ac:dyDescent="0.25">
      <c r="A131" s="15"/>
      <c r="B131" s="50" t="s">
        <v>473</v>
      </c>
      <c r="C131" s="125">
        <v>0</v>
      </c>
      <c r="D131" s="125">
        <v>0</v>
      </c>
      <c r="E131" s="125">
        <v>0</v>
      </c>
      <c r="F131" s="125">
        <v>0</v>
      </c>
      <c r="G131" s="125">
        <v>0</v>
      </c>
      <c r="H131" s="125"/>
      <c r="I131" s="125">
        <v>0</v>
      </c>
      <c r="J131" s="125"/>
      <c r="K131" s="125">
        <v>0</v>
      </c>
      <c r="L131" s="125"/>
      <c r="M131" s="125">
        <v>0</v>
      </c>
      <c r="N131" s="125"/>
      <c r="O131" s="125">
        <v>0</v>
      </c>
      <c r="P131" s="125"/>
      <c r="Q131" s="125" t="s">
        <v>304</v>
      </c>
      <c r="R131" s="125"/>
      <c r="S131" s="125" t="s">
        <v>304</v>
      </c>
      <c r="T131" s="125"/>
      <c r="U131" s="125" t="s">
        <v>304</v>
      </c>
      <c r="V131" s="125"/>
      <c r="W131" s="125" t="s">
        <v>304</v>
      </c>
      <c r="X131" s="125"/>
      <c r="Y131" s="125">
        <v>0</v>
      </c>
      <c r="Z131" s="125">
        <v>0</v>
      </c>
      <c r="AA131" s="254">
        <v>0</v>
      </c>
      <c r="AB131" s="125">
        <v>0</v>
      </c>
      <c r="AC131" s="125" t="s">
        <v>304</v>
      </c>
      <c r="AD131" s="125"/>
      <c r="AE131" s="254">
        <v>0</v>
      </c>
      <c r="AF131" s="125">
        <v>0</v>
      </c>
      <c r="AG131" s="100">
        <v>0</v>
      </c>
      <c r="AH131" s="125">
        <v>0</v>
      </c>
      <c r="AI131" s="254" t="s">
        <v>304</v>
      </c>
      <c r="AJ131" s="125"/>
      <c r="AK131" s="254" t="s">
        <v>304</v>
      </c>
      <c r="AL131" s="125"/>
      <c r="AM131" s="254" t="s">
        <v>304</v>
      </c>
      <c r="AN131" s="125"/>
      <c r="AO131" s="254" t="s">
        <v>304</v>
      </c>
      <c r="AP131" s="125"/>
      <c r="AQ131" s="254" t="s">
        <v>304</v>
      </c>
      <c r="AR131" s="125"/>
      <c r="AS131" s="254" t="s">
        <v>304</v>
      </c>
      <c r="AT131" s="125"/>
      <c r="AU131" s="254" t="s">
        <v>304</v>
      </c>
      <c r="AV131" s="125"/>
      <c r="AW131" s="254"/>
      <c r="AX131" s="125"/>
      <c r="AY131" s="254"/>
      <c r="AZ131" s="125"/>
      <c r="BA131" s="254"/>
      <c r="BB131" s="125"/>
      <c r="BC131" s="254"/>
      <c r="BD131" s="125"/>
      <c r="BE131" s="254" t="s">
        <v>304</v>
      </c>
      <c r="BF131" s="125"/>
    </row>
    <row r="132" spans="1:58" x14ac:dyDescent="0.25">
      <c r="A132" s="143"/>
      <c r="B132" s="50" t="s">
        <v>31</v>
      </c>
      <c r="C132" s="124">
        <v>0</v>
      </c>
      <c r="D132" s="125">
        <v>0</v>
      </c>
      <c r="E132" s="124">
        <v>0</v>
      </c>
      <c r="F132" s="125">
        <v>0</v>
      </c>
      <c r="G132" s="124"/>
      <c r="H132" s="125"/>
      <c r="I132" s="124"/>
      <c r="J132" s="125"/>
      <c r="K132" s="124"/>
      <c r="L132" s="125"/>
      <c r="M132" s="124"/>
      <c r="N132" s="125"/>
      <c r="O132" s="124"/>
      <c r="P132" s="125"/>
      <c r="Q132" s="124">
        <v>1.6E-2</v>
      </c>
      <c r="R132" s="125"/>
      <c r="S132" s="124">
        <v>0.08</v>
      </c>
      <c r="T132" s="125"/>
      <c r="U132" s="124">
        <v>0</v>
      </c>
      <c r="V132" s="125"/>
      <c r="W132" s="124">
        <v>3.2000000000000001E-2</v>
      </c>
      <c r="X132" s="125"/>
      <c r="Y132" s="124">
        <v>0</v>
      </c>
      <c r="Z132" s="125"/>
      <c r="AA132" s="124">
        <v>0</v>
      </c>
      <c r="AB132" s="125"/>
      <c r="AC132" s="124">
        <v>1.2E-2</v>
      </c>
      <c r="AD132" s="124"/>
      <c r="AE132" s="124">
        <v>0</v>
      </c>
      <c r="AF132" s="124"/>
      <c r="AG132" s="124">
        <v>0</v>
      </c>
      <c r="AH132" s="124"/>
      <c r="AI132" s="124">
        <v>0.01</v>
      </c>
      <c r="AJ132" s="124"/>
      <c r="AK132" s="124">
        <v>2E-3</v>
      </c>
      <c r="AL132" s="124"/>
      <c r="AM132" s="124">
        <v>0.06</v>
      </c>
      <c r="AN132" s="124"/>
      <c r="AO132" s="124">
        <v>5.8000000000000003E-2</v>
      </c>
      <c r="AP132" s="124"/>
      <c r="AQ132" s="124">
        <v>0</v>
      </c>
      <c r="AR132" s="124"/>
      <c r="AS132" s="124">
        <v>4.7E-2</v>
      </c>
      <c r="AT132" s="124"/>
      <c r="AU132" s="124">
        <v>1.4E-2</v>
      </c>
      <c r="AV132" s="124"/>
      <c r="AW132" s="124"/>
      <c r="AX132" s="124"/>
      <c r="AY132" s="124"/>
      <c r="AZ132" s="124"/>
      <c r="BA132" s="124"/>
      <c r="BB132" s="124"/>
      <c r="BC132" s="124"/>
      <c r="BD132" s="124"/>
      <c r="BE132" s="124">
        <v>0.36699999999999999</v>
      </c>
      <c r="BF132" s="124"/>
    </row>
    <row r="133" spans="1:58" x14ac:dyDescent="0.25">
      <c r="A133" s="15" t="s">
        <v>555</v>
      </c>
      <c r="B133" s="49" t="s">
        <v>29</v>
      </c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253"/>
      <c r="AB133" s="100"/>
      <c r="AC133" s="100"/>
      <c r="AD133" s="100"/>
      <c r="AE133" s="253"/>
      <c r="AF133" s="100"/>
      <c r="AG133" s="100"/>
      <c r="AH133" s="100"/>
      <c r="AI133" s="253"/>
      <c r="AJ133" s="253"/>
      <c r="AK133" s="253"/>
      <c r="AL133" s="253"/>
      <c r="AM133" s="253"/>
      <c r="AN133" s="253"/>
      <c r="AO133" s="253"/>
      <c r="AP133" s="253"/>
      <c r="AQ133" s="253"/>
      <c r="AR133" s="253"/>
      <c r="AS133" s="253"/>
      <c r="AT133" s="253"/>
      <c r="AU133" s="253"/>
      <c r="AV133" s="253"/>
      <c r="AW133" s="253">
        <v>3</v>
      </c>
      <c r="AX133" s="253">
        <v>100</v>
      </c>
      <c r="AY133" s="253">
        <v>3</v>
      </c>
      <c r="AZ133" s="253">
        <v>100</v>
      </c>
      <c r="BA133" s="253" t="s">
        <v>304</v>
      </c>
      <c r="BB133" s="253">
        <v>100</v>
      </c>
      <c r="BC133" s="253" t="s">
        <v>304</v>
      </c>
      <c r="BD133" s="253">
        <v>100</v>
      </c>
      <c r="BE133" s="253"/>
      <c r="BF133" s="253"/>
    </row>
    <row r="134" spans="1:58" x14ac:dyDescent="0.25">
      <c r="A134" s="15" t="s">
        <v>16</v>
      </c>
      <c r="B134" s="49" t="s">
        <v>18</v>
      </c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253"/>
      <c r="AK134" s="100"/>
      <c r="AL134" s="253"/>
      <c r="AM134" s="100"/>
      <c r="AN134" s="253"/>
      <c r="AO134" s="100"/>
      <c r="AP134" s="253"/>
      <c r="AQ134" s="100"/>
      <c r="AR134" s="253"/>
      <c r="AS134" s="100"/>
      <c r="AT134" s="253"/>
      <c r="AU134" s="100"/>
      <c r="AV134" s="253"/>
      <c r="AW134" s="253">
        <v>0</v>
      </c>
      <c r="AX134" s="253">
        <v>0</v>
      </c>
      <c r="AY134" s="253">
        <v>0</v>
      </c>
      <c r="AZ134" s="253">
        <v>0</v>
      </c>
      <c r="BA134" s="253">
        <v>0</v>
      </c>
      <c r="BB134" s="253">
        <v>0</v>
      </c>
      <c r="BC134" s="253">
        <v>0</v>
      </c>
      <c r="BD134" s="253">
        <v>0</v>
      </c>
      <c r="BE134" s="253"/>
      <c r="BF134" s="253"/>
    </row>
    <row r="135" spans="1:58" x14ac:dyDescent="0.25">
      <c r="A135" s="15"/>
      <c r="B135" s="49" t="s">
        <v>19</v>
      </c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253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  <c r="AF135" s="100"/>
      <c r="AG135" s="100"/>
      <c r="AH135" s="100"/>
      <c r="AI135" s="100"/>
      <c r="AJ135" s="253"/>
      <c r="AK135" s="100"/>
      <c r="AL135" s="253"/>
      <c r="AM135" s="100"/>
      <c r="AN135" s="253"/>
      <c r="AO135" s="100"/>
      <c r="AP135" s="253"/>
      <c r="AQ135" s="100"/>
      <c r="AR135" s="253"/>
      <c r="AS135" s="100"/>
      <c r="AT135" s="253"/>
      <c r="AU135" s="100"/>
      <c r="AV135" s="253"/>
      <c r="AW135" s="253">
        <v>0</v>
      </c>
      <c r="AX135" s="253">
        <v>0</v>
      </c>
      <c r="AY135" s="253">
        <v>0</v>
      </c>
      <c r="AZ135" s="253">
        <v>0</v>
      </c>
      <c r="BA135" s="253">
        <v>0</v>
      </c>
      <c r="BB135" s="253">
        <v>0</v>
      </c>
      <c r="BC135" s="253">
        <v>0</v>
      </c>
      <c r="BD135" s="253">
        <v>0</v>
      </c>
      <c r="BE135" s="253"/>
      <c r="BF135" s="253"/>
    </row>
    <row r="136" spans="1:58" x14ac:dyDescent="0.25">
      <c r="A136" s="15"/>
      <c r="B136" s="49" t="s">
        <v>20</v>
      </c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253"/>
      <c r="AK136" s="100"/>
      <c r="AL136" s="253"/>
      <c r="AM136" s="100"/>
      <c r="AN136" s="253"/>
      <c r="AO136" s="100"/>
      <c r="AP136" s="253"/>
      <c r="AQ136" s="100"/>
      <c r="AR136" s="253"/>
      <c r="AS136" s="100"/>
      <c r="AT136" s="253"/>
      <c r="AU136" s="100"/>
      <c r="AV136" s="253"/>
      <c r="AW136" s="253">
        <v>0</v>
      </c>
      <c r="AX136" s="253">
        <v>0</v>
      </c>
      <c r="AY136" s="253">
        <v>0</v>
      </c>
      <c r="AZ136" s="253">
        <v>0</v>
      </c>
      <c r="BA136" s="253">
        <v>0</v>
      </c>
      <c r="BB136" s="253">
        <v>0</v>
      </c>
      <c r="BC136" s="253">
        <v>0</v>
      </c>
      <c r="BD136" s="253">
        <v>0</v>
      </c>
      <c r="BE136" s="253"/>
      <c r="BF136" s="253"/>
    </row>
    <row r="137" spans="1:58" x14ac:dyDescent="0.25">
      <c r="A137" s="15"/>
      <c r="B137" s="49" t="s">
        <v>21</v>
      </c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  <c r="AI137" s="100"/>
      <c r="AJ137" s="253"/>
      <c r="AK137" s="100"/>
      <c r="AL137" s="253"/>
      <c r="AM137" s="100"/>
      <c r="AN137" s="253"/>
      <c r="AO137" s="100"/>
      <c r="AP137" s="253"/>
      <c r="AQ137" s="100"/>
      <c r="AR137" s="253"/>
      <c r="AS137" s="100"/>
      <c r="AT137" s="253"/>
      <c r="AU137" s="100"/>
      <c r="AV137" s="253"/>
      <c r="AW137" s="253">
        <v>0</v>
      </c>
      <c r="AX137" s="253">
        <v>0</v>
      </c>
      <c r="AY137" s="253">
        <v>0</v>
      </c>
      <c r="AZ137" s="253">
        <v>0</v>
      </c>
      <c r="BA137" s="253">
        <v>0</v>
      </c>
      <c r="BB137" s="253">
        <v>0</v>
      </c>
      <c r="BC137" s="253">
        <v>0</v>
      </c>
      <c r="BD137" s="253">
        <v>0</v>
      </c>
      <c r="BE137" s="253"/>
      <c r="BF137" s="253"/>
    </row>
    <row r="138" spans="1:58" x14ac:dyDescent="0.25">
      <c r="A138" s="15"/>
      <c r="B138" s="49" t="s">
        <v>30</v>
      </c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22"/>
      <c r="AH138" s="100"/>
      <c r="AI138" s="100"/>
      <c r="AJ138" s="253"/>
      <c r="AK138" s="100"/>
      <c r="AL138" s="253"/>
      <c r="AM138" s="100"/>
      <c r="AN138" s="253"/>
      <c r="AO138" s="100"/>
      <c r="AP138" s="253"/>
      <c r="AQ138" s="100"/>
      <c r="AR138" s="253"/>
      <c r="AS138" s="100"/>
      <c r="AT138" s="253"/>
      <c r="AU138" s="100"/>
      <c r="AV138" s="253"/>
      <c r="AW138" s="253">
        <v>0</v>
      </c>
      <c r="AX138" s="253">
        <v>0</v>
      </c>
      <c r="AY138" s="253">
        <v>0</v>
      </c>
      <c r="AZ138" s="253">
        <v>0</v>
      </c>
      <c r="BA138" s="253">
        <v>0</v>
      </c>
      <c r="BB138" s="253">
        <v>0</v>
      </c>
      <c r="BC138" s="253">
        <v>0</v>
      </c>
      <c r="BD138" s="253">
        <v>0</v>
      </c>
      <c r="BE138" s="253"/>
      <c r="BF138" s="253"/>
    </row>
    <row r="139" spans="1:58" x14ac:dyDescent="0.25">
      <c r="A139" s="15"/>
      <c r="B139" s="50" t="s">
        <v>473</v>
      </c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125"/>
      <c r="AA139" s="254"/>
      <c r="AB139" s="125"/>
      <c r="AC139" s="125"/>
      <c r="AD139" s="125"/>
      <c r="AE139" s="254"/>
      <c r="AF139" s="125"/>
      <c r="AG139" s="100"/>
      <c r="AH139" s="125"/>
      <c r="AI139" s="254"/>
      <c r="AJ139" s="125"/>
      <c r="AK139" s="254"/>
      <c r="AL139" s="125"/>
      <c r="AM139" s="125"/>
      <c r="AN139" s="125"/>
      <c r="AO139" s="254"/>
      <c r="AP139" s="125"/>
      <c r="AQ139" s="254"/>
      <c r="AR139" s="125"/>
      <c r="AS139" s="254"/>
      <c r="AT139" s="125"/>
      <c r="AU139" s="254"/>
      <c r="AV139" s="125"/>
      <c r="AW139" s="254">
        <v>3</v>
      </c>
      <c r="AX139" s="125"/>
      <c r="AY139" s="254">
        <v>3</v>
      </c>
      <c r="AZ139" s="125"/>
      <c r="BA139" s="254" t="s">
        <v>304</v>
      </c>
      <c r="BB139" s="125"/>
      <c r="BC139" s="254" t="s">
        <v>304</v>
      </c>
      <c r="BD139" s="125"/>
      <c r="BE139" s="254"/>
      <c r="BF139" s="125"/>
    </row>
    <row r="140" spans="1:58" x14ac:dyDescent="0.25">
      <c r="A140" s="143"/>
      <c r="B140" s="50" t="s">
        <v>31</v>
      </c>
      <c r="C140" s="124"/>
      <c r="D140" s="125"/>
      <c r="E140" s="124"/>
      <c r="F140" s="125"/>
      <c r="G140" s="124"/>
      <c r="H140" s="125"/>
      <c r="I140" s="124"/>
      <c r="J140" s="125"/>
      <c r="K140" s="124"/>
      <c r="L140" s="125"/>
      <c r="M140" s="124"/>
      <c r="N140" s="125"/>
      <c r="O140" s="124"/>
      <c r="P140" s="125"/>
      <c r="Q140" s="124"/>
      <c r="R140" s="125"/>
      <c r="S140" s="124"/>
      <c r="T140" s="125"/>
      <c r="U140" s="124"/>
      <c r="V140" s="125"/>
      <c r="W140" s="124"/>
      <c r="X140" s="125"/>
      <c r="Y140" s="124"/>
      <c r="Z140" s="125"/>
      <c r="AA140" s="124"/>
      <c r="AB140" s="125"/>
      <c r="AC140" s="124"/>
      <c r="AD140" s="124"/>
      <c r="AE140" s="124"/>
      <c r="AF140" s="124"/>
      <c r="AG140" s="124"/>
      <c r="AH140" s="124"/>
      <c r="AI140" s="124"/>
      <c r="AJ140" s="124"/>
      <c r="AK140" s="124"/>
      <c r="AL140" s="124"/>
      <c r="AM140" s="124"/>
      <c r="AN140" s="124"/>
      <c r="AO140" s="124"/>
      <c r="AP140" s="124"/>
      <c r="AQ140" s="124"/>
      <c r="AR140" s="124"/>
      <c r="AS140" s="124"/>
      <c r="AT140" s="124"/>
      <c r="AU140" s="124"/>
      <c r="AV140" s="124"/>
      <c r="AW140" s="124">
        <v>2.7E-2</v>
      </c>
      <c r="AX140" s="124"/>
      <c r="AY140" s="124">
        <v>3.4000000000000002E-2</v>
      </c>
      <c r="AZ140" s="124"/>
      <c r="BA140" s="124">
        <v>2.5999999999999999E-2</v>
      </c>
      <c r="BB140" s="124"/>
      <c r="BC140" s="124">
        <v>0.31</v>
      </c>
      <c r="BD140" s="124"/>
      <c r="BE140" s="124"/>
      <c r="BF140" s="124"/>
    </row>
    <row r="141" spans="1:58" x14ac:dyDescent="0.25">
      <c r="A141" s="53" t="s">
        <v>74</v>
      </c>
      <c r="B141" s="49" t="s">
        <v>29</v>
      </c>
      <c r="C141" s="100">
        <v>28651</v>
      </c>
      <c r="D141" s="100">
        <v>72.475462916118587</v>
      </c>
      <c r="E141" s="100">
        <v>20534</v>
      </c>
      <c r="F141" s="100">
        <v>62.030631664803792</v>
      </c>
      <c r="G141" s="100">
        <v>10165</v>
      </c>
      <c r="H141" s="100">
        <v>46.396458076589532</v>
      </c>
      <c r="I141" s="100">
        <v>9662</v>
      </c>
      <c r="J141" s="100">
        <v>45.193881846671971</v>
      </c>
      <c r="K141" s="100">
        <v>8977</v>
      </c>
      <c r="L141" s="100">
        <v>43.579785426477017</v>
      </c>
      <c r="M141" s="100">
        <v>8127</v>
      </c>
      <c r="N141" s="100">
        <v>41.657696447793327</v>
      </c>
      <c r="O141" s="100">
        <v>7175</v>
      </c>
      <c r="P141" s="100">
        <v>39.256989659134433</v>
      </c>
      <c r="Q141" s="100">
        <v>6558</v>
      </c>
      <c r="R141" s="100">
        <v>37.151597552685246</v>
      </c>
      <c r="S141" s="100">
        <v>5937</v>
      </c>
      <c r="T141" s="100">
        <v>35.402504472271914</v>
      </c>
      <c r="U141" s="100">
        <v>5366</v>
      </c>
      <c r="V141" s="100">
        <v>33.901945918625223</v>
      </c>
      <c r="W141" s="100">
        <v>4909</v>
      </c>
      <c r="X141" s="100">
        <v>32.546575614930717</v>
      </c>
      <c r="Y141" s="100">
        <v>4681</v>
      </c>
      <c r="Z141" s="100">
        <v>32.171821305841924</v>
      </c>
      <c r="AA141" s="100">
        <v>4395</v>
      </c>
      <c r="AB141" s="100">
        <v>31.35031029317355</v>
      </c>
      <c r="AC141" s="100">
        <v>4149</v>
      </c>
      <c r="AD141" s="100">
        <v>30.658390600753712</v>
      </c>
      <c r="AE141" s="100">
        <v>3896</v>
      </c>
      <c r="AF141" s="100">
        <v>29.785932721712538</v>
      </c>
      <c r="AG141" s="100">
        <v>3630</v>
      </c>
      <c r="AH141" s="100">
        <v>28.965847430577721</v>
      </c>
      <c r="AI141" s="100">
        <v>3322</v>
      </c>
      <c r="AJ141" s="100">
        <v>28.284376330353343</v>
      </c>
      <c r="AK141" s="100">
        <v>3217</v>
      </c>
      <c r="AL141" s="100">
        <v>27.947180957345147</v>
      </c>
      <c r="AM141" s="100">
        <v>3084</v>
      </c>
      <c r="AN141" s="100">
        <v>27.369542066027687</v>
      </c>
      <c r="AO141" s="100">
        <v>3027</v>
      </c>
      <c r="AP141" s="100">
        <v>27.009904523958241</v>
      </c>
      <c r="AQ141" s="100">
        <v>2912</v>
      </c>
      <c r="AR141" s="100">
        <v>26.581469648562301</v>
      </c>
      <c r="AS141" s="100">
        <v>2677</v>
      </c>
      <c r="AT141" s="100">
        <v>25.480677707976394</v>
      </c>
      <c r="AU141" s="100">
        <v>2561</v>
      </c>
      <c r="AV141" s="100">
        <v>25.211655837763338</v>
      </c>
      <c r="AW141" s="100">
        <v>2484</v>
      </c>
      <c r="AX141" s="100">
        <v>24.543029344926392</v>
      </c>
      <c r="AY141" s="100">
        <v>2449</v>
      </c>
      <c r="AZ141" s="100">
        <v>24.310105221361923</v>
      </c>
      <c r="BA141" s="100">
        <v>2368</v>
      </c>
      <c r="BB141" s="100">
        <v>23.972464061550919</v>
      </c>
      <c r="BC141" s="100">
        <v>2314</v>
      </c>
      <c r="BD141" s="100">
        <v>23.583367305340399</v>
      </c>
      <c r="BE141" s="100">
        <v>2256</v>
      </c>
      <c r="BF141" s="100">
        <v>23.585990590695243</v>
      </c>
    </row>
    <row r="142" spans="1:58" x14ac:dyDescent="0.25">
      <c r="A142" s="53"/>
      <c r="B142" s="49" t="s">
        <v>18</v>
      </c>
      <c r="C142" s="100">
        <v>6960</v>
      </c>
      <c r="D142" s="100">
        <v>17.605990083982594</v>
      </c>
      <c r="E142" s="100">
        <v>7611</v>
      </c>
      <c r="F142" s="100">
        <v>22.991873848291696</v>
      </c>
      <c r="G142" s="100">
        <v>6170</v>
      </c>
      <c r="H142" s="100">
        <v>28.161942580674609</v>
      </c>
      <c r="I142" s="100">
        <v>6036</v>
      </c>
      <c r="J142" s="100">
        <v>28.2333130642219</v>
      </c>
      <c r="K142" s="100">
        <v>5857</v>
      </c>
      <c r="L142" s="100">
        <v>28.433419098014468</v>
      </c>
      <c r="M142" s="100">
        <v>5593</v>
      </c>
      <c r="N142" s="100">
        <v>28.668819519196269</v>
      </c>
      <c r="O142" s="100">
        <v>5323</v>
      </c>
      <c r="P142" s="100">
        <v>29.124035673250532</v>
      </c>
      <c r="Q142" s="100">
        <v>5281</v>
      </c>
      <c r="R142" s="100">
        <v>29.917289825515521</v>
      </c>
      <c r="S142" s="100">
        <v>5005</v>
      </c>
      <c r="T142" s="100">
        <v>29.844961240310077</v>
      </c>
      <c r="U142" s="100">
        <v>4761</v>
      </c>
      <c r="V142" s="100">
        <v>30.079605761940865</v>
      </c>
      <c r="W142" s="100">
        <v>4591</v>
      </c>
      <c r="X142" s="100">
        <v>30.438241729098987</v>
      </c>
      <c r="Y142" s="100">
        <v>4371</v>
      </c>
      <c r="Z142" s="100">
        <v>30.041237113402062</v>
      </c>
      <c r="AA142" s="100">
        <v>4214</v>
      </c>
      <c r="AB142" s="100">
        <v>30.059205364148657</v>
      </c>
      <c r="AC142" s="100">
        <v>4034</v>
      </c>
      <c r="AD142" s="100">
        <v>29.808615975762951</v>
      </c>
      <c r="AE142" s="100">
        <v>3902</v>
      </c>
      <c r="AF142" s="100">
        <v>29.831804281345565</v>
      </c>
      <c r="AG142" s="100">
        <v>3722</v>
      </c>
      <c r="AH142" s="100">
        <v>29.699968081710821</v>
      </c>
      <c r="AI142" s="100">
        <v>3456</v>
      </c>
      <c r="AJ142" s="100">
        <v>29.425287356321839</v>
      </c>
      <c r="AK142" s="100">
        <v>3373</v>
      </c>
      <c r="AL142" s="100">
        <v>29.302406393884112</v>
      </c>
      <c r="AM142" s="100">
        <v>3286</v>
      </c>
      <c r="AN142" s="100">
        <v>29.162229321973729</v>
      </c>
      <c r="AO142" s="100">
        <v>3256</v>
      </c>
      <c r="AP142" s="100">
        <v>29.053270277505131</v>
      </c>
      <c r="AQ142" s="100">
        <v>3145</v>
      </c>
      <c r="AR142" s="100">
        <v>28.708352350524873</v>
      </c>
      <c r="AS142" s="100">
        <v>3016</v>
      </c>
      <c r="AT142" s="100">
        <v>28.707405292213974</v>
      </c>
      <c r="AU142" s="100">
        <v>2878</v>
      </c>
      <c r="AV142" s="100">
        <v>28.332348887576295</v>
      </c>
      <c r="AW142" s="100">
        <v>2835</v>
      </c>
      <c r="AX142" s="100">
        <v>28.01106610018773</v>
      </c>
      <c r="AY142" s="100">
        <v>2829</v>
      </c>
      <c r="AZ142" s="100">
        <v>28.082191780821919</v>
      </c>
      <c r="BA142" s="100">
        <v>2729</v>
      </c>
      <c r="BB142" s="100">
        <v>27.627050010123508</v>
      </c>
      <c r="BC142" s="100">
        <v>2703</v>
      </c>
      <c r="BD142" s="100">
        <v>27.547900529963311</v>
      </c>
      <c r="BE142" s="100">
        <v>2605</v>
      </c>
      <c r="BF142" s="100">
        <v>27.234709879769994</v>
      </c>
    </row>
    <row r="143" spans="1:58" x14ac:dyDescent="0.25">
      <c r="A143" s="53"/>
      <c r="B143" s="49" t="s">
        <v>19</v>
      </c>
      <c r="C143" s="100">
        <v>2346</v>
      </c>
      <c r="D143" s="100">
        <v>5.9344328645148234</v>
      </c>
      <c r="E143" s="100">
        <v>2848</v>
      </c>
      <c r="F143" s="100">
        <v>8.603449838383229</v>
      </c>
      <c r="G143" s="100">
        <v>2793</v>
      </c>
      <c r="H143" s="100">
        <v>12.748185677118991</v>
      </c>
      <c r="I143" s="100">
        <v>2806</v>
      </c>
      <c r="J143" s="100">
        <v>13.125029234295338</v>
      </c>
      <c r="K143" s="100">
        <v>2781</v>
      </c>
      <c r="L143" s="100">
        <v>13.500655371619983</v>
      </c>
      <c r="M143" s="100">
        <v>2741</v>
      </c>
      <c r="N143" s="100">
        <v>14.049925675329336</v>
      </c>
      <c r="O143" s="100">
        <v>2652</v>
      </c>
      <c r="P143" s="100">
        <v>14.510039940909339</v>
      </c>
      <c r="Q143" s="100">
        <v>2621</v>
      </c>
      <c r="R143" s="100">
        <v>14.848175844096986</v>
      </c>
      <c r="S143" s="100">
        <v>2603</v>
      </c>
      <c r="T143" s="100">
        <v>15.521765056648778</v>
      </c>
      <c r="U143" s="100">
        <v>2479</v>
      </c>
      <c r="V143" s="100">
        <v>15.662117765984332</v>
      </c>
      <c r="W143" s="100">
        <v>2419</v>
      </c>
      <c r="X143" s="100">
        <v>16.037923490021878</v>
      </c>
      <c r="Y143" s="100">
        <v>2305</v>
      </c>
      <c r="Z143" s="100">
        <v>15.84192439862543</v>
      </c>
      <c r="AA143" s="100">
        <v>2223</v>
      </c>
      <c r="AB143" s="100">
        <v>15.857051144874813</v>
      </c>
      <c r="AC143" s="100">
        <v>2142</v>
      </c>
      <c r="AD143" s="100">
        <v>15.827976058523609</v>
      </c>
      <c r="AE143" s="100">
        <v>2092</v>
      </c>
      <c r="AF143" s="100">
        <v>15.99388379204893</v>
      </c>
      <c r="AG143" s="100">
        <v>2033</v>
      </c>
      <c r="AH143" s="100">
        <v>16.222470475582508</v>
      </c>
      <c r="AI143" s="100">
        <v>1909</v>
      </c>
      <c r="AJ143" s="100">
        <v>16.253724989357174</v>
      </c>
      <c r="AK143" s="100">
        <v>1867</v>
      </c>
      <c r="AL143" s="100">
        <v>16.219268525757972</v>
      </c>
      <c r="AM143" s="100">
        <v>1855</v>
      </c>
      <c r="AN143" s="100">
        <v>16.462548810791624</v>
      </c>
      <c r="AO143" s="100">
        <v>1848</v>
      </c>
      <c r="AP143" s="100">
        <v>16.489693941286696</v>
      </c>
      <c r="AQ143" s="100">
        <v>1788</v>
      </c>
      <c r="AR143" s="100">
        <v>16.321314468279326</v>
      </c>
      <c r="AS143" s="100">
        <v>1768</v>
      </c>
      <c r="AT143" s="100">
        <v>16.828478964401295</v>
      </c>
      <c r="AU143" s="100">
        <v>1658</v>
      </c>
      <c r="AV143" s="100">
        <v>16.322110651703092</v>
      </c>
      <c r="AW143" s="100">
        <v>1676</v>
      </c>
      <c r="AX143" s="100">
        <v>16.559628495207985</v>
      </c>
      <c r="AY143" s="100">
        <v>1651</v>
      </c>
      <c r="AZ143" s="100">
        <v>16.388723446495931</v>
      </c>
      <c r="BA143" s="100">
        <v>1626</v>
      </c>
      <c r="BB143" s="100">
        <v>16.460822028750759</v>
      </c>
      <c r="BC143" s="100">
        <v>1635</v>
      </c>
      <c r="BD143" s="100">
        <v>16.663269465960049</v>
      </c>
      <c r="BE143" s="100">
        <v>1575</v>
      </c>
      <c r="BF143" s="100">
        <v>16.466283324621013</v>
      </c>
    </row>
    <row r="144" spans="1:58" x14ac:dyDescent="0.25">
      <c r="A144" s="53"/>
      <c r="B144" s="49" t="s">
        <v>20</v>
      </c>
      <c r="C144" s="100">
        <v>1242</v>
      </c>
      <c r="D144" s="100">
        <v>3.141758575331377</v>
      </c>
      <c r="E144" s="100">
        <v>1677</v>
      </c>
      <c r="F144" s="100">
        <v>5.066006102165967</v>
      </c>
      <c r="G144" s="100">
        <v>2026</v>
      </c>
      <c r="H144" s="100">
        <v>9.2473412752750015</v>
      </c>
      <c r="I144" s="100">
        <v>2065</v>
      </c>
      <c r="J144" s="100">
        <v>9.6590111791945361</v>
      </c>
      <c r="K144" s="100">
        <v>2071</v>
      </c>
      <c r="L144" s="100">
        <v>10.053886110976261</v>
      </c>
      <c r="M144" s="100">
        <v>2051</v>
      </c>
      <c r="N144" s="100">
        <v>10.513096519555077</v>
      </c>
      <c r="O144" s="100">
        <v>2083</v>
      </c>
      <c r="P144" s="100">
        <v>11.396837555397495</v>
      </c>
      <c r="Q144" s="100">
        <v>2120</v>
      </c>
      <c r="R144" s="100">
        <v>12.009970541581691</v>
      </c>
      <c r="S144" s="100">
        <v>2119</v>
      </c>
      <c r="T144" s="100">
        <v>12.635658914728682</v>
      </c>
      <c r="U144" s="100">
        <v>2081</v>
      </c>
      <c r="V144" s="100">
        <v>13.147586555471317</v>
      </c>
      <c r="W144" s="100">
        <v>2019</v>
      </c>
      <c r="X144" s="100">
        <v>13.385931180799576</v>
      </c>
      <c r="Y144" s="100">
        <v>2009</v>
      </c>
      <c r="Z144" s="100">
        <v>13.807560137457045</v>
      </c>
      <c r="AA144" s="100">
        <v>1952</v>
      </c>
      <c r="AB144" s="100">
        <v>13.923960339539196</v>
      </c>
      <c r="AC144" s="100">
        <v>1953</v>
      </c>
      <c r="AD144" s="100">
        <v>14.431389935712703</v>
      </c>
      <c r="AE144" s="100">
        <v>1906</v>
      </c>
      <c r="AF144" s="100">
        <v>14.571865443425077</v>
      </c>
      <c r="AG144" s="100">
        <v>1845</v>
      </c>
      <c r="AH144" s="100">
        <v>14.722310884136609</v>
      </c>
      <c r="AI144" s="100">
        <v>1759</v>
      </c>
      <c r="AJ144" s="100">
        <v>14.976585781183482</v>
      </c>
      <c r="AK144" s="100">
        <v>1736</v>
      </c>
      <c r="AL144" s="100">
        <v>15.081226652766919</v>
      </c>
      <c r="AM144" s="100">
        <v>1694</v>
      </c>
      <c r="AN144" s="100">
        <v>15.033723819666312</v>
      </c>
      <c r="AO144" s="100">
        <v>1686</v>
      </c>
      <c r="AP144" s="100">
        <v>15.044168823057017</v>
      </c>
      <c r="AQ144" s="100">
        <v>1691</v>
      </c>
      <c r="AR144" s="100">
        <v>15.435874030123232</v>
      </c>
      <c r="AS144" s="100">
        <v>1635</v>
      </c>
      <c r="AT144" s="100">
        <v>15.562535693889206</v>
      </c>
      <c r="AU144" s="100">
        <v>1659</v>
      </c>
      <c r="AV144" s="100">
        <v>16.33195510927348</v>
      </c>
      <c r="AW144" s="100">
        <v>1682</v>
      </c>
      <c r="AX144" s="100">
        <v>16.618911174785101</v>
      </c>
      <c r="AY144" s="100">
        <v>1674</v>
      </c>
      <c r="AZ144" s="100">
        <v>16.617033948779035</v>
      </c>
      <c r="BA144" s="100">
        <v>1692</v>
      </c>
      <c r="BB144" s="100">
        <v>17.128973476412231</v>
      </c>
      <c r="BC144" s="100">
        <v>1649</v>
      </c>
      <c r="BD144" s="100">
        <v>16.805951895637993</v>
      </c>
      <c r="BE144" s="100">
        <v>1593</v>
      </c>
      <c r="BF144" s="100">
        <v>16.65446941975954</v>
      </c>
    </row>
    <row r="145" spans="1:58" x14ac:dyDescent="0.25">
      <c r="A145" s="53"/>
      <c r="B145" s="49" t="s">
        <v>21</v>
      </c>
      <c r="C145" s="100">
        <v>283</v>
      </c>
      <c r="D145" s="100">
        <v>0.71587574623090156</v>
      </c>
      <c r="E145" s="100">
        <v>367</v>
      </c>
      <c r="F145" s="100">
        <v>1.1086608464489622</v>
      </c>
      <c r="G145" s="100">
        <v>609</v>
      </c>
      <c r="H145" s="100">
        <v>2.7796795837327126</v>
      </c>
      <c r="I145" s="100">
        <v>657</v>
      </c>
      <c r="J145" s="100">
        <v>3.0731091257776324</v>
      </c>
      <c r="K145" s="100">
        <v>718</v>
      </c>
      <c r="L145" s="100">
        <v>3.4856060973833682</v>
      </c>
      <c r="M145" s="100">
        <v>763</v>
      </c>
      <c r="N145" s="100">
        <v>3.9110154287764618</v>
      </c>
      <c r="O145" s="100">
        <v>789</v>
      </c>
      <c r="P145" s="100">
        <v>4.3169010231438421</v>
      </c>
      <c r="Q145" s="100">
        <v>794</v>
      </c>
      <c r="R145" s="100">
        <v>4.4980738726489919</v>
      </c>
      <c r="S145" s="100">
        <v>808</v>
      </c>
      <c r="T145" s="100">
        <v>4.8181276088252831</v>
      </c>
      <c r="U145" s="100">
        <v>826</v>
      </c>
      <c r="V145" s="100">
        <v>5.2185999494566593</v>
      </c>
      <c r="W145" s="100">
        <v>811</v>
      </c>
      <c r="X145" s="100">
        <v>5.3769144069482202</v>
      </c>
      <c r="Y145" s="100">
        <v>827</v>
      </c>
      <c r="Z145" s="100">
        <v>5.6838487972508593</v>
      </c>
      <c r="AA145" s="100">
        <v>857</v>
      </c>
      <c r="AB145" s="100">
        <v>6.1131321777587564</v>
      </c>
      <c r="AC145" s="100">
        <v>856</v>
      </c>
      <c r="AD145" s="100">
        <v>6.3252789477573339</v>
      </c>
      <c r="AE145" s="100">
        <v>876</v>
      </c>
      <c r="AF145" s="100">
        <v>6.6972477064220186</v>
      </c>
      <c r="AG145" s="100">
        <v>871</v>
      </c>
      <c r="AH145" s="100">
        <v>6.9502074688796682</v>
      </c>
      <c r="AI145" s="100">
        <v>850</v>
      </c>
      <c r="AJ145" s="100">
        <v>7.2371221796509149</v>
      </c>
      <c r="AK145" s="100">
        <v>859</v>
      </c>
      <c r="AL145" s="100">
        <v>7.4624272435062116</v>
      </c>
      <c r="AM145" s="100">
        <v>889</v>
      </c>
      <c r="AN145" s="100">
        <v>7.8895988640397583</v>
      </c>
      <c r="AO145" s="100">
        <v>904</v>
      </c>
      <c r="AP145" s="100">
        <v>8.0663870795038815</v>
      </c>
      <c r="AQ145" s="100">
        <v>909</v>
      </c>
      <c r="AR145" s="100">
        <v>8.2975810132359662</v>
      </c>
      <c r="AS145" s="100">
        <v>897</v>
      </c>
      <c r="AT145" s="100">
        <v>8.5379782981153625</v>
      </c>
      <c r="AU145" s="100">
        <v>888</v>
      </c>
      <c r="AV145" s="100">
        <v>8.7418783225044301</v>
      </c>
      <c r="AW145" s="100">
        <v>906</v>
      </c>
      <c r="AX145" s="100">
        <v>8.9516846161446502</v>
      </c>
      <c r="AY145" s="100">
        <v>909</v>
      </c>
      <c r="AZ145" s="100">
        <v>9.0232281119714113</v>
      </c>
      <c r="BA145" s="100">
        <v>897</v>
      </c>
      <c r="BB145" s="100">
        <v>9.0807855841263407</v>
      </c>
      <c r="BC145" s="100">
        <v>930</v>
      </c>
      <c r="BD145" s="100">
        <v>9.4781899714635145</v>
      </c>
      <c r="BE145" s="100">
        <v>942</v>
      </c>
      <c r="BF145" s="100">
        <v>9.8484056455828544</v>
      </c>
    </row>
    <row r="146" spans="1:58" x14ac:dyDescent="0.25">
      <c r="A146" s="53"/>
      <c r="B146" s="49" t="s">
        <v>30</v>
      </c>
      <c r="C146" s="100">
        <v>50</v>
      </c>
      <c r="D146" s="100">
        <v>0.12647981382171405</v>
      </c>
      <c r="E146" s="100">
        <v>66</v>
      </c>
      <c r="F146" s="100">
        <v>0.1993776999063529</v>
      </c>
      <c r="G146" s="100">
        <v>146</v>
      </c>
      <c r="H146" s="100">
        <v>0.66639280660915601</v>
      </c>
      <c r="I146" s="100">
        <v>153</v>
      </c>
      <c r="J146" s="100">
        <v>0.71565554983862667</v>
      </c>
      <c r="K146" s="100">
        <v>195</v>
      </c>
      <c r="L146" s="100">
        <v>0.94664789552890916</v>
      </c>
      <c r="M146" s="100">
        <v>234</v>
      </c>
      <c r="N146" s="100">
        <v>1.199446409349531</v>
      </c>
      <c r="O146" s="100">
        <v>255</v>
      </c>
      <c r="P146" s="100">
        <v>1.3951961481643596</v>
      </c>
      <c r="Q146" s="100">
        <v>278</v>
      </c>
      <c r="R146" s="100">
        <v>1.5748923634715613</v>
      </c>
      <c r="S146" s="100">
        <v>298</v>
      </c>
      <c r="T146" s="100">
        <v>1.7769827072152653</v>
      </c>
      <c r="U146" s="100">
        <v>315</v>
      </c>
      <c r="V146" s="100">
        <v>1.9901440485216073</v>
      </c>
      <c r="W146" s="100">
        <v>334</v>
      </c>
      <c r="X146" s="100">
        <v>2.2144135782006233</v>
      </c>
      <c r="Y146" s="100">
        <v>357</v>
      </c>
      <c r="Z146" s="100">
        <v>2.4536082474226806</v>
      </c>
      <c r="AA146" s="100">
        <v>378</v>
      </c>
      <c r="AB146" s="100">
        <v>2.696340680505029</v>
      </c>
      <c r="AC146" s="100">
        <v>399</v>
      </c>
      <c r="AD146" s="100">
        <v>2.9483484814896919</v>
      </c>
      <c r="AE146" s="100">
        <v>408</v>
      </c>
      <c r="AF146" s="100">
        <v>3.1192660550458715</v>
      </c>
      <c r="AG146" s="100">
        <v>431</v>
      </c>
      <c r="AH146" s="100">
        <v>3.4391956591126718</v>
      </c>
      <c r="AI146" s="100">
        <v>449</v>
      </c>
      <c r="AJ146" s="100">
        <v>3.8229033631332481</v>
      </c>
      <c r="AK146" s="100">
        <v>459</v>
      </c>
      <c r="AL146" s="100">
        <v>3.9874902267396402</v>
      </c>
      <c r="AM146" s="100">
        <v>460</v>
      </c>
      <c r="AN146" s="100">
        <v>4.0823571175008873</v>
      </c>
      <c r="AO146" s="100">
        <v>486</v>
      </c>
      <c r="AP146" s="100">
        <v>4.3365753546890335</v>
      </c>
      <c r="AQ146" s="100">
        <v>510</v>
      </c>
      <c r="AR146" s="100">
        <v>4.6554084892743042</v>
      </c>
      <c r="AS146" s="100">
        <v>513</v>
      </c>
      <c r="AT146" s="100">
        <v>4.8829240434037695</v>
      </c>
      <c r="AU146" s="100">
        <v>514</v>
      </c>
      <c r="AV146" s="100">
        <v>5.0600511911793662</v>
      </c>
      <c r="AW146" s="100">
        <v>538</v>
      </c>
      <c r="AX146" s="100">
        <v>5.3156802687481477</v>
      </c>
      <c r="AY146" s="100">
        <v>562</v>
      </c>
      <c r="AZ146" s="100">
        <v>5.5787174905697832</v>
      </c>
      <c r="BA146" s="100">
        <v>566</v>
      </c>
      <c r="BB146" s="100">
        <v>5.7299048390362426</v>
      </c>
      <c r="BC146" s="100">
        <v>581</v>
      </c>
      <c r="BD146" s="100">
        <v>5.9213208316347332</v>
      </c>
      <c r="BE146" s="100">
        <v>594</v>
      </c>
      <c r="BF146" s="100">
        <v>6.2101411395713537</v>
      </c>
    </row>
    <row r="147" spans="1:58" x14ac:dyDescent="0.25">
      <c r="A147" s="53"/>
      <c r="B147" s="50" t="s">
        <v>473</v>
      </c>
      <c r="C147" s="125">
        <v>39532</v>
      </c>
      <c r="D147" s="125"/>
      <c r="E147" s="125">
        <v>33103</v>
      </c>
      <c r="F147" s="125"/>
      <c r="G147" s="125">
        <v>21909</v>
      </c>
      <c r="H147" s="125"/>
      <c r="I147" s="125">
        <v>21379</v>
      </c>
      <c r="J147" s="125"/>
      <c r="K147" s="125">
        <v>20599</v>
      </c>
      <c r="L147" s="125"/>
      <c r="M147" s="125">
        <v>19509</v>
      </c>
      <c r="N147" s="125"/>
      <c r="O147" s="125">
        <v>18277</v>
      </c>
      <c r="P147" s="125"/>
      <c r="Q147" s="125">
        <v>17652</v>
      </c>
      <c r="R147" s="125"/>
      <c r="S147" s="125">
        <v>16770</v>
      </c>
      <c r="T147" s="125"/>
      <c r="U147" s="125">
        <v>15828</v>
      </c>
      <c r="V147" s="125"/>
      <c r="W147" s="125">
        <v>15083</v>
      </c>
      <c r="X147" s="125"/>
      <c r="Y147" s="125">
        <v>14550</v>
      </c>
      <c r="Z147" s="125"/>
      <c r="AA147" s="125">
        <v>14019</v>
      </c>
      <c r="AB147" s="125"/>
      <c r="AC147" s="125">
        <v>13533</v>
      </c>
      <c r="AD147" s="125"/>
      <c r="AE147" s="125">
        <v>13080</v>
      </c>
      <c r="AF147" s="125"/>
      <c r="AG147" s="125">
        <v>12532</v>
      </c>
      <c r="AH147" s="125"/>
      <c r="AI147" s="125">
        <v>11745</v>
      </c>
      <c r="AJ147" s="125"/>
      <c r="AK147" s="125">
        <v>11511</v>
      </c>
      <c r="AL147" s="125"/>
      <c r="AM147" s="125">
        <v>11268</v>
      </c>
      <c r="AN147" s="125"/>
      <c r="AO147" s="125">
        <v>11207</v>
      </c>
      <c r="AP147" s="125"/>
      <c r="AQ147" s="125">
        <v>10955</v>
      </c>
      <c r="AR147" s="125"/>
      <c r="AS147" s="125">
        <v>10506</v>
      </c>
      <c r="AT147" s="125"/>
      <c r="AU147" s="125">
        <v>10158</v>
      </c>
      <c r="AV147" s="125"/>
      <c r="AW147" s="125">
        <v>10121</v>
      </c>
      <c r="AX147" s="125"/>
      <c r="AY147" s="125">
        <v>10074</v>
      </c>
      <c r="AZ147" s="125"/>
      <c r="BA147" s="125">
        <v>9878</v>
      </c>
      <c r="BB147" s="125"/>
      <c r="BC147" s="125">
        <v>9812</v>
      </c>
      <c r="BD147" s="125"/>
      <c r="BE147" s="125">
        <v>9565</v>
      </c>
      <c r="BF147" s="125"/>
    </row>
    <row r="148" spans="1:58" ht="17.25" thickBot="1" x14ac:dyDescent="0.3">
      <c r="A148" s="74"/>
      <c r="B148" s="163" t="s">
        <v>31</v>
      </c>
      <c r="C148" s="162">
        <v>3252</v>
      </c>
      <c r="D148" s="162"/>
      <c r="E148" s="162">
        <v>3529.8029999999994</v>
      </c>
      <c r="F148" s="162"/>
      <c r="G148" s="162">
        <v>3281.7399999999989</v>
      </c>
      <c r="H148" s="162"/>
      <c r="I148" s="162">
        <v>3306.0240000000003</v>
      </c>
      <c r="J148" s="162"/>
      <c r="K148" s="162">
        <v>3281.1239999999998</v>
      </c>
      <c r="L148" s="162"/>
      <c r="M148" s="162">
        <v>3268.1660000000002</v>
      </c>
      <c r="N148" s="162"/>
      <c r="O148" s="162">
        <v>3266.7590000000005</v>
      </c>
      <c r="P148" s="162"/>
      <c r="Q148" s="162">
        <v>3282.6580000000004</v>
      </c>
      <c r="R148" s="162"/>
      <c r="S148" s="162">
        <v>3252.1839999999993</v>
      </c>
      <c r="T148" s="162"/>
      <c r="U148" s="162">
        <v>3246.9450000000011</v>
      </c>
      <c r="V148" s="162"/>
      <c r="W148" s="162">
        <v>3181.0559999999996</v>
      </c>
      <c r="X148" s="162"/>
      <c r="Y148" s="162">
        <v>3138.3190000000009</v>
      </c>
      <c r="Z148" s="162"/>
      <c r="AA148" s="162">
        <v>3104.1190000000006</v>
      </c>
      <c r="AB148" s="162"/>
      <c r="AC148" s="162">
        <v>3070.7019999999989</v>
      </c>
      <c r="AD148" s="162"/>
      <c r="AE148" s="162">
        <v>3039.5260000000003</v>
      </c>
      <c r="AF148" s="162"/>
      <c r="AG148" s="162">
        <v>2996.9940000000001</v>
      </c>
      <c r="AH148" s="162"/>
      <c r="AI148" s="162">
        <v>2895.2029999999995</v>
      </c>
      <c r="AJ148" s="162"/>
      <c r="AK148" s="162">
        <v>2878.4649999999992</v>
      </c>
      <c r="AL148" s="162"/>
      <c r="AM148" s="162">
        <v>2861.9529999999995</v>
      </c>
      <c r="AN148" s="162"/>
      <c r="AO148" s="162">
        <v>2892.1119999999996</v>
      </c>
      <c r="AP148" s="162"/>
      <c r="AQ148" s="162">
        <v>2891.0610000000001</v>
      </c>
      <c r="AR148" s="162"/>
      <c r="AS148" s="162">
        <v>2832.5909999999994</v>
      </c>
      <c r="AT148" s="162"/>
      <c r="AU148" s="162">
        <v>2789.8220000000006</v>
      </c>
      <c r="AV148" s="162"/>
      <c r="AW148" s="162">
        <v>2831.971</v>
      </c>
      <c r="AX148" s="162"/>
      <c r="AY148" s="162">
        <v>2859.2509999999997</v>
      </c>
      <c r="AZ148" s="162"/>
      <c r="BA148" s="162">
        <v>2839.0379999999991</v>
      </c>
      <c r="BB148" s="162"/>
      <c r="BC148" s="162">
        <v>2859.4819999999995</v>
      </c>
      <c r="BD148" s="162"/>
      <c r="BE148" s="162">
        <v>2820.8980000000001</v>
      </c>
      <c r="BF148" s="162"/>
    </row>
    <row r="149" spans="1:58" x14ac:dyDescent="0.25">
      <c r="A149" t="s">
        <v>530</v>
      </c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  <c r="Z149" s="126"/>
      <c r="AA149" s="126"/>
      <c r="AB149" s="126"/>
      <c r="AC149" s="126"/>
      <c r="AD149" s="126"/>
      <c r="AE149" s="126"/>
      <c r="AF149" s="126"/>
      <c r="AG149" s="126"/>
      <c r="AH149" s="126"/>
      <c r="AI149" s="126"/>
      <c r="AJ149" s="126"/>
      <c r="AK149" s="126"/>
      <c r="AL149" s="126"/>
      <c r="AM149" s="126"/>
      <c r="AN149" s="126"/>
      <c r="AO149" s="126"/>
      <c r="AP149" s="126"/>
      <c r="AQ149" s="126"/>
      <c r="AR149" s="126"/>
      <c r="AS149" s="126"/>
      <c r="AT149" s="126"/>
      <c r="AU149" s="126"/>
      <c r="AV149" s="126"/>
      <c r="AW149" s="126"/>
      <c r="AX149" s="126"/>
      <c r="AY149" s="126"/>
      <c r="AZ149" s="126"/>
      <c r="BA149" s="126"/>
      <c r="BB149" s="126"/>
      <c r="BC149" s="126"/>
      <c r="BD149" s="126"/>
      <c r="BE149" s="126"/>
      <c r="BF149" s="126"/>
    </row>
    <row r="150" spans="1:58" x14ac:dyDescent="0.25">
      <c r="A150" t="s">
        <v>539</v>
      </c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/>
      <c r="U150" s="126"/>
      <c r="V150" s="126"/>
      <c r="W150" s="126"/>
      <c r="X150" s="126"/>
      <c r="Y150" s="126"/>
      <c r="Z150" s="126"/>
      <c r="AA150" s="126"/>
      <c r="AB150" s="126"/>
      <c r="AC150" s="126"/>
      <c r="AD150" s="126"/>
      <c r="AE150" s="126"/>
      <c r="AF150" s="126"/>
      <c r="AG150" s="126"/>
      <c r="AH150" s="126"/>
      <c r="AI150" s="126"/>
      <c r="AJ150" s="126"/>
      <c r="AK150" s="126"/>
      <c r="AL150" s="126"/>
      <c r="AM150" s="126"/>
      <c r="AN150" s="126"/>
      <c r="AO150" s="126"/>
      <c r="AP150" s="126"/>
      <c r="AQ150" s="126"/>
      <c r="AR150" s="126"/>
      <c r="AS150" s="126"/>
      <c r="AT150" s="126"/>
      <c r="AU150" s="126"/>
      <c r="AV150" s="126"/>
      <c r="AW150" s="126"/>
      <c r="AX150" s="126"/>
      <c r="AY150" s="126"/>
      <c r="AZ150" s="126"/>
      <c r="BA150" s="126"/>
      <c r="BB150" s="126"/>
      <c r="BC150" s="126"/>
      <c r="BD150" s="126"/>
      <c r="BE150" s="126"/>
      <c r="BF150" s="126"/>
    </row>
    <row r="151" spans="1:58" x14ac:dyDescent="0.25"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26"/>
      <c r="T151" s="126"/>
      <c r="U151" s="126"/>
      <c r="V151" s="126"/>
      <c r="W151" s="126"/>
      <c r="X151" s="126"/>
      <c r="Y151" s="126"/>
      <c r="Z151" s="126"/>
      <c r="AA151" s="126"/>
      <c r="AB151" s="126"/>
      <c r="AC151" s="126"/>
      <c r="AD151" s="126"/>
      <c r="AE151" s="126"/>
      <c r="AF151" s="126"/>
      <c r="AG151" s="126"/>
      <c r="AH151" s="126"/>
      <c r="AI151" s="126"/>
      <c r="AJ151" s="126"/>
      <c r="AK151" s="126"/>
      <c r="AL151" s="126"/>
      <c r="AM151" s="126"/>
      <c r="AN151" s="126"/>
      <c r="AO151" s="126"/>
      <c r="AP151" s="126"/>
      <c r="AQ151" s="126"/>
      <c r="AR151" s="126"/>
      <c r="AS151" s="126"/>
      <c r="AT151" s="126"/>
      <c r="AU151" s="126"/>
      <c r="AV151" s="126"/>
      <c r="AW151" s="126"/>
      <c r="AX151" s="126"/>
      <c r="AY151" s="126"/>
      <c r="AZ151" s="126"/>
      <c r="BA151" s="126"/>
      <c r="BB151" s="126"/>
      <c r="BC151" s="126"/>
      <c r="BD151" s="126"/>
      <c r="BE151" s="126"/>
      <c r="BF151" s="126"/>
    </row>
    <row r="152" spans="1:58" x14ac:dyDescent="0.25"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  <c r="Y152" s="126"/>
      <c r="Z152" s="126"/>
      <c r="AA152" s="126"/>
      <c r="AB152" s="126"/>
      <c r="AC152" s="126"/>
      <c r="AD152" s="126"/>
      <c r="AE152" s="126"/>
      <c r="AF152" s="126"/>
      <c r="AG152" s="126"/>
      <c r="AH152" s="126"/>
      <c r="AI152" s="126"/>
      <c r="AJ152" s="126"/>
      <c r="AK152" s="126"/>
      <c r="AL152" s="126"/>
      <c r="AM152" s="126"/>
      <c r="AN152" s="126"/>
      <c r="AO152" s="126"/>
      <c r="AP152" s="126"/>
      <c r="AQ152" s="126"/>
      <c r="AR152" s="126"/>
      <c r="AS152" s="126"/>
      <c r="AT152" s="126"/>
      <c r="AU152" s="126"/>
      <c r="AV152" s="126"/>
      <c r="AW152" s="126"/>
      <c r="AX152" s="126"/>
      <c r="AY152" s="126"/>
      <c r="AZ152" s="126"/>
      <c r="BA152" s="126"/>
      <c r="BB152" s="126"/>
      <c r="BC152" s="126"/>
      <c r="BD152" s="126"/>
      <c r="BE152" s="126"/>
      <c r="BF152" s="126"/>
    </row>
    <row r="153" spans="1:58" x14ac:dyDescent="0.25"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  <c r="Z153" s="126"/>
      <c r="AA153" s="126"/>
      <c r="AB153" s="126"/>
      <c r="AC153" s="126"/>
      <c r="AD153" s="126"/>
      <c r="AE153" s="126"/>
      <c r="AF153" s="126"/>
      <c r="AG153" s="126"/>
      <c r="AH153" s="126"/>
      <c r="AI153" s="126"/>
      <c r="AJ153" s="126"/>
      <c r="AK153" s="126"/>
      <c r="AL153" s="126"/>
      <c r="AM153" s="126"/>
      <c r="AN153" s="126"/>
      <c r="AO153" s="126"/>
      <c r="AP153" s="126"/>
      <c r="AQ153" s="126"/>
      <c r="AR153" s="126"/>
      <c r="AS153" s="126"/>
      <c r="AT153" s="126"/>
      <c r="AU153" s="126"/>
      <c r="AV153" s="126"/>
      <c r="AW153" s="126"/>
      <c r="AX153" s="126"/>
      <c r="AY153" s="126"/>
      <c r="AZ153" s="126"/>
      <c r="BA153" s="126"/>
      <c r="BB153" s="126"/>
      <c r="BC153" s="126"/>
      <c r="BD153" s="126"/>
      <c r="BE153" s="126"/>
      <c r="BF153" s="126"/>
    </row>
    <row r="154" spans="1:58" x14ac:dyDescent="0.25"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  <c r="Z154" s="126"/>
      <c r="AA154" s="126"/>
      <c r="AB154" s="126"/>
      <c r="AC154" s="126"/>
      <c r="AD154" s="126"/>
      <c r="AE154" s="126"/>
      <c r="AF154" s="126"/>
      <c r="AG154" s="126"/>
      <c r="AH154" s="126"/>
      <c r="AI154" s="126"/>
      <c r="AJ154" s="126"/>
      <c r="AK154" s="126"/>
      <c r="AL154" s="126"/>
      <c r="AM154" s="126"/>
      <c r="AN154" s="126"/>
      <c r="AO154" s="126"/>
      <c r="AP154" s="126"/>
      <c r="AQ154" s="126"/>
      <c r="AR154" s="126"/>
      <c r="AS154" s="126"/>
      <c r="AT154" s="126"/>
      <c r="AU154" s="126"/>
      <c r="AV154" s="126"/>
      <c r="AW154" s="126"/>
      <c r="AX154" s="126"/>
      <c r="AY154" s="126"/>
      <c r="AZ154" s="126"/>
      <c r="BA154" s="126"/>
      <c r="BB154" s="126"/>
      <c r="BC154" s="126"/>
      <c r="BD154" s="126"/>
      <c r="BE154" s="126"/>
      <c r="BF154" s="126"/>
    </row>
    <row r="155" spans="1:58" x14ac:dyDescent="0.25"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  <c r="AA155" s="126"/>
      <c r="AB155" s="126"/>
      <c r="AC155" s="126"/>
      <c r="AD155" s="126"/>
      <c r="AE155" s="126"/>
      <c r="AF155" s="126"/>
      <c r="AG155" s="126"/>
      <c r="AH155" s="126"/>
      <c r="AI155" s="126"/>
      <c r="AJ155" s="126"/>
      <c r="AK155" s="126"/>
      <c r="AL155" s="126"/>
      <c r="AM155" s="126"/>
      <c r="AN155" s="126"/>
      <c r="AO155" s="126"/>
      <c r="AP155" s="126"/>
      <c r="AQ155" s="126"/>
      <c r="AR155" s="126"/>
      <c r="AS155" s="126"/>
      <c r="AT155" s="126"/>
      <c r="AU155" s="126"/>
      <c r="AV155" s="126"/>
      <c r="AW155" s="126"/>
      <c r="AX155" s="126"/>
      <c r="AY155" s="126"/>
      <c r="AZ155" s="126"/>
      <c r="BA155" s="126"/>
      <c r="BB155" s="126"/>
      <c r="BC155" s="126"/>
      <c r="BD155" s="126"/>
      <c r="BE155" s="126"/>
      <c r="BF155" s="126"/>
    </row>
    <row r="156" spans="1:58" x14ac:dyDescent="0.25"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26"/>
      <c r="AG156" s="126"/>
      <c r="AH156" s="126"/>
      <c r="AI156" s="126"/>
      <c r="AJ156" s="126"/>
      <c r="AK156" s="126"/>
      <c r="AL156" s="126"/>
      <c r="AM156" s="126"/>
      <c r="AN156" s="126"/>
      <c r="AO156" s="126"/>
      <c r="AP156" s="126"/>
      <c r="AQ156" s="126"/>
      <c r="AR156" s="126"/>
      <c r="AS156" s="126"/>
      <c r="AT156" s="126"/>
      <c r="AU156" s="126"/>
      <c r="AV156" s="126"/>
      <c r="AW156" s="126"/>
      <c r="AX156" s="126"/>
      <c r="AY156" s="126"/>
      <c r="AZ156" s="126"/>
      <c r="BA156" s="126"/>
      <c r="BB156" s="126"/>
      <c r="BC156" s="126"/>
      <c r="BD156" s="126"/>
      <c r="BE156" s="126"/>
      <c r="BF156" s="126"/>
    </row>
    <row r="157" spans="1:58" x14ac:dyDescent="0.25"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6"/>
      <c r="AG157" s="126"/>
      <c r="AH157" s="126"/>
      <c r="AI157" s="126"/>
      <c r="AJ157" s="126"/>
      <c r="AK157" s="126"/>
      <c r="AL157" s="126"/>
      <c r="AM157" s="126"/>
      <c r="AN157" s="126"/>
      <c r="AO157" s="126"/>
      <c r="AP157" s="126"/>
      <c r="AQ157" s="126"/>
      <c r="AR157" s="126"/>
      <c r="AS157" s="126"/>
      <c r="AT157" s="126"/>
      <c r="AU157" s="126"/>
      <c r="AV157" s="126"/>
      <c r="AW157" s="126"/>
      <c r="AX157" s="126"/>
      <c r="AY157" s="126"/>
      <c r="AZ157" s="126"/>
      <c r="BA157" s="126"/>
      <c r="BB157" s="126"/>
      <c r="BC157" s="126"/>
      <c r="BD157" s="126"/>
      <c r="BE157" s="126"/>
      <c r="BF157" s="126"/>
    </row>
    <row r="158" spans="1:58" x14ac:dyDescent="0.25"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26"/>
      <c r="T158" s="126"/>
      <c r="U158" s="126"/>
      <c r="V158" s="126"/>
      <c r="W158" s="126"/>
      <c r="X158" s="126"/>
      <c r="Y158" s="126"/>
      <c r="Z158" s="126"/>
      <c r="AA158" s="126"/>
      <c r="AB158" s="126"/>
      <c r="AC158" s="126"/>
      <c r="AD158" s="126"/>
      <c r="AE158" s="126"/>
      <c r="AF158" s="126"/>
      <c r="AG158" s="126"/>
      <c r="AH158" s="126"/>
      <c r="AI158" s="126"/>
      <c r="AJ158" s="126"/>
      <c r="AK158" s="126"/>
      <c r="AL158" s="126"/>
      <c r="AM158" s="126"/>
      <c r="AN158" s="126"/>
      <c r="AO158" s="126"/>
      <c r="AP158" s="126"/>
      <c r="AQ158" s="126"/>
      <c r="AR158" s="126"/>
      <c r="AS158" s="126"/>
      <c r="AT158" s="126"/>
      <c r="AU158" s="126"/>
      <c r="AV158" s="126"/>
      <c r="AW158" s="126"/>
      <c r="AX158" s="126"/>
      <c r="AY158" s="126"/>
      <c r="AZ158" s="126"/>
      <c r="BA158" s="126"/>
      <c r="BB158" s="126"/>
      <c r="BC158" s="126"/>
      <c r="BD158" s="126"/>
      <c r="BE158" s="126"/>
      <c r="BF158" s="126"/>
    </row>
    <row r="159" spans="1:58" x14ac:dyDescent="0.25"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26"/>
      <c r="T159" s="126"/>
      <c r="U159" s="126"/>
      <c r="V159" s="126"/>
      <c r="W159" s="126"/>
      <c r="X159" s="126"/>
      <c r="Y159" s="126"/>
      <c r="Z159" s="126"/>
      <c r="AA159" s="126"/>
      <c r="AB159" s="126"/>
      <c r="AC159" s="126"/>
      <c r="AD159" s="126"/>
      <c r="AE159" s="126"/>
      <c r="AF159" s="126"/>
      <c r="AG159" s="126"/>
      <c r="AH159" s="126"/>
      <c r="AI159" s="126"/>
      <c r="AJ159" s="126"/>
      <c r="AK159" s="126"/>
      <c r="AL159" s="126"/>
      <c r="AM159" s="126"/>
      <c r="AN159" s="126"/>
      <c r="AO159" s="126"/>
      <c r="AP159" s="126"/>
      <c r="AQ159" s="126"/>
      <c r="AR159" s="126"/>
      <c r="AS159" s="126"/>
      <c r="AT159" s="126"/>
      <c r="AU159" s="126"/>
      <c r="AV159" s="126"/>
      <c r="AW159" s="126"/>
      <c r="AX159" s="126"/>
      <c r="AY159" s="126"/>
      <c r="AZ159" s="126"/>
      <c r="BA159" s="126"/>
      <c r="BB159" s="126"/>
      <c r="BC159" s="126"/>
      <c r="BD159" s="126"/>
      <c r="BE159" s="126"/>
      <c r="BF159" s="126"/>
    </row>
    <row r="160" spans="1:58" x14ac:dyDescent="0.25"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26"/>
      <c r="T160" s="126"/>
      <c r="U160" s="126"/>
      <c r="V160" s="126"/>
      <c r="W160" s="126"/>
      <c r="X160" s="126"/>
      <c r="Y160" s="126"/>
      <c r="Z160" s="126"/>
      <c r="AA160" s="126"/>
      <c r="AB160" s="126"/>
      <c r="AC160" s="126"/>
      <c r="AD160" s="126"/>
      <c r="AE160" s="126"/>
      <c r="AF160" s="126"/>
      <c r="AG160" s="126"/>
      <c r="AH160" s="126"/>
      <c r="AI160" s="126"/>
      <c r="AJ160" s="126"/>
      <c r="AK160" s="126"/>
      <c r="AL160" s="126"/>
      <c r="AM160" s="126"/>
      <c r="AN160" s="126"/>
      <c r="AO160" s="126"/>
      <c r="AP160" s="126"/>
      <c r="AQ160" s="126"/>
      <c r="AR160" s="126"/>
      <c r="AS160" s="126"/>
      <c r="AT160" s="126"/>
      <c r="AU160" s="126"/>
      <c r="AV160" s="126"/>
      <c r="AW160" s="126"/>
      <c r="AX160" s="126"/>
      <c r="AY160" s="126"/>
      <c r="AZ160" s="126"/>
      <c r="BA160" s="126"/>
      <c r="BB160" s="126"/>
      <c r="BC160" s="126"/>
      <c r="BD160" s="126"/>
      <c r="BE160" s="126"/>
      <c r="BF160" s="126"/>
    </row>
    <row r="161" spans="3:58" x14ac:dyDescent="0.25"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6"/>
      <c r="V161" s="126"/>
      <c r="W161" s="126"/>
      <c r="X161" s="126"/>
      <c r="Y161" s="126"/>
      <c r="Z161" s="126"/>
      <c r="AA161" s="126"/>
      <c r="AB161" s="126"/>
      <c r="AC161" s="126"/>
      <c r="AD161" s="126"/>
      <c r="AE161" s="126"/>
      <c r="AF161" s="126"/>
      <c r="AG161" s="126"/>
      <c r="AH161" s="126"/>
      <c r="AI161" s="126"/>
      <c r="AJ161" s="126"/>
      <c r="AK161" s="126"/>
      <c r="AL161" s="126"/>
      <c r="AM161" s="126"/>
      <c r="AN161" s="126"/>
      <c r="AO161" s="126"/>
      <c r="AP161" s="126"/>
      <c r="AQ161" s="126"/>
      <c r="AR161" s="126"/>
      <c r="AS161" s="126"/>
      <c r="AT161" s="126"/>
      <c r="AU161" s="126"/>
      <c r="AV161" s="126"/>
      <c r="AW161" s="126"/>
      <c r="AX161" s="126"/>
      <c r="AY161" s="126"/>
      <c r="AZ161" s="126"/>
      <c r="BA161" s="126"/>
      <c r="BB161" s="126"/>
      <c r="BC161" s="126"/>
      <c r="BD161" s="126"/>
      <c r="BE161" s="126"/>
      <c r="BF161" s="126"/>
    </row>
    <row r="162" spans="3:58" x14ac:dyDescent="0.25"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26"/>
      <c r="T162" s="126"/>
      <c r="U162" s="126"/>
      <c r="V162" s="126"/>
      <c r="W162" s="126"/>
      <c r="X162" s="126"/>
      <c r="Y162" s="126"/>
      <c r="Z162" s="126"/>
      <c r="AA162" s="126"/>
      <c r="AB162" s="126"/>
      <c r="AC162" s="126"/>
      <c r="AD162" s="126"/>
      <c r="AE162" s="126"/>
      <c r="AF162" s="126"/>
      <c r="AG162" s="126"/>
      <c r="AH162" s="126"/>
      <c r="AI162" s="126"/>
      <c r="AJ162" s="126"/>
      <c r="AK162" s="126"/>
      <c r="AL162" s="126"/>
      <c r="AM162" s="126"/>
      <c r="AN162" s="126"/>
      <c r="AO162" s="126"/>
      <c r="AP162" s="126"/>
      <c r="AQ162" s="126"/>
      <c r="AR162" s="126"/>
      <c r="AS162" s="126"/>
      <c r="AT162" s="126"/>
      <c r="AU162" s="126"/>
      <c r="AV162" s="126"/>
      <c r="AW162" s="126"/>
      <c r="AX162" s="126"/>
      <c r="AY162" s="126"/>
      <c r="AZ162" s="126"/>
      <c r="BA162" s="126"/>
      <c r="BB162" s="126"/>
      <c r="BC162" s="126"/>
      <c r="BD162" s="126"/>
      <c r="BE162" s="126"/>
      <c r="BF162" s="126"/>
    </row>
    <row r="163" spans="3:58" x14ac:dyDescent="0.25"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26"/>
      <c r="T163" s="126"/>
      <c r="U163" s="126"/>
      <c r="V163" s="126"/>
      <c r="W163" s="126"/>
      <c r="X163" s="126"/>
      <c r="Y163" s="126"/>
      <c r="Z163" s="126"/>
      <c r="AA163" s="126"/>
      <c r="AB163" s="126"/>
      <c r="AC163" s="126"/>
      <c r="AD163" s="126"/>
      <c r="AE163" s="126"/>
      <c r="AF163" s="126"/>
      <c r="AG163" s="126"/>
      <c r="AH163" s="126"/>
      <c r="AI163" s="126"/>
      <c r="AJ163" s="126"/>
      <c r="AK163" s="126"/>
      <c r="AL163" s="126"/>
      <c r="AM163" s="126"/>
      <c r="AN163" s="126"/>
      <c r="AO163" s="126"/>
      <c r="AP163" s="126"/>
      <c r="AQ163" s="126"/>
      <c r="AR163" s="126"/>
      <c r="AS163" s="126"/>
      <c r="AT163" s="126"/>
      <c r="AU163" s="126"/>
      <c r="AV163" s="126"/>
      <c r="AW163" s="126"/>
      <c r="AX163" s="126"/>
      <c r="AY163" s="126"/>
      <c r="AZ163" s="126"/>
      <c r="BA163" s="126"/>
      <c r="BB163" s="126"/>
      <c r="BC163" s="126"/>
      <c r="BD163" s="126"/>
      <c r="BE163" s="126"/>
      <c r="BF163" s="126"/>
    </row>
    <row r="164" spans="3:58" x14ac:dyDescent="0.25">
      <c r="C164" s="126"/>
      <c r="D164" s="126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6"/>
      <c r="V164" s="126"/>
      <c r="W164" s="126"/>
      <c r="X164" s="126"/>
      <c r="Y164" s="126"/>
      <c r="Z164" s="126"/>
      <c r="AA164" s="126"/>
      <c r="AB164" s="126"/>
      <c r="AC164" s="126"/>
      <c r="AD164" s="126"/>
      <c r="AE164" s="126"/>
      <c r="AF164" s="126"/>
      <c r="AG164" s="126"/>
      <c r="AH164" s="126"/>
      <c r="AI164" s="126"/>
      <c r="AJ164" s="126"/>
      <c r="AK164" s="126"/>
      <c r="AL164" s="126"/>
      <c r="AM164" s="126"/>
      <c r="AN164" s="126"/>
      <c r="AO164" s="126"/>
      <c r="AP164" s="126"/>
      <c r="AQ164" s="126"/>
      <c r="AR164" s="126"/>
      <c r="AS164" s="126"/>
      <c r="AT164" s="126"/>
      <c r="AU164" s="126"/>
      <c r="AV164" s="126"/>
      <c r="AW164" s="126"/>
      <c r="AX164" s="126"/>
      <c r="AY164" s="126"/>
      <c r="AZ164" s="126"/>
      <c r="BA164" s="126"/>
      <c r="BB164" s="126"/>
      <c r="BC164" s="126"/>
      <c r="BD164" s="126"/>
      <c r="BE164" s="126"/>
      <c r="BF164" s="126"/>
    </row>
    <row r="165" spans="3:58" x14ac:dyDescent="0.25"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6"/>
      <c r="P165" s="126"/>
      <c r="Q165" s="126"/>
      <c r="R165" s="126"/>
      <c r="S165" s="126"/>
      <c r="T165" s="126"/>
      <c r="U165" s="126"/>
      <c r="V165" s="126"/>
      <c r="W165" s="126"/>
      <c r="X165" s="126"/>
      <c r="Y165" s="126"/>
      <c r="Z165" s="126"/>
      <c r="AA165" s="126"/>
      <c r="AB165" s="126"/>
      <c r="AC165" s="126"/>
      <c r="AD165" s="126"/>
      <c r="AE165" s="126"/>
      <c r="AF165" s="126"/>
      <c r="AG165" s="126"/>
      <c r="AH165" s="126"/>
      <c r="AI165" s="126"/>
      <c r="AJ165" s="126"/>
      <c r="AK165" s="126"/>
      <c r="AL165" s="126"/>
      <c r="AM165" s="126"/>
      <c r="AN165" s="126"/>
      <c r="AO165" s="126"/>
      <c r="AP165" s="126"/>
      <c r="AQ165" s="126"/>
      <c r="AR165" s="126"/>
      <c r="AS165" s="126"/>
      <c r="AT165" s="126"/>
      <c r="AU165" s="126"/>
      <c r="AV165" s="126"/>
      <c r="AW165" s="126"/>
      <c r="AX165" s="126"/>
      <c r="AY165" s="126"/>
      <c r="AZ165" s="126"/>
      <c r="BA165" s="126"/>
      <c r="BB165" s="126"/>
      <c r="BC165" s="126"/>
      <c r="BD165" s="126"/>
      <c r="BE165" s="126"/>
      <c r="BF165" s="126"/>
    </row>
    <row r="166" spans="3:58" x14ac:dyDescent="0.25">
      <c r="C166" s="126"/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  <c r="P166" s="126"/>
      <c r="Q166" s="126"/>
      <c r="R166" s="126"/>
      <c r="S166" s="126"/>
      <c r="T166" s="126"/>
      <c r="U166" s="126"/>
      <c r="V166" s="126"/>
      <c r="W166" s="126"/>
      <c r="X166" s="126"/>
      <c r="Y166" s="126"/>
      <c r="Z166" s="126"/>
      <c r="AA166" s="126"/>
      <c r="AB166" s="126"/>
      <c r="AC166" s="126"/>
      <c r="AD166" s="126"/>
      <c r="AE166" s="126"/>
      <c r="AF166" s="126"/>
      <c r="AG166" s="126"/>
      <c r="AH166" s="126"/>
      <c r="AI166" s="126"/>
      <c r="AJ166" s="126"/>
      <c r="AK166" s="126"/>
      <c r="AL166" s="126"/>
      <c r="AM166" s="126"/>
      <c r="AN166" s="126"/>
      <c r="AO166" s="126"/>
      <c r="AP166" s="126"/>
      <c r="AQ166" s="126"/>
      <c r="AR166" s="126"/>
      <c r="AS166" s="126"/>
      <c r="AT166" s="126"/>
      <c r="AU166" s="126"/>
      <c r="AV166" s="126"/>
      <c r="AW166" s="126"/>
      <c r="AX166" s="126"/>
      <c r="AY166" s="126"/>
      <c r="AZ166" s="126"/>
      <c r="BA166" s="126"/>
      <c r="BB166" s="126"/>
      <c r="BC166" s="126"/>
      <c r="BD166" s="126"/>
      <c r="BE166" s="126"/>
      <c r="BF166" s="126"/>
    </row>
    <row r="167" spans="3:58" x14ac:dyDescent="0.25">
      <c r="C167" s="126"/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  <c r="O167" s="126"/>
      <c r="P167" s="126"/>
      <c r="Q167" s="126"/>
      <c r="R167" s="126"/>
      <c r="S167" s="126"/>
      <c r="T167" s="126"/>
      <c r="U167" s="126"/>
      <c r="V167" s="126"/>
      <c r="W167" s="126"/>
      <c r="X167" s="126"/>
      <c r="Y167" s="126"/>
      <c r="Z167" s="126"/>
      <c r="AA167" s="126"/>
      <c r="AB167" s="126"/>
      <c r="AC167" s="126"/>
      <c r="AD167" s="126"/>
      <c r="AE167" s="126"/>
      <c r="AF167" s="126"/>
      <c r="AG167" s="126"/>
      <c r="AH167" s="126"/>
      <c r="AI167" s="126"/>
      <c r="AJ167" s="126"/>
      <c r="AK167" s="126"/>
      <c r="AL167" s="126"/>
      <c r="AM167" s="126"/>
      <c r="AN167" s="126"/>
      <c r="AO167" s="126"/>
      <c r="AP167" s="126"/>
      <c r="AQ167" s="126"/>
      <c r="AR167" s="126"/>
      <c r="AS167" s="126"/>
      <c r="AT167" s="126"/>
      <c r="AU167" s="126"/>
      <c r="AV167" s="126"/>
      <c r="AW167" s="126"/>
      <c r="AX167" s="126"/>
      <c r="AY167" s="126"/>
      <c r="AZ167" s="126"/>
      <c r="BA167" s="126"/>
      <c r="BB167" s="126"/>
      <c r="BC167" s="126"/>
      <c r="BD167" s="126"/>
      <c r="BE167" s="126"/>
      <c r="BF167" s="126"/>
    </row>
    <row r="168" spans="3:58" x14ac:dyDescent="0.25"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6"/>
      <c r="P168" s="126"/>
      <c r="Q168" s="126"/>
      <c r="R168" s="126"/>
      <c r="S168" s="126"/>
      <c r="T168" s="126"/>
      <c r="U168" s="126"/>
      <c r="V168" s="126"/>
      <c r="W168" s="126"/>
      <c r="X168" s="126"/>
      <c r="Y168" s="126"/>
      <c r="Z168" s="126"/>
      <c r="AA168" s="126"/>
      <c r="AB168" s="126"/>
      <c r="AC168" s="126"/>
      <c r="AD168" s="126"/>
      <c r="AE168" s="126"/>
      <c r="AF168" s="126"/>
      <c r="AG168" s="126"/>
      <c r="AH168" s="126"/>
      <c r="AI168" s="126"/>
      <c r="AJ168" s="126"/>
      <c r="AK168" s="126"/>
      <c r="AL168" s="126"/>
      <c r="AM168" s="126"/>
      <c r="AN168" s="126"/>
      <c r="AO168" s="126"/>
      <c r="AP168" s="126"/>
      <c r="AQ168" s="126"/>
      <c r="AR168" s="126"/>
      <c r="AS168" s="126"/>
      <c r="AT168" s="126"/>
      <c r="AU168" s="126"/>
      <c r="AV168" s="126"/>
      <c r="AW168" s="126"/>
      <c r="AX168" s="126"/>
      <c r="AY168" s="126"/>
      <c r="AZ168" s="126"/>
      <c r="BA168" s="126"/>
      <c r="BB168" s="126"/>
      <c r="BC168" s="126"/>
      <c r="BD168" s="126"/>
      <c r="BE168" s="126"/>
      <c r="BF168" s="126"/>
    </row>
    <row r="169" spans="3:58" x14ac:dyDescent="0.25"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126"/>
      <c r="AE169" s="126"/>
      <c r="AF169" s="126"/>
      <c r="AG169" s="126"/>
      <c r="AH169" s="126"/>
      <c r="AI169" s="126"/>
      <c r="AJ169" s="126"/>
      <c r="AK169" s="126"/>
      <c r="AL169" s="126"/>
      <c r="AM169" s="126"/>
      <c r="AN169" s="126"/>
      <c r="AO169" s="126"/>
      <c r="AP169" s="126"/>
      <c r="AQ169" s="126"/>
      <c r="AR169" s="126"/>
      <c r="AS169" s="126"/>
      <c r="AT169" s="126"/>
      <c r="AU169" s="126"/>
      <c r="AV169" s="126"/>
      <c r="AW169" s="126"/>
      <c r="AX169" s="126"/>
      <c r="AY169" s="126"/>
      <c r="AZ169" s="126"/>
      <c r="BA169" s="126"/>
      <c r="BB169" s="126"/>
      <c r="BC169" s="126"/>
      <c r="BD169" s="126"/>
      <c r="BE169" s="126"/>
      <c r="BF169" s="126"/>
    </row>
    <row r="170" spans="3:58" x14ac:dyDescent="0.25">
      <c r="C170" s="126"/>
      <c r="D170" s="126"/>
      <c r="E170" s="126"/>
      <c r="F170" s="126"/>
      <c r="G170" s="126"/>
      <c r="H170" s="126"/>
      <c r="I170" s="126"/>
      <c r="J170" s="126"/>
      <c r="K170" s="126"/>
      <c r="L170" s="126"/>
      <c r="M170" s="126"/>
      <c r="N170" s="126"/>
      <c r="O170" s="126"/>
      <c r="P170" s="126"/>
      <c r="Q170" s="126"/>
      <c r="R170" s="126"/>
      <c r="S170" s="126"/>
      <c r="T170" s="126"/>
      <c r="U170" s="126"/>
      <c r="V170" s="126"/>
      <c r="W170" s="126"/>
      <c r="X170" s="126"/>
      <c r="Y170" s="126"/>
      <c r="Z170" s="126"/>
      <c r="AA170" s="126"/>
      <c r="AB170" s="126"/>
      <c r="AC170" s="126"/>
      <c r="AD170" s="126"/>
      <c r="AE170" s="126"/>
      <c r="AF170" s="126"/>
      <c r="AG170" s="126"/>
      <c r="AH170" s="126"/>
      <c r="AI170" s="126"/>
      <c r="AJ170" s="126"/>
      <c r="AK170" s="126"/>
      <c r="AL170" s="126"/>
      <c r="AM170" s="126"/>
      <c r="AN170" s="126"/>
      <c r="AO170" s="126"/>
      <c r="AP170" s="126"/>
      <c r="AQ170" s="126"/>
      <c r="AR170" s="126"/>
      <c r="AS170" s="126"/>
      <c r="AT170" s="126"/>
      <c r="AU170" s="126"/>
      <c r="AV170" s="126"/>
      <c r="AW170" s="126"/>
      <c r="AX170" s="126"/>
      <c r="AY170" s="126"/>
      <c r="AZ170" s="126"/>
      <c r="BA170" s="126"/>
      <c r="BB170" s="126"/>
      <c r="BC170" s="126"/>
      <c r="BD170" s="126"/>
      <c r="BE170" s="126"/>
      <c r="BF170" s="126"/>
    </row>
    <row r="171" spans="3:58" x14ac:dyDescent="0.25"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  <c r="T171" s="126"/>
      <c r="U171" s="126"/>
      <c r="V171" s="126"/>
      <c r="W171" s="126"/>
      <c r="X171" s="126"/>
      <c r="Y171" s="126"/>
      <c r="Z171" s="126"/>
      <c r="AA171" s="126"/>
      <c r="AB171" s="126"/>
      <c r="AC171" s="126"/>
      <c r="AD171" s="126"/>
      <c r="AE171" s="126"/>
      <c r="AF171" s="126"/>
      <c r="AG171" s="126"/>
      <c r="AH171" s="126"/>
      <c r="AI171" s="126"/>
      <c r="AJ171" s="126"/>
      <c r="AK171" s="126"/>
      <c r="AL171" s="126"/>
      <c r="AM171" s="126"/>
      <c r="AN171" s="126"/>
      <c r="AO171" s="126"/>
      <c r="AP171" s="126"/>
      <c r="AQ171" s="126"/>
      <c r="AR171" s="126"/>
      <c r="AS171" s="126"/>
      <c r="AT171" s="126"/>
      <c r="AU171" s="126"/>
      <c r="AV171" s="126"/>
      <c r="AW171" s="126"/>
      <c r="AX171" s="126"/>
      <c r="AY171" s="126"/>
      <c r="AZ171" s="126"/>
      <c r="BA171" s="126"/>
      <c r="BB171" s="126"/>
      <c r="BC171" s="126"/>
      <c r="BD171" s="126"/>
      <c r="BE171" s="126"/>
      <c r="BF171" s="126"/>
    </row>
    <row r="172" spans="3:58" x14ac:dyDescent="0.25"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126"/>
      <c r="U172" s="126"/>
      <c r="V172" s="126"/>
      <c r="W172" s="126"/>
      <c r="X172" s="126"/>
      <c r="Y172" s="126"/>
      <c r="Z172" s="126"/>
      <c r="AA172" s="126"/>
      <c r="AB172" s="126"/>
      <c r="AC172" s="126"/>
      <c r="AD172" s="126"/>
      <c r="AE172" s="126"/>
      <c r="AF172" s="126"/>
      <c r="AG172" s="126"/>
      <c r="AH172" s="126"/>
      <c r="AI172" s="126"/>
      <c r="AJ172" s="126"/>
      <c r="AK172" s="126"/>
      <c r="AL172" s="126"/>
      <c r="AM172" s="126"/>
      <c r="AN172" s="126"/>
      <c r="AO172" s="126"/>
      <c r="AP172" s="126"/>
      <c r="AQ172" s="126"/>
      <c r="AR172" s="126"/>
      <c r="AS172" s="126"/>
      <c r="AT172" s="126"/>
      <c r="AU172" s="126"/>
      <c r="AV172" s="126"/>
      <c r="AW172" s="126"/>
      <c r="AX172" s="126"/>
      <c r="AY172" s="126"/>
      <c r="AZ172" s="126"/>
      <c r="BA172" s="126"/>
      <c r="BB172" s="126"/>
      <c r="BC172" s="126"/>
      <c r="BD172" s="126"/>
      <c r="BE172" s="126"/>
      <c r="BF172" s="126"/>
    </row>
    <row r="173" spans="3:58" x14ac:dyDescent="0.25">
      <c r="C173" s="126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126"/>
      <c r="P173" s="126"/>
      <c r="Q173" s="126"/>
      <c r="R173" s="126"/>
      <c r="S173" s="126"/>
      <c r="T173" s="126"/>
      <c r="U173" s="126"/>
      <c r="V173" s="126"/>
      <c r="W173" s="126"/>
      <c r="X173" s="126"/>
      <c r="Y173" s="126"/>
      <c r="Z173" s="126"/>
      <c r="AA173" s="126"/>
      <c r="AB173" s="126"/>
      <c r="AC173" s="126"/>
      <c r="AD173" s="126"/>
      <c r="AE173" s="126"/>
      <c r="AF173" s="126"/>
      <c r="AG173" s="126"/>
      <c r="AH173" s="126"/>
      <c r="AI173" s="126"/>
      <c r="AJ173" s="126"/>
      <c r="AK173" s="126"/>
      <c r="AL173" s="126"/>
      <c r="AM173" s="126"/>
      <c r="AN173" s="126"/>
      <c r="AO173" s="126"/>
      <c r="AP173" s="126"/>
      <c r="AQ173" s="126"/>
      <c r="AR173" s="126"/>
      <c r="AS173" s="126"/>
      <c r="AT173" s="126"/>
      <c r="AU173" s="126"/>
      <c r="AV173" s="126"/>
      <c r="AW173" s="126"/>
      <c r="AX173" s="126"/>
      <c r="AY173" s="126"/>
      <c r="AZ173" s="126"/>
      <c r="BA173" s="126"/>
      <c r="BB173" s="126"/>
      <c r="BC173" s="126"/>
      <c r="BD173" s="126"/>
      <c r="BE173" s="126"/>
      <c r="BF173" s="126"/>
    </row>
    <row r="174" spans="3:58" x14ac:dyDescent="0.25"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  <c r="AH174" s="126"/>
      <c r="AI174" s="126"/>
      <c r="AJ174" s="126"/>
      <c r="AK174" s="126"/>
      <c r="AL174" s="126"/>
      <c r="AM174" s="126"/>
      <c r="AN174" s="126"/>
      <c r="AO174" s="126"/>
      <c r="AP174" s="126"/>
      <c r="AQ174" s="126"/>
      <c r="AR174" s="126"/>
      <c r="AS174" s="126"/>
      <c r="AT174" s="126"/>
      <c r="AU174" s="126"/>
      <c r="AV174" s="126"/>
      <c r="AW174" s="126"/>
      <c r="AX174" s="126"/>
      <c r="AY174" s="126"/>
      <c r="AZ174" s="126"/>
      <c r="BA174" s="126"/>
      <c r="BB174" s="126"/>
      <c r="BC174" s="126"/>
      <c r="BD174" s="126"/>
      <c r="BE174" s="126"/>
      <c r="BF174" s="126"/>
    </row>
    <row r="175" spans="3:58" x14ac:dyDescent="0.25"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  <c r="AA175" s="126"/>
      <c r="AB175" s="126"/>
      <c r="AC175" s="126"/>
      <c r="AD175" s="126"/>
      <c r="AE175" s="126"/>
      <c r="AF175" s="126"/>
      <c r="AG175" s="126"/>
      <c r="AH175" s="126"/>
      <c r="AI175" s="126"/>
      <c r="AJ175" s="126"/>
      <c r="AK175" s="126"/>
      <c r="AL175" s="126"/>
      <c r="AM175" s="126"/>
      <c r="AN175" s="126"/>
      <c r="AO175" s="126"/>
      <c r="AP175" s="126"/>
      <c r="AQ175" s="126"/>
      <c r="AR175" s="126"/>
      <c r="AS175" s="126"/>
      <c r="AT175" s="126"/>
      <c r="AU175" s="126"/>
      <c r="AV175" s="126"/>
      <c r="AW175" s="126"/>
      <c r="AX175" s="126"/>
      <c r="AY175" s="126"/>
      <c r="AZ175" s="126"/>
      <c r="BA175" s="126"/>
      <c r="BB175" s="126"/>
      <c r="BC175" s="126"/>
      <c r="BD175" s="126"/>
      <c r="BE175" s="126"/>
      <c r="BF175" s="126"/>
    </row>
    <row r="176" spans="3:58" x14ac:dyDescent="0.25">
      <c r="C176" s="126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  <c r="N176" s="126"/>
      <c r="O176" s="126"/>
      <c r="P176" s="126"/>
      <c r="Q176" s="126"/>
      <c r="R176" s="126"/>
      <c r="S176" s="126"/>
      <c r="T176" s="126"/>
      <c r="U176" s="126"/>
      <c r="V176" s="126"/>
      <c r="W176" s="126"/>
      <c r="X176" s="126"/>
      <c r="Y176" s="126"/>
      <c r="Z176" s="126"/>
      <c r="AA176" s="126"/>
      <c r="AB176" s="126"/>
      <c r="AC176" s="126"/>
      <c r="AD176" s="126"/>
      <c r="AE176" s="126"/>
      <c r="AF176" s="126"/>
      <c r="AG176" s="126"/>
      <c r="AH176" s="126"/>
      <c r="AI176" s="126"/>
      <c r="AJ176" s="126"/>
      <c r="AK176" s="126"/>
      <c r="AL176" s="126"/>
      <c r="AM176" s="126"/>
      <c r="AN176" s="126"/>
      <c r="AO176" s="126"/>
      <c r="AP176" s="126"/>
      <c r="AQ176" s="126"/>
      <c r="AR176" s="126"/>
      <c r="AS176" s="126"/>
      <c r="AT176" s="126"/>
      <c r="AU176" s="126"/>
      <c r="AV176" s="126"/>
      <c r="AW176" s="126"/>
      <c r="AX176" s="126"/>
      <c r="AY176" s="126"/>
      <c r="AZ176" s="126"/>
      <c r="BA176" s="126"/>
      <c r="BB176" s="126"/>
      <c r="BC176" s="126"/>
      <c r="BD176" s="126"/>
      <c r="BE176" s="126"/>
      <c r="BF176" s="126"/>
    </row>
    <row r="177" spans="3:58" x14ac:dyDescent="0.25"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</row>
    <row r="178" spans="3:58" x14ac:dyDescent="0.25"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</row>
    <row r="179" spans="3:58" x14ac:dyDescent="0.25"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</row>
    <row r="180" spans="3:58" x14ac:dyDescent="0.25"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</row>
    <row r="181" spans="3:58" x14ac:dyDescent="0.25"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</row>
    <row r="182" spans="3:58" x14ac:dyDescent="0.25"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</row>
    <row r="183" spans="3:58" x14ac:dyDescent="0.25"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</row>
    <row r="184" spans="3:58" x14ac:dyDescent="0.25"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</row>
    <row r="185" spans="3:58" x14ac:dyDescent="0.25"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</row>
    <row r="186" spans="3:58" x14ac:dyDescent="0.25"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</row>
    <row r="187" spans="3:58" x14ac:dyDescent="0.25"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</row>
    <row r="188" spans="3:58" x14ac:dyDescent="0.25"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</row>
    <row r="189" spans="3:58" x14ac:dyDescent="0.25"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</row>
    <row r="190" spans="3:58" x14ac:dyDescent="0.25"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</row>
    <row r="191" spans="3:58" x14ac:dyDescent="0.25"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</row>
    <row r="192" spans="3:58" x14ac:dyDescent="0.25"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</row>
    <row r="193" spans="3:58" x14ac:dyDescent="0.25"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</row>
    <row r="194" spans="3:58" x14ac:dyDescent="0.25"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</row>
    <row r="195" spans="3:58" x14ac:dyDescent="0.25"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</row>
    <row r="196" spans="3:58" x14ac:dyDescent="0.25"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</row>
    <row r="197" spans="3:58" x14ac:dyDescent="0.25"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</row>
    <row r="198" spans="3:58" x14ac:dyDescent="0.25"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</row>
    <row r="199" spans="3:58" x14ac:dyDescent="0.25"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</row>
    <row r="200" spans="3:58" x14ac:dyDescent="0.25"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</row>
    <row r="201" spans="3:58" x14ac:dyDescent="0.25"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</row>
    <row r="202" spans="3:58" x14ac:dyDescent="0.25"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</row>
    <row r="203" spans="3:58" x14ac:dyDescent="0.25"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</row>
    <row r="204" spans="3:58" x14ac:dyDescent="0.25"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</row>
    <row r="205" spans="3:58" x14ac:dyDescent="0.25"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</row>
    <row r="206" spans="3:58" x14ac:dyDescent="0.25"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</row>
    <row r="207" spans="3:58" x14ac:dyDescent="0.25"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</row>
    <row r="208" spans="3:58" x14ac:dyDescent="0.25"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</row>
    <row r="209" spans="3:58" x14ac:dyDescent="0.25"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</row>
    <row r="210" spans="3:58" x14ac:dyDescent="0.25"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</row>
    <row r="211" spans="3:58" x14ac:dyDescent="0.25"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</row>
    <row r="212" spans="3:58" x14ac:dyDescent="0.25"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</row>
    <row r="213" spans="3:58" x14ac:dyDescent="0.25"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</row>
    <row r="214" spans="3:58" x14ac:dyDescent="0.25"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</row>
    <row r="215" spans="3:58" x14ac:dyDescent="0.25"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0</xdr:row>
                    <xdr:rowOff>228600</xdr:rowOff>
                  </from>
                  <to>
                    <xdr:col>0</xdr:col>
                    <xdr:colOff>638175</xdr:colOff>
                    <xdr:row>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Button 2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0</xdr:row>
                    <xdr:rowOff>228600</xdr:rowOff>
                  </from>
                  <to>
                    <xdr:col>0</xdr:col>
                    <xdr:colOff>638175</xdr:colOff>
                    <xdr:row>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C5530-BDF4-4F5B-BA2A-FACEED59A51E}">
  <sheetPr codeName="Ark5"/>
  <dimension ref="A1:BF308"/>
  <sheetViews>
    <sheetView workbookViewId="0">
      <pane xSplit="2" ySplit="4" topLeftCell="C116" activePane="bottomRight" state="frozen"/>
      <selection activeCell="C5" sqref="C5:I5"/>
      <selection pane="topRight" activeCell="C5" sqref="C5:I5"/>
      <selection pane="bottomLeft" activeCell="C5" sqref="C5:I5"/>
      <selection pane="bottomRight" activeCell="AV133" sqref="C133:AV140"/>
    </sheetView>
  </sheetViews>
  <sheetFormatPr baseColWidth="10" defaultRowHeight="15" x14ac:dyDescent="0.25"/>
  <cols>
    <col min="1" max="1" width="16.7109375" customWidth="1"/>
    <col min="2" max="2" width="17.7109375" customWidth="1"/>
    <col min="3" max="3" width="9.5703125" customWidth="1"/>
    <col min="4" max="4" width="6.28515625" customWidth="1"/>
    <col min="5" max="5" width="9.5703125" customWidth="1"/>
    <col min="6" max="6" width="6.28515625" customWidth="1"/>
    <col min="7" max="7" width="9.5703125" customWidth="1"/>
    <col min="8" max="8" width="6.28515625" customWidth="1"/>
    <col min="9" max="9" width="9.5703125" customWidth="1"/>
    <col min="10" max="10" width="6.28515625" customWidth="1"/>
    <col min="11" max="11" width="9.5703125" customWidth="1"/>
    <col min="12" max="12" width="6.28515625" customWidth="1"/>
    <col min="13" max="13" width="9.5703125" customWidth="1"/>
    <col min="14" max="14" width="6.28515625" customWidth="1"/>
    <col min="15" max="15" width="9.5703125" customWidth="1"/>
    <col min="16" max="16" width="6.28515625" customWidth="1"/>
    <col min="17" max="17" width="9.5703125" customWidth="1"/>
    <col min="18" max="18" width="6.28515625" customWidth="1"/>
    <col min="19" max="19" width="9.5703125" customWidth="1"/>
    <col min="20" max="20" width="6.28515625" customWidth="1"/>
    <col min="21" max="21" width="9.5703125" customWidth="1"/>
    <col min="22" max="22" width="6.28515625" style="256" customWidth="1"/>
    <col min="23" max="23" width="9.5703125" style="256" customWidth="1"/>
    <col min="24" max="24" width="6.28515625" style="256" customWidth="1"/>
    <col min="25" max="25" width="9.5703125" style="256" customWidth="1"/>
    <col min="26" max="26" width="6.28515625" style="256" customWidth="1"/>
    <col min="27" max="27" width="9.5703125" style="256" customWidth="1"/>
    <col min="28" max="28" width="6.28515625" style="256" customWidth="1"/>
    <col min="29" max="29" width="9.5703125" style="256" customWidth="1"/>
    <col min="30" max="30" width="6.28515625" style="256" customWidth="1"/>
    <col min="31" max="31" width="9.5703125" style="256" customWidth="1"/>
    <col min="32" max="32" width="6.28515625" style="256" customWidth="1"/>
    <col min="33" max="33" width="9.5703125" style="256" customWidth="1"/>
    <col min="34" max="34" width="6.28515625" style="256" customWidth="1"/>
    <col min="35" max="35" width="9.5703125" style="256" customWidth="1"/>
    <col min="36" max="36" width="6.28515625" style="256" customWidth="1"/>
    <col min="37" max="37" width="9.5703125" style="256" customWidth="1"/>
    <col min="38" max="38" width="6.28515625" style="256" customWidth="1"/>
    <col min="39" max="39" width="9.5703125" style="256" customWidth="1"/>
    <col min="40" max="40" width="6.28515625" style="256" customWidth="1"/>
    <col min="41" max="41" width="9.5703125" style="256" customWidth="1"/>
    <col min="42" max="42" width="6.28515625" style="256" customWidth="1"/>
    <col min="43" max="43" width="9.5703125" style="256" customWidth="1"/>
    <col min="44" max="44" width="6.28515625" style="256" customWidth="1"/>
    <col min="45" max="45" width="9.5703125" style="256" customWidth="1"/>
    <col min="46" max="46" width="6.28515625" style="256" customWidth="1"/>
    <col min="47" max="47" width="9.5703125" style="256" customWidth="1"/>
    <col min="48" max="48" width="6.28515625" style="256" customWidth="1"/>
    <col min="49" max="49" width="9.5703125" style="256" customWidth="1"/>
    <col min="50" max="50" width="6.28515625" style="256" customWidth="1"/>
    <col min="51" max="51" width="9.5703125" style="256" customWidth="1"/>
    <col min="52" max="52" width="6.28515625" style="256" customWidth="1"/>
    <col min="53" max="53" width="9.5703125" style="256" customWidth="1"/>
    <col min="54" max="54" width="6.28515625" style="256" customWidth="1"/>
    <col min="55" max="55" width="9.5703125" style="256" customWidth="1"/>
    <col min="56" max="56" width="6.28515625" style="256" customWidth="1"/>
    <col min="57" max="57" width="9.5703125" style="256" customWidth="1"/>
    <col min="58" max="58" width="6.28515625" style="256" customWidth="1"/>
    <col min="59" max="140" width="9.5703125" customWidth="1"/>
  </cols>
  <sheetData>
    <row r="1" spans="1:58" ht="21" x14ac:dyDescent="0.35">
      <c r="A1" s="3" t="s">
        <v>556</v>
      </c>
    </row>
    <row r="2" spans="1:58" ht="15.75" thickBot="1" x14ac:dyDescent="0.3"/>
    <row r="3" spans="1:58" x14ac:dyDescent="0.25">
      <c r="A3" s="56"/>
      <c r="B3" s="56" t="s">
        <v>33</v>
      </c>
      <c r="C3" s="45">
        <v>1979</v>
      </c>
      <c r="D3" s="45"/>
      <c r="E3" s="45">
        <v>1989</v>
      </c>
      <c r="F3" s="45"/>
      <c r="G3" s="45">
        <v>1999</v>
      </c>
      <c r="H3" s="45"/>
      <c r="I3" s="45">
        <v>2000</v>
      </c>
      <c r="J3" s="45"/>
      <c r="K3" s="45">
        <v>2001</v>
      </c>
      <c r="L3" s="45"/>
      <c r="M3" s="45">
        <v>2002</v>
      </c>
      <c r="N3" s="45"/>
      <c r="O3" s="45">
        <v>2003</v>
      </c>
      <c r="P3" s="45"/>
      <c r="Q3" s="45">
        <v>2004</v>
      </c>
      <c r="R3" s="45"/>
      <c r="S3" s="45">
        <v>2005</v>
      </c>
      <c r="T3" s="45"/>
      <c r="U3" s="45">
        <v>2006</v>
      </c>
      <c r="V3" s="139"/>
      <c r="W3" s="139">
        <v>2007</v>
      </c>
      <c r="X3" s="139"/>
      <c r="Y3" s="139">
        <v>2008</v>
      </c>
      <c r="Z3" s="139">
        <v>0</v>
      </c>
      <c r="AA3" s="139">
        <v>2009</v>
      </c>
      <c r="AB3" s="139"/>
      <c r="AC3" s="139">
        <v>2010</v>
      </c>
      <c r="AD3" s="139"/>
      <c r="AE3" s="139">
        <v>2011</v>
      </c>
      <c r="AF3" s="139"/>
      <c r="AG3" s="139">
        <v>2012</v>
      </c>
      <c r="AH3" s="139"/>
      <c r="AI3" s="139">
        <v>2013</v>
      </c>
      <c r="AJ3" s="139"/>
      <c r="AK3" s="139">
        <v>2014</v>
      </c>
      <c r="AL3" s="139"/>
      <c r="AM3" s="139">
        <v>2015</v>
      </c>
      <c r="AN3" s="139"/>
      <c r="AO3" s="139">
        <v>2016</v>
      </c>
      <c r="AP3" s="139"/>
      <c r="AQ3" s="139">
        <v>2017</v>
      </c>
      <c r="AR3" s="139"/>
      <c r="AS3" s="139">
        <v>2018</v>
      </c>
      <c r="AT3" s="139"/>
      <c r="AU3" s="139">
        <v>2019</v>
      </c>
      <c r="AV3" s="139"/>
      <c r="AW3" s="139">
        <v>2020</v>
      </c>
      <c r="AX3" s="139"/>
      <c r="AY3" s="139">
        <v>2021</v>
      </c>
      <c r="AZ3" s="139"/>
      <c r="BA3" s="139">
        <v>2022</v>
      </c>
      <c r="BB3" s="139"/>
      <c r="BC3" s="139">
        <v>2023</v>
      </c>
      <c r="BD3" s="139"/>
      <c r="BE3" s="139" t="s">
        <v>675</v>
      </c>
      <c r="BF3" s="139"/>
    </row>
    <row r="4" spans="1:58" ht="15.75" thickBot="1" x14ac:dyDescent="0.3">
      <c r="A4" s="57"/>
      <c r="B4" s="57"/>
      <c r="C4" s="47" t="s">
        <v>32</v>
      </c>
      <c r="D4" s="47" t="s">
        <v>27</v>
      </c>
      <c r="E4" s="47" t="s">
        <v>32</v>
      </c>
      <c r="F4" s="47" t="s">
        <v>27</v>
      </c>
      <c r="G4" s="47" t="s">
        <v>32</v>
      </c>
      <c r="H4" s="47" t="s">
        <v>27</v>
      </c>
      <c r="I4" s="47" t="s">
        <v>32</v>
      </c>
      <c r="J4" s="47" t="s">
        <v>27</v>
      </c>
      <c r="K4" s="47" t="s">
        <v>32</v>
      </c>
      <c r="L4" s="47" t="s">
        <v>27</v>
      </c>
      <c r="M4" s="47" t="s">
        <v>32</v>
      </c>
      <c r="N4" s="47" t="s">
        <v>27</v>
      </c>
      <c r="O4" s="47" t="s">
        <v>32</v>
      </c>
      <c r="P4" s="47" t="s">
        <v>27</v>
      </c>
      <c r="Q4" s="47" t="s">
        <v>32</v>
      </c>
      <c r="R4" s="47" t="s">
        <v>27</v>
      </c>
      <c r="S4" s="47" t="s">
        <v>32</v>
      </c>
      <c r="T4" s="47" t="s">
        <v>27</v>
      </c>
      <c r="U4" s="47" t="s">
        <v>32</v>
      </c>
      <c r="V4" s="141" t="s">
        <v>27</v>
      </c>
      <c r="W4" s="141" t="s">
        <v>32</v>
      </c>
      <c r="X4" s="141" t="s">
        <v>27</v>
      </c>
      <c r="Y4" s="141" t="s">
        <v>32</v>
      </c>
      <c r="Z4" s="141" t="s">
        <v>27</v>
      </c>
      <c r="AA4" s="141" t="s">
        <v>32</v>
      </c>
      <c r="AB4" s="141" t="s">
        <v>27</v>
      </c>
      <c r="AC4" s="141" t="s">
        <v>32</v>
      </c>
      <c r="AD4" s="141" t="s">
        <v>27</v>
      </c>
      <c r="AE4" s="141" t="s">
        <v>32</v>
      </c>
      <c r="AF4" s="141" t="s">
        <v>27</v>
      </c>
      <c r="AG4" s="141" t="s">
        <v>32</v>
      </c>
      <c r="AH4" s="141" t="s">
        <v>27</v>
      </c>
      <c r="AI4" s="141" t="s">
        <v>32</v>
      </c>
      <c r="AJ4" s="141" t="s">
        <v>27</v>
      </c>
      <c r="AK4" s="141" t="s">
        <v>32</v>
      </c>
      <c r="AL4" s="141" t="s">
        <v>27</v>
      </c>
      <c r="AM4" s="141" t="s">
        <v>32</v>
      </c>
      <c r="AN4" s="141" t="s">
        <v>27</v>
      </c>
      <c r="AO4" s="141" t="s">
        <v>32</v>
      </c>
      <c r="AP4" s="141" t="s">
        <v>27</v>
      </c>
      <c r="AQ4" s="141" t="s">
        <v>32</v>
      </c>
      <c r="AR4" s="141" t="s">
        <v>27</v>
      </c>
      <c r="AS4" s="141" t="s">
        <v>32</v>
      </c>
      <c r="AT4" s="141" t="s">
        <v>27</v>
      </c>
      <c r="AU4" s="141" t="s">
        <v>32</v>
      </c>
      <c r="AV4" s="141" t="s">
        <v>27</v>
      </c>
      <c r="AW4" s="141" t="s">
        <v>32</v>
      </c>
      <c r="AX4" s="141" t="s">
        <v>27</v>
      </c>
      <c r="AY4" s="141" t="s">
        <v>32</v>
      </c>
      <c r="AZ4" s="141" t="s">
        <v>27</v>
      </c>
      <c r="BA4" s="141" t="s">
        <v>32</v>
      </c>
      <c r="BB4" s="141" t="s">
        <v>27</v>
      </c>
      <c r="BC4" s="141" t="s">
        <v>32</v>
      </c>
      <c r="BD4" s="141" t="s">
        <v>27</v>
      </c>
      <c r="BE4" s="141" t="s">
        <v>32</v>
      </c>
      <c r="BF4" s="141" t="s">
        <v>27</v>
      </c>
    </row>
    <row r="5" spans="1:58" s="212" customFormat="1" x14ac:dyDescent="0.25">
      <c r="A5" s="15" t="s">
        <v>0</v>
      </c>
      <c r="B5" s="219" t="s">
        <v>34</v>
      </c>
      <c r="C5" s="220">
        <v>2903</v>
      </c>
      <c r="D5" s="220">
        <v>90.803878636221455</v>
      </c>
      <c r="E5" s="220">
        <v>977</v>
      </c>
      <c r="F5" s="220">
        <v>77.355502771179729</v>
      </c>
      <c r="G5" s="220">
        <v>253</v>
      </c>
      <c r="H5" s="220">
        <v>60.238095238095234</v>
      </c>
      <c r="I5" s="220">
        <v>223</v>
      </c>
      <c r="J5" s="220">
        <v>59.466666666666669</v>
      </c>
      <c r="K5" s="220">
        <v>182</v>
      </c>
      <c r="L5" s="220">
        <v>56.000000000000007</v>
      </c>
      <c r="M5" s="220">
        <v>148</v>
      </c>
      <c r="N5" s="220">
        <v>52.296819787985868</v>
      </c>
      <c r="O5" s="220">
        <v>112</v>
      </c>
      <c r="P5" s="220">
        <v>47.457627118644069</v>
      </c>
      <c r="Q5" s="220">
        <v>109</v>
      </c>
      <c r="R5" s="220">
        <v>50.230414746543779</v>
      </c>
      <c r="S5" s="220">
        <v>88</v>
      </c>
      <c r="T5" s="220">
        <v>46.560846560846564</v>
      </c>
      <c r="U5" s="220">
        <v>67</v>
      </c>
      <c r="V5" s="220">
        <v>42.138364779874216</v>
      </c>
      <c r="W5" s="220">
        <v>62</v>
      </c>
      <c r="X5" s="220">
        <v>42.758620689655174</v>
      </c>
      <c r="Y5" s="220">
        <v>53</v>
      </c>
      <c r="Z5" s="220">
        <v>39.849624060150376</v>
      </c>
      <c r="AA5" s="220">
        <v>51</v>
      </c>
      <c r="AB5" s="220">
        <v>43.96551724137931</v>
      </c>
      <c r="AC5" s="220">
        <v>47</v>
      </c>
      <c r="AD5" s="220">
        <v>43.518518518518519</v>
      </c>
      <c r="AE5" s="220">
        <v>37</v>
      </c>
      <c r="AF5" s="220">
        <v>39.784946236559136</v>
      </c>
      <c r="AG5" s="220">
        <v>35</v>
      </c>
      <c r="AH5" s="220">
        <v>40.697674418604649</v>
      </c>
      <c r="AI5" s="220">
        <v>31</v>
      </c>
      <c r="AJ5" s="220">
        <v>37.349397590361448</v>
      </c>
      <c r="AK5" s="220">
        <v>28</v>
      </c>
      <c r="AL5" s="220">
        <v>35</v>
      </c>
      <c r="AM5" s="220">
        <v>29</v>
      </c>
      <c r="AN5" s="220">
        <v>36.708860759493668</v>
      </c>
      <c r="AO5" s="220">
        <v>32</v>
      </c>
      <c r="AP5" s="220">
        <v>38.554216867469883</v>
      </c>
      <c r="AQ5" s="220">
        <v>35</v>
      </c>
      <c r="AR5" s="220">
        <v>42.168674698795179</v>
      </c>
      <c r="AS5" s="220">
        <v>30</v>
      </c>
      <c r="AT5" s="220">
        <v>41.666666666666664</v>
      </c>
      <c r="AU5" s="220">
        <v>29</v>
      </c>
      <c r="AV5" s="220">
        <v>41.428571428571431</v>
      </c>
      <c r="AW5" s="220"/>
      <c r="AX5" s="220"/>
      <c r="AY5" s="220"/>
      <c r="AZ5" s="220"/>
      <c r="BA5" s="220"/>
      <c r="BB5" s="220"/>
      <c r="BC5" s="220"/>
      <c r="BD5" s="220"/>
      <c r="BE5" s="220">
        <v>23</v>
      </c>
      <c r="BF5" s="220">
        <v>39.655172413793103</v>
      </c>
    </row>
    <row r="6" spans="1:58" s="212" customFormat="1" x14ac:dyDescent="0.25">
      <c r="A6" s="15"/>
      <c r="B6" s="219" t="s">
        <v>38</v>
      </c>
      <c r="C6" s="220">
        <v>246</v>
      </c>
      <c r="D6" s="220">
        <v>7.6947137941820456</v>
      </c>
      <c r="E6" s="220">
        <v>195</v>
      </c>
      <c r="F6" s="220">
        <v>15.439429928741092</v>
      </c>
      <c r="G6" s="220">
        <v>89</v>
      </c>
      <c r="H6" s="220">
        <v>21.19047619047619</v>
      </c>
      <c r="I6" s="220">
        <v>81</v>
      </c>
      <c r="J6" s="220">
        <v>21.6</v>
      </c>
      <c r="K6" s="220">
        <v>81</v>
      </c>
      <c r="L6" s="220">
        <v>24.923076923076923</v>
      </c>
      <c r="M6" s="220">
        <v>80</v>
      </c>
      <c r="N6" s="220">
        <v>28.268551236749119</v>
      </c>
      <c r="O6" s="220">
        <v>74</v>
      </c>
      <c r="P6" s="220">
        <v>31.35593220338983</v>
      </c>
      <c r="Q6" s="220">
        <v>60</v>
      </c>
      <c r="R6" s="220">
        <v>27.649769585253456</v>
      </c>
      <c r="S6" s="220">
        <v>55</v>
      </c>
      <c r="T6" s="220">
        <v>29.100529100529101</v>
      </c>
      <c r="U6" s="220">
        <v>50</v>
      </c>
      <c r="V6" s="220">
        <v>31.446540880503143</v>
      </c>
      <c r="W6" s="220">
        <v>39</v>
      </c>
      <c r="X6" s="220">
        <v>26.896551724137932</v>
      </c>
      <c r="Y6" s="220">
        <v>37</v>
      </c>
      <c r="Z6" s="220">
        <v>27.819548872180452</v>
      </c>
      <c r="AA6" s="220">
        <v>29</v>
      </c>
      <c r="AB6" s="220">
        <v>25</v>
      </c>
      <c r="AC6" s="220">
        <v>25</v>
      </c>
      <c r="AD6" s="220">
        <v>23.148148148148149</v>
      </c>
      <c r="AE6" s="220">
        <v>20</v>
      </c>
      <c r="AF6" s="220">
        <v>21.50537634408602</v>
      </c>
      <c r="AG6" s="220">
        <v>20</v>
      </c>
      <c r="AH6" s="220">
        <v>23.255813953488371</v>
      </c>
      <c r="AI6" s="220">
        <v>17</v>
      </c>
      <c r="AJ6" s="220">
        <v>20.481927710843372</v>
      </c>
      <c r="AK6" s="220">
        <v>15</v>
      </c>
      <c r="AL6" s="220">
        <v>18.75</v>
      </c>
      <c r="AM6" s="220">
        <v>13</v>
      </c>
      <c r="AN6" s="220">
        <v>16.455696202531644</v>
      </c>
      <c r="AO6" s="220">
        <v>15</v>
      </c>
      <c r="AP6" s="220">
        <v>18.072289156626507</v>
      </c>
      <c r="AQ6" s="220">
        <v>14</v>
      </c>
      <c r="AR6" s="220">
        <v>16.867469879518072</v>
      </c>
      <c r="AS6" s="220">
        <v>12</v>
      </c>
      <c r="AT6" s="220">
        <v>16.666666666666668</v>
      </c>
      <c r="AU6" s="220">
        <v>10</v>
      </c>
      <c r="AV6" s="220">
        <v>14.285714285714286</v>
      </c>
      <c r="AW6" s="220"/>
      <c r="AX6" s="220"/>
      <c r="AY6" s="220"/>
      <c r="AZ6" s="220"/>
      <c r="BA6" s="220"/>
      <c r="BB6" s="220"/>
      <c r="BC6" s="220"/>
      <c r="BD6" s="220"/>
      <c r="BE6" s="220">
        <v>7</v>
      </c>
      <c r="BF6" s="220">
        <v>12.068965517241379</v>
      </c>
    </row>
    <row r="7" spans="1:58" s="212" customFormat="1" x14ac:dyDescent="0.25">
      <c r="A7" s="15"/>
      <c r="B7" s="219" t="s">
        <v>35</v>
      </c>
      <c r="C7" s="220">
        <v>45</v>
      </c>
      <c r="D7" s="220">
        <v>1.4075695964967156</v>
      </c>
      <c r="E7" s="220">
        <v>71</v>
      </c>
      <c r="F7" s="220">
        <v>5.6215360253364999</v>
      </c>
      <c r="G7" s="220">
        <v>50</v>
      </c>
      <c r="H7" s="220">
        <v>11.904761904761903</v>
      </c>
      <c r="I7" s="220">
        <v>45</v>
      </c>
      <c r="J7" s="220">
        <v>12</v>
      </c>
      <c r="K7" s="220">
        <v>40</v>
      </c>
      <c r="L7" s="220">
        <v>12.307692307692308</v>
      </c>
      <c r="M7" s="220">
        <v>28</v>
      </c>
      <c r="N7" s="220">
        <v>9.8939929328621901</v>
      </c>
      <c r="O7" s="220">
        <v>25</v>
      </c>
      <c r="P7" s="220">
        <v>10.59322033898305</v>
      </c>
      <c r="Q7" s="220">
        <v>23</v>
      </c>
      <c r="R7" s="220">
        <v>10.599078341013826</v>
      </c>
      <c r="S7" s="220">
        <v>20</v>
      </c>
      <c r="T7" s="220">
        <v>10.582010582010582</v>
      </c>
      <c r="U7" s="220">
        <v>18</v>
      </c>
      <c r="V7" s="220">
        <v>11.320754716981131</v>
      </c>
      <c r="W7" s="220">
        <v>18</v>
      </c>
      <c r="X7" s="220">
        <v>12.413793103448276</v>
      </c>
      <c r="Y7" s="220">
        <v>17</v>
      </c>
      <c r="Z7" s="220">
        <v>12.781954887218046</v>
      </c>
      <c r="AA7" s="220">
        <v>11</v>
      </c>
      <c r="AB7" s="220">
        <v>9.4827586206896548</v>
      </c>
      <c r="AC7" s="220">
        <v>14</v>
      </c>
      <c r="AD7" s="220">
        <v>12.962962962962964</v>
      </c>
      <c r="AE7" s="220">
        <v>13</v>
      </c>
      <c r="AF7" s="220">
        <v>13.978494623655914</v>
      </c>
      <c r="AG7" s="220">
        <v>10</v>
      </c>
      <c r="AH7" s="220">
        <v>11.627906976744185</v>
      </c>
      <c r="AI7" s="220">
        <v>12</v>
      </c>
      <c r="AJ7" s="220">
        <v>14.457831325301205</v>
      </c>
      <c r="AK7" s="220">
        <v>15</v>
      </c>
      <c r="AL7" s="220">
        <v>18.75</v>
      </c>
      <c r="AM7" s="220">
        <v>16</v>
      </c>
      <c r="AN7" s="220">
        <v>20.253164556962027</v>
      </c>
      <c r="AO7" s="220">
        <v>14</v>
      </c>
      <c r="AP7" s="220">
        <v>16.867469879518072</v>
      </c>
      <c r="AQ7" s="220">
        <v>15</v>
      </c>
      <c r="AR7" s="220">
        <v>18.072289156626507</v>
      </c>
      <c r="AS7" s="220">
        <v>12</v>
      </c>
      <c r="AT7" s="220">
        <v>16.666666666666668</v>
      </c>
      <c r="AU7" s="220">
        <v>10</v>
      </c>
      <c r="AV7" s="220">
        <v>14.285714285714286</v>
      </c>
      <c r="AW7" s="220"/>
      <c r="AX7" s="220"/>
      <c r="AY7" s="220"/>
      <c r="AZ7" s="220"/>
      <c r="BA7" s="220"/>
      <c r="BB7" s="220"/>
      <c r="BC7" s="220"/>
      <c r="BD7" s="220"/>
      <c r="BE7" s="220">
        <v>11</v>
      </c>
      <c r="BF7" s="220">
        <v>18.96551724137931</v>
      </c>
    </row>
    <row r="8" spans="1:58" s="212" customFormat="1" x14ac:dyDescent="0.25">
      <c r="A8" s="15"/>
      <c r="B8" s="219" t="s">
        <v>18</v>
      </c>
      <c r="C8" s="220">
        <v>3</v>
      </c>
      <c r="D8" s="220">
        <v>9.383797309978105E-2</v>
      </c>
      <c r="E8" s="220">
        <v>19</v>
      </c>
      <c r="F8" s="220">
        <v>1.5043547110055424</v>
      </c>
      <c r="G8" s="220">
        <v>28</v>
      </c>
      <c r="H8" s="220">
        <v>6.4285714285714279</v>
      </c>
      <c r="I8" s="220">
        <v>23</v>
      </c>
      <c r="J8" s="220">
        <v>6.1333333333333329</v>
      </c>
      <c r="K8" s="220">
        <v>19</v>
      </c>
      <c r="L8" s="220">
        <v>5.8461538461538458</v>
      </c>
      <c r="M8" s="220">
        <v>21</v>
      </c>
      <c r="N8" s="220">
        <v>7.4204946996466434</v>
      </c>
      <c r="O8" s="220">
        <v>25</v>
      </c>
      <c r="P8" s="220">
        <v>9.7457627118644066</v>
      </c>
      <c r="Q8" s="220">
        <v>20</v>
      </c>
      <c r="R8" s="220">
        <v>9.2165898617511512</v>
      </c>
      <c r="S8" s="220">
        <v>23</v>
      </c>
      <c r="T8" s="220">
        <v>12.169312169312169</v>
      </c>
      <c r="U8" s="220">
        <v>21</v>
      </c>
      <c r="V8" s="220">
        <v>13.20754716981132</v>
      </c>
      <c r="W8" s="220">
        <v>21</v>
      </c>
      <c r="X8" s="220">
        <v>14.482758620689655</v>
      </c>
      <c r="Y8" s="220">
        <v>21</v>
      </c>
      <c r="Z8" s="220">
        <v>15.789473684210526</v>
      </c>
      <c r="AA8" s="220">
        <v>21</v>
      </c>
      <c r="AB8" s="220">
        <v>18.103448275862068</v>
      </c>
      <c r="AC8" s="220">
        <v>18</v>
      </c>
      <c r="AD8" s="220">
        <v>16.666666666666668</v>
      </c>
      <c r="AE8" s="220">
        <v>20</v>
      </c>
      <c r="AF8" s="220">
        <v>21.50537634408602</v>
      </c>
      <c r="AG8" s="220">
        <v>15</v>
      </c>
      <c r="AH8" s="220">
        <v>17.441860465116278</v>
      </c>
      <c r="AI8" s="220">
        <v>17</v>
      </c>
      <c r="AJ8" s="220">
        <v>20.481927710843372</v>
      </c>
      <c r="AK8" s="220">
        <v>16</v>
      </c>
      <c r="AL8" s="220">
        <v>20</v>
      </c>
      <c r="AM8" s="220">
        <v>16</v>
      </c>
      <c r="AN8" s="220">
        <v>20.253164556962027</v>
      </c>
      <c r="AO8" s="220">
        <v>16</v>
      </c>
      <c r="AP8" s="220">
        <v>19.277108433734941</v>
      </c>
      <c r="AQ8" s="220">
        <v>12</v>
      </c>
      <c r="AR8" s="220">
        <v>14.457831325301205</v>
      </c>
      <c r="AS8" s="220">
        <v>10</v>
      </c>
      <c r="AT8" s="220">
        <v>13.888888888888889</v>
      </c>
      <c r="AU8" s="220">
        <v>14</v>
      </c>
      <c r="AV8" s="220">
        <v>20</v>
      </c>
      <c r="AW8" s="220"/>
      <c r="AX8" s="220"/>
      <c r="AY8" s="220"/>
      <c r="AZ8" s="220"/>
      <c r="BA8" s="220"/>
      <c r="BB8" s="220"/>
      <c r="BC8" s="220"/>
      <c r="BD8" s="220"/>
      <c r="BE8" s="220">
        <v>12</v>
      </c>
      <c r="BF8" s="220">
        <v>20.689655172413794</v>
      </c>
    </row>
    <row r="9" spans="1:58" s="212" customFormat="1" x14ac:dyDescent="0.25">
      <c r="A9" s="15"/>
      <c r="B9" s="219" t="s">
        <v>19</v>
      </c>
      <c r="C9" s="220">
        <v>0</v>
      </c>
      <c r="D9" s="220">
        <v>0</v>
      </c>
      <c r="E9" s="220">
        <v>0</v>
      </c>
      <c r="F9" s="220">
        <v>0</v>
      </c>
      <c r="G9" s="220">
        <v>0</v>
      </c>
      <c r="H9" s="220">
        <v>0.23809523809523811</v>
      </c>
      <c r="I9" s="220">
        <v>3</v>
      </c>
      <c r="J9" s="220">
        <v>0.8</v>
      </c>
      <c r="K9" s="220">
        <v>3</v>
      </c>
      <c r="L9" s="220">
        <v>0.92307692307692313</v>
      </c>
      <c r="M9" s="220">
        <v>6</v>
      </c>
      <c r="N9" s="220">
        <v>2.1201413427561837</v>
      </c>
      <c r="O9" s="220">
        <v>0</v>
      </c>
      <c r="P9" s="220">
        <v>0.84745762711864403</v>
      </c>
      <c r="Q9" s="220">
        <v>5</v>
      </c>
      <c r="R9" s="220">
        <v>2.3041474654377878</v>
      </c>
      <c r="S9" s="220">
        <v>3</v>
      </c>
      <c r="T9" s="220">
        <v>1.5873015873015872</v>
      </c>
      <c r="U9" s="220">
        <v>3</v>
      </c>
      <c r="V9" s="220">
        <v>1.8867924528301887</v>
      </c>
      <c r="W9" s="220">
        <v>5</v>
      </c>
      <c r="X9" s="220">
        <v>3.4482758620689653</v>
      </c>
      <c r="Y9" s="220">
        <v>5</v>
      </c>
      <c r="Z9" s="220">
        <v>4</v>
      </c>
      <c r="AA9" s="220">
        <v>4</v>
      </c>
      <c r="AB9" s="220">
        <v>4</v>
      </c>
      <c r="AC9" s="220">
        <v>4</v>
      </c>
      <c r="AD9" s="220">
        <v>4</v>
      </c>
      <c r="AE9" s="220">
        <v>3</v>
      </c>
      <c r="AF9" s="220">
        <v>3</v>
      </c>
      <c r="AG9" s="220">
        <v>6</v>
      </c>
      <c r="AH9" s="220">
        <v>6.9767441860465116</v>
      </c>
      <c r="AI9" s="220">
        <v>6</v>
      </c>
      <c r="AJ9" s="220">
        <v>7.2289156626506026</v>
      </c>
      <c r="AK9" s="220">
        <v>6</v>
      </c>
      <c r="AL9" s="220">
        <v>7.5</v>
      </c>
      <c r="AM9" s="220">
        <v>5</v>
      </c>
      <c r="AN9" s="220">
        <v>6.3291139240506329</v>
      </c>
      <c r="AO9" s="220">
        <v>6</v>
      </c>
      <c r="AP9" s="220">
        <v>7.2289156626506026</v>
      </c>
      <c r="AQ9" s="220">
        <v>7</v>
      </c>
      <c r="AR9" s="220">
        <v>8.4337349397590362</v>
      </c>
      <c r="AS9" s="220">
        <v>8</v>
      </c>
      <c r="AT9" s="220">
        <v>9.7222222222222214</v>
      </c>
      <c r="AU9" s="220">
        <v>7</v>
      </c>
      <c r="AV9" s="220">
        <v>7.1428571428571432</v>
      </c>
      <c r="AW9" s="220"/>
      <c r="AX9" s="220"/>
      <c r="AY9" s="220"/>
      <c r="AZ9" s="220"/>
      <c r="BA9" s="220"/>
      <c r="BB9" s="220"/>
      <c r="BC9" s="220"/>
      <c r="BD9" s="220"/>
      <c r="BE9" s="220">
        <v>5</v>
      </c>
      <c r="BF9" s="220">
        <v>5.1724137931034484</v>
      </c>
    </row>
    <row r="10" spans="1:58" s="212" customFormat="1" x14ac:dyDescent="0.25">
      <c r="A10" s="15"/>
      <c r="B10" s="219" t="s">
        <v>36</v>
      </c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>
        <v>0</v>
      </c>
      <c r="R10" s="220">
        <v>0</v>
      </c>
      <c r="S10" s="220">
        <v>0</v>
      </c>
      <c r="T10" s="220">
        <v>0</v>
      </c>
      <c r="U10" s="220">
        <v>0</v>
      </c>
      <c r="V10" s="220">
        <v>0</v>
      </c>
      <c r="W10" s="220">
        <v>0</v>
      </c>
      <c r="X10" s="220">
        <v>0</v>
      </c>
      <c r="Y10" s="220">
        <v>0</v>
      </c>
      <c r="Z10" s="220">
        <v>0</v>
      </c>
      <c r="AA10" s="220">
        <v>0</v>
      </c>
      <c r="AB10" s="220">
        <v>0</v>
      </c>
      <c r="AC10" s="220">
        <v>0</v>
      </c>
      <c r="AD10" s="220">
        <v>0</v>
      </c>
      <c r="AE10" s="220">
        <v>0</v>
      </c>
      <c r="AF10" s="220">
        <v>0</v>
      </c>
      <c r="AG10" s="220">
        <v>0</v>
      </c>
      <c r="AH10" s="220">
        <v>0</v>
      </c>
      <c r="AI10" s="220">
        <v>0</v>
      </c>
      <c r="AJ10" s="220">
        <v>0</v>
      </c>
      <c r="AK10" s="220">
        <v>0</v>
      </c>
      <c r="AL10" s="220">
        <v>0</v>
      </c>
      <c r="AM10" s="220">
        <v>0</v>
      </c>
      <c r="AN10" s="220">
        <v>0</v>
      </c>
      <c r="AO10" s="220">
        <v>0</v>
      </c>
      <c r="AP10" s="220">
        <v>0</v>
      </c>
      <c r="AQ10" s="220">
        <v>0</v>
      </c>
      <c r="AR10" s="220">
        <v>0</v>
      </c>
      <c r="AS10" s="220">
        <v>0</v>
      </c>
      <c r="AT10" s="220">
        <v>1.3888888888888888</v>
      </c>
      <c r="AU10" s="220">
        <v>0</v>
      </c>
      <c r="AV10" s="220">
        <v>2.8571428571428572</v>
      </c>
      <c r="AW10" s="252"/>
      <c r="AX10" s="220"/>
      <c r="AY10" s="252"/>
      <c r="AZ10" s="220"/>
      <c r="BA10" s="252"/>
      <c r="BB10" s="220"/>
      <c r="BC10" s="252"/>
      <c r="BD10" s="220"/>
      <c r="BE10" s="252">
        <v>0</v>
      </c>
      <c r="BF10" s="220">
        <v>3.4482758620689653</v>
      </c>
    </row>
    <row r="11" spans="1:58" s="212" customFormat="1" x14ac:dyDescent="0.25">
      <c r="A11" s="15"/>
      <c r="B11" s="221" t="s">
        <v>40</v>
      </c>
      <c r="C11" s="222">
        <v>3197</v>
      </c>
      <c r="D11" s="222"/>
      <c r="E11" s="222">
        <v>1263</v>
      </c>
      <c r="F11" s="222"/>
      <c r="G11" s="222">
        <v>420</v>
      </c>
      <c r="H11" s="222"/>
      <c r="I11" s="222">
        <v>375</v>
      </c>
      <c r="J11" s="222"/>
      <c r="K11" s="222">
        <v>325</v>
      </c>
      <c r="L11" s="222"/>
      <c r="M11" s="222">
        <v>283</v>
      </c>
      <c r="N11" s="222"/>
      <c r="O11" s="222">
        <v>236</v>
      </c>
      <c r="P11" s="222"/>
      <c r="Q11" s="222">
        <v>217</v>
      </c>
      <c r="R11" s="222"/>
      <c r="S11" s="222">
        <v>189</v>
      </c>
      <c r="T11" s="222"/>
      <c r="U11" s="222">
        <v>159</v>
      </c>
      <c r="V11" s="222"/>
      <c r="W11" s="222">
        <v>145</v>
      </c>
      <c r="X11" s="222"/>
      <c r="Y11" s="222">
        <v>133</v>
      </c>
      <c r="Z11" s="222"/>
      <c r="AA11" s="222">
        <v>116</v>
      </c>
      <c r="AB11" s="222"/>
      <c r="AC11" s="222">
        <v>108</v>
      </c>
      <c r="AD11" s="222"/>
      <c r="AE11" s="222">
        <v>93</v>
      </c>
      <c r="AF11" s="222"/>
      <c r="AG11" s="222">
        <v>86</v>
      </c>
      <c r="AH11" s="222"/>
      <c r="AI11" s="222">
        <v>83</v>
      </c>
      <c r="AJ11" s="222"/>
      <c r="AK11" s="222">
        <v>80</v>
      </c>
      <c r="AL11" s="222"/>
      <c r="AM11" s="222">
        <v>79</v>
      </c>
      <c r="AN11" s="222"/>
      <c r="AO11" s="222">
        <v>83</v>
      </c>
      <c r="AP11" s="222"/>
      <c r="AQ11" s="222">
        <v>83</v>
      </c>
      <c r="AR11" s="222"/>
      <c r="AS11" s="222">
        <v>72</v>
      </c>
      <c r="AT11" s="222"/>
      <c r="AU11" s="222">
        <v>70</v>
      </c>
      <c r="AV11" s="222"/>
      <c r="AW11" s="222"/>
      <c r="AX11" s="222"/>
      <c r="AY11" s="222"/>
      <c r="AZ11" s="222"/>
      <c r="BA11" s="222"/>
      <c r="BB11" s="222"/>
      <c r="BC11" s="222"/>
      <c r="BD11" s="222"/>
      <c r="BE11" s="222">
        <v>58</v>
      </c>
      <c r="BF11" s="222"/>
    </row>
    <row r="12" spans="1:58" s="212" customFormat="1" x14ac:dyDescent="0.25">
      <c r="A12" s="143"/>
      <c r="B12" s="221" t="s">
        <v>37</v>
      </c>
      <c r="C12" s="222">
        <v>13609</v>
      </c>
      <c r="D12" s="222"/>
      <c r="E12" s="222">
        <v>13546</v>
      </c>
      <c r="F12" s="222"/>
      <c r="G12" s="222">
        <v>9939</v>
      </c>
      <c r="H12" s="222"/>
      <c r="I12" s="222">
        <v>9498</v>
      </c>
      <c r="J12" s="222"/>
      <c r="K12" s="222">
        <v>8675</v>
      </c>
      <c r="L12" s="222"/>
      <c r="M12" s="222">
        <v>8247</v>
      </c>
      <c r="N12" s="222"/>
      <c r="O12" s="222">
        <v>7612</v>
      </c>
      <c r="P12" s="222"/>
      <c r="Q12" s="222">
        <v>7160</v>
      </c>
      <c r="R12" s="222"/>
      <c r="S12" s="222">
        <v>6855</v>
      </c>
      <c r="T12" s="222"/>
      <c r="U12" s="222">
        <v>6451</v>
      </c>
      <c r="V12" s="222"/>
      <c r="W12" s="222">
        <v>6651</v>
      </c>
      <c r="X12" s="222"/>
      <c r="Y12" s="222">
        <v>6412</v>
      </c>
      <c r="Z12" s="222"/>
      <c r="AA12" s="222">
        <v>5588</v>
      </c>
      <c r="AB12" s="222"/>
      <c r="AC12" s="222">
        <v>5603</v>
      </c>
      <c r="AD12" s="222"/>
      <c r="AE12" s="222">
        <v>5314</v>
      </c>
      <c r="AF12" s="222"/>
      <c r="AG12" s="222">
        <v>4952</v>
      </c>
      <c r="AH12" s="222"/>
      <c r="AI12" s="222">
        <v>5101</v>
      </c>
      <c r="AJ12" s="222"/>
      <c r="AK12" s="222">
        <v>5459</v>
      </c>
      <c r="AL12" s="222"/>
      <c r="AM12" s="222">
        <v>5101</v>
      </c>
      <c r="AN12" s="222"/>
      <c r="AO12" s="222">
        <v>5187</v>
      </c>
      <c r="AP12" s="222"/>
      <c r="AQ12" s="222">
        <v>4878</v>
      </c>
      <c r="AR12" s="222"/>
      <c r="AS12" s="222">
        <v>4708</v>
      </c>
      <c r="AT12" s="222"/>
      <c r="AU12" s="222">
        <v>4638</v>
      </c>
      <c r="AV12" s="222"/>
      <c r="AW12" s="222"/>
      <c r="AX12" s="222"/>
      <c r="AY12" s="222"/>
      <c r="AZ12" s="222"/>
      <c r="BA12" s="222"/>
      <c r="BB12" s="222"/>
      <c r="BC12" s="222"/>
      <c r="BD12" s="222"/>
      <c r="BE12" s="222">
        <v>4257</v>
      </c>
      <c r="BF12" s="222"/>
    </row>
    <row r="13" spans="1:58" s="212" customFormat="1" x14ac:dyDescent="0.25">
      <c r="A13" s="28" t="s">
        <v>676</v>
      </c>
      <c r="B13" s="219" t="s">
        <v>34</v>
      </c>
      <c r="C13" s="220">
        <v>3130</v>
      </c>
      <c r="D13" s="220">
        <v>94.107035478051714</v>
      </c>
      <c r="E13" s="220">
        <v>934</v>
      </c>
      <c r="F13" s="220">
        <v>85.063752276867035</v>
      </c>
      <c r="G13" s="220">
        <v>184</v>
      </c>
      <c r="H13" s="220">
        <v>65.949820788530474</v>
      </c>
      <c r="I13" s="220">
        <v>183</v>
      </c>
      <c r="J13" s="220">
        <v>68.029739776951672</v>
      </c>
      <c r="K13" s="220">
        <v>164</v>
      </c>
      <c r="L13" s="220">
        <v>65.600000000000009</v>
      </c>
      <c r="M13" s="220">
        <v>133</v>
      </c>
      <c r="N13" s="220">
        <v>61.009174311926607</v>
      </c>
      <c r="O13" s="220">
        <v>105</v>
      </c>
      <c r="P13" s="220">
        <v>55.851063829787229</v>
      </c>
      <c r="Q13" s="220">
        <v>93</v>
      </c>
      <c r="R13" s="220">
        <v>56.707317073170735</v>
      </c>
      <c r="S13" s="220">
        <v>79</v>
      </c>
      <c r="T13" s="220">
        <v>54.861111111111114</v>
      </c>
      <c r="U13" s="220">
        <v>65</v>
      </c>
      <c r="V13" s="220">
        <v>50.78125</v>
      </c>
      <c r="W13" s="220">
        <v>51</v>
      </c>
      <c r="X13" s="220">
        <v>46.788990825688074</v>
      </c>
      <c r="Y13" s="220">
        <v>52</v>
      </c>
      <c r="Z13" s="220">
        <v>48.598130841121495</v>
      </c>
      <c r="AA13" s="220">
        <v>42</v>
      </c>
      <c r="AB13" s="220">
        <v>45.161290322580648</v>
      </c>
      <c r="AC13" s="220">
        <v>35</v>
      </c>
      <c r="AD13" s="220">
        <v>46.666666666666664</v>
      </c>
      <c r="AE13" s="220">
        <v>33</v>
      </c>
      <c r="AF13" s="220">
        <v>46.478873239436616</v>
      </c>
      <c r="AG13" s="220">
        <v>34</v>
      </c>
      <c r="AH13" s="220">
        <v>50.746268656716417</v>
      </c>
      <c r="AI13" s="220">
        <v>30</v>
      </c>
      <c r="AJ13" s="220">
        <v>47.61904761904762</v>
      </c>
      <c r="AK13" s="220">
        <v>33</v>
      </c>
      <c r="AL13" s="220">
        <v>50.769230769230766</v>
      </c>
      <c r="AM13" s="220">
        <v>31</v>
      </c>
      <c r="AN13" s="220">
        <v>49.206349206349209</v>
      </c>
      <c r="AO13" s="220">
        <v>30</v>
      </c>
      <c r="AP13" s="220">
        <v>48.387096774193552</v>
      </c>
      <c r="AQ13" s="220">
        <v>30</v>
      </c>
      <c r="AR13" s="220">
        <v>49.180327868852459</v>
      </c>
      <c r="AS13" s="220">
        <v>29</v>
      </c>
      <c r="AT13" s="220">
        <v>49.152542372881356</v>
      </c>
      <c r="AU13" s="220">
        <v>31</v>
      </c>
      <c r="AV13" s="220">
        <v>51.666666666666664</v>
      </c>
      <c r="AW13" s="220"/>
      <c r="AX13" s="220"/>
      <c r="AY13" s="220"/>
      <c r="AZ13" s="220"/>
      <c r="BA13" s="220"/>
      <c r="BB13" s="220"/>
      <c r="BC13" s="220"/>
      <c r="BD13" s="220"/>
      <c r="BE13" s="220">
        <v>33</v>
      </c>
      <c r="BF13" s="220">
        <v>54.098360655737707</v>
      </c>
    </row>
    <row r="14" spans="1:58" s="212" customFormat="1" x14ac:dyDescent="0.25">
      <c r="A14" s="15"/>
      <c r="B14" s="219" t="s">
        <v>38</v>
      </c>
      <c r="C14" s="220">
        <v>162</v>
      </c>
      <c r="D14" s="220">
        <v>4.8707155742633796</v>
      </c>
      <c r="E14" s="220">
        <v>114</v>
      </c>
      <c r="F14" s="220">
        <v>10.382513661202186</v>
      </c>
      <c r="G14" s="220">
        <v>48</v>
      </c>
      <c r="H14" s="220">
        <v>17.20430107526882</v>
      </c>
      <c r="I14" s="220">
        <v>46</v>
      </c>
      <c r="J14" s="220">
        <v>17.100371747211895</v>
      </c>
      <c r="K14" s="220">
        <v>40</v>
      </c>
      <c r="L14" s="220">
        <v>16</v>
      </c>
      <c r="M14" s="220">
        <v>41</v>
      </c>
      <c r="N14" s="220">
        <v>18.807339449541285</v>
      </c>
      <c r="O14" s="220">
        <v>42</v>
      </c>
      <c r="P14" s="220">
        <v>22.340425531914892</v>
      </c>
      <c r="Q14" s="220">
        <v>29</v>
      </c>
      <c r="R14" s="220">
        <v>17.682926829268293</v>
      </c>
      <c r="S14" s="220">
        <v>28</v>
      </c>
      <c r="T14" s="220">
        <v>19.444444444444443</v>
      </c>
      <c r="U14" s="220">
        <v>23</v>
      </c>
      <c r="V14" s="220">
        <v>17.96875</v>
      </c>
      <c r="W14" s="220">
        <v>18</v>
      </c>
      <c r="X14" s="220">
        <v>16.513761467889907</v>
      </c>
      <c r="Y14" s="220">
        <v>20</v>
      </c>
      <c r="Z14" s="220">
        <v>18.691588785046729</v>
      </c>
      <c r="AA14" s="220">
        <v>17</v>
      </c>
      <c r="AB14" s="220">
        <v>18.27956989247312</v>
      </c>
      <c r="AC14" s="220">
        <v>12</v>
      </c>
      <c r="AD14" s="220">
        <v>16</v>
      </c>
      <c r="AE14" s="220">
        <v>8</v>
      </c>
      <c r="AF14" s="220">
        <v>11.267605633802816</v>
      </c>
      <c r="AG14" s="220">
        <v>6</v>
      </c>
      <c r="AH14" s="220">
        <v>8.9552238805970141</v>
      </c>
      <c r="AI14" s="220">
        <v>4</v>
      </c>
      <c r="AJ14" s="220">
        <v>6.3492063492063489</v>
      </c>
      <c r="AK14" s="220">
        <v>3</v>
      </c>
      <c r="AL14" s="220">
        <v>4.615384615384615</v>
      </c>
      <c r="AM14" s="220">
        <v>3</v>
      </c>
      <c r="AN14" s="220">
        <v>4.7619047619047619</v>
      </c>
      <c r="AO14" s="220">
        <v>6</v>
      </c>
      <c r="AP14" s="220">
        <v>9.67741935483871</v>
      </c>
      <c r="AQ14" s="220">
        <v>7</v>
      </c>
      <c r="AR14" s="220">
        <v>11.475409836065573</v>
      </c>
      <c r="AS14" s="220">
        <v>5</v>
      </c>
      <c r="AT14" s="220">
        <v>8.4745762711864412</v>
      </c>
      <c r="AU14" s="220">
        <v>6</v>
      </c>
      <c r="AV14" s="220">
        <v>10</v>
      </c>
      <c r="AW14" s="220"/>
      <c r="AX14" s="220"/>
      <c r="AY14" s="220"/>
      <c r="AZ14" s="220"/>
      <c r="BA14" s="220"/>
      <c r="BB14" s="220"/>
      <c r="BC14" s="220"/>
      <c r="BD14" s="220"/>
      <c r="BE14" s="220">
        <v>7</v>
      </c>
      <c r="BF14" s="220">
        <v>11.475409836065573</v>
      </c>
    </row>
    <row r="15" spans="1:58" s="212" customFormat="1" x14ac:dyDescent="0.25">
      <c r="A15" s="15"/>
      <c r="B15" s="219" t="s">
        <v>35</v>
      </c>
      <c r="C15" s="220">
        <v>28</v>
      </c>
      <c r="D15" s="220">
        <v>0.84185207456404099</v>
      </c>
      <c r="E15" s="220">
        <v>44</v>
      </c>
      <c r="F15" s="220">
        <v>4.007285974499089</v>
      </c>
      <c r="G15" s="220">
        <v>36</v>
      </c>
      <c r="H15" s="220">
        <v>12.903225806451612</v>
      </c>
      <c r="I15" s="220">
        <v>27</v>
      </c>
      <c r="J15" s="220">
        <v>10.037174721189592</v>
      </c>
      <c r="K15" s="220">
        <v>33</v>
      </c>
      <c r="L15" s="220">
        <v>13.200000000000001</v>
      </c>
      <c r="M15" s="220">
        <v>28</v>
      </c>
      <c r="N15" s="220">
        <v>12.844036697247708</v>
      </c>
      <c r="O15" s="220">
        <v>26</v>
      </c>
      <c r="P15" s="220">
        <v>13.829787234042554</v>
      </c>
      <c r="Q15" s="220">
        <v>28</v>
      </c>
      <c r="R15" s="220">
        <v>17.073170731707318</v>
      </c>
      <c r="S15" s="220">
        <v>18</v>
      </c>
      <c r="T15" s="220">
        <v>12.5</v>
      </c>
      <c r="U15" s="220">
        <v>21</v>
      </c>
      <c r="V15" s="220">
        <v>16.40625</v>
      </c>
      <c r="W15" s="220">
        <v>20</v>
      </c>
      <c r="X15" s="220">
        <v>18.348623853211009</v>
      </c>
      <c r="Y15" s="220">
        <v>13</v>
      </c>
      <c r="Z15" s="220">
        <v>12.149532710280374</v>
      </c>
      <c r="AA15" s="220">
        <v>15</v>
      </c>
      <c r="AB15" s="220">
        <v>16.129032258064516</v>
      </c>
      <c r="AC15" s="220">
        <v>7</v>
      </c>
      <c r="AD15" s="220">
        <v>9.3333333333333339</v>
      </c>
      <c r="AE15" s="220">
        <v>11</v>
      </c>
      <c r="AF15" s="220">
        <v>15.492957746478874</v>
      </c>
      <c r="AG15" s="220">
        <v>8</v>
      </c>
      <c r="AH15" s="220">
        <v>11.940298507462687</v>
      </c>
      <c r="AI15" s="220">
        <v>9</v>
      </c>
      <c r="AJ15" s="220">
        <v>14.285714285714286</v>
      </c>
      <c r="AK15" s="220">
        <v>8</v>
      </c>
      <c r="AL15" s="220">
        <v>12.307692307692308</v>
      </c>
      <c r="AM15" s="220">
        <v>9</v>
      </c>
      <c r="AN15" s="220">
        <v>14.285714285714286</v>
      </c>
      <c r="AO15" s="220">
        <v>7</v>
      </c>
      <c r="AP15" s="220">
        <v>11.290322580645162</v>
      </c>
      <c r="AQ15" s="220">
        <v>6</v>
      </c>
      <c r="AR15" s="220">
        <v>9.8360655737704921</v>
      </c>
      <c r="AS15" s="220">
        <v>6</v>
      </c>
      <c r="AT15" s="220">
        <v>10.169491525423728</v>
      </c>
      <c r="AU15" s="220">
        <v>6</v>
      </c>
      <c r="AV15" s="220">
        <v>10</v>
      </c>
      <c r="AW15" s="220"/>
      <c r="AX15" s="220"/>
      <c r="AY15" s="220"/>
      <c r="AZ15" s="220"/>
      <c r="BA15" s="220"/>
      <c r="BB15" s="220"/>
      <c r="BC15" s="220"/>
      <c r="BD15" s="220"/>
      <c r="BE15" s="220">
        <v>5</v>
      </c>
      <c r="BF15" s="220">
        <v>8.1967213114754092</v>
      </c>
    </row>
    <row r="16" spans="1:58" s="212" customFormat="1" x14ac:dyDescent="0.25">
      <c r="A16" s="15"/>
      <c r="B16" s="219" t="s">
        <v>18</v>
      </c>
      <c r="C16" s="220">
        <v>6</v>
      </c>
      <c r="D16" s="220">
        <v>0.15033072760072158</v>
      </c>
      <c r="E16" s="220">
        <v>6</v>
      </c>
      <c r="F16" s="220">
        <v>0.54644808743169404</v>
      </c>
      <c r="G16" s="220">
        <v>8</v>
      </c>
      <c r="H16" s="220">
        <v>2.8673835125448028</v>
      </c>
      <c r="I16" s="220">
        <v>10</v>
      </c>
      <c r="J16" s="220">
        <v>3.7174721189591078</v>
      </c>
      <c r="K16" s="220">
        <v>10</v>
      </c>
      <c r="L16" s="220">
        <v>4</v>
      </c>
      <c r="M16" s="220">
        <v>12</v>
      </c>
      <c r="N16" s="220">
        <v>5.5045871559633035</v>
      </c>
      <c r="O16" s="220">
        <v>12</v>
      </c>
      <c r="P16" s="220">
        <v>6.3829787234042552</v>
      </c>
      <c r="Q16" s="220">
        <v>11</v>
      </c>
      <c r="R16" s="220">
        <v>5.4878048780487809</v>
      </c>
      <c r="S16" s="220">
        <v>16</v>
      </c>
      <c r="T16" s="220">
        <v>10.416666666666666</v>
      </c>
      <c r="U16" s="220">
        <v>12</v>
      </c>
      <c r="V16" s="220">
        <v>9.375</v>
      </c>
      <c r="W16" s="220">
        <v>14</v>
      </c>
      <c r="X16" s="220">
        <v>11.926605504587156</v>
      </c>
      <c r="Y16" s="220">
        <v>14</v>
      </c>
      <c r="Z16" s="220">
        <v>13.084112149532711</v>
      </c>
      <c r="AA16" s="220">
        <v>9</v>
      </c>
      <c r="AB16" s="220">
        <v>9.67741935483871</v>
      </c>
      <c r="AC16" s="220">
        <v>13</v>
      </c>
      <c r="AD16" s="220">
        <v>17.333333333333332</v>
      </c>
      <c r="AE16" s="220">
        <v>11</v>
      </c>
      <c r="AF16" s="220">
        <v>15.492957746478874</v>
      </c>
      <c r="AG16" s="220">
        <v>10</v>
      </c>
      <c r="AH16" s="220">
        <v>14.925373134328359</v>
      </c>
      <c r="AI16" s="220">
        <v>11</v>
      </c>
      <c r="AJ16" s="220">
        <v>17.460317460317459</v>
      </c>
      <c r="AK16" s="220">
        <v>12</v>
      </c>
      <c r="AL16" s="220">
        <v>18.46153846153846</v>
      </c>
      <c r="AM16" s="220">
        <v>15</v>
      </c>
      <c r="AN16" s="220">
        <v>20.634920634920636</v>
      </c>
      <c r="AO16" s="220">
        <v>11</v>
      </c>
      <c r="AP16" s="220">
        <v>17.741935483870968</v>
      </c>
      <c r="AQ16" s="220">
        <v>13</v>
      </c>
      <c r="AR16" s="220">
        <v>21.311475409836067</v>
      </c>
      <c r="AS16" s="220">
        <v>14</v>
      </c>
      <c r="AT16" s="220">
        <v>22.033898305084747</v>
      </c>
      <c r="AU16" s="220">
        <v>12</v>
      </c>
      <c r="AV16" s="220">
        <v>18.333333333333332</v>
      </c>
      <c r="AW16" s="220"/>
      <c r="AX16" s="220"/>
      <c r="AY16" s="220"/>
      <c r="AZ16" s="220"/>
      <c r="BA16" s="220"/>
      <c r="BB16" s="220"/>
      <c r="BC16" s="220"/>
      <c r="BD16" s="220"/>
      <c r="BE16" s="220">
        <v>10</v>
      </c>
      <c r="BF16" s="220">
        <v>13.114754098360656</v>
      </c>
    </row>
    <row r="17" spans="1:58" s="212" customFormat="1" x14ac:dyDescent="0.25">
      <c r="A17" s="15"/>
      <c r="B17" s="219" t="s">
        <v>19</v>
      </c>
      <c r="C17" s="220">
        <v>0</v>
      </c>
      <c r="D17" s="220">
        <v>3.0066145520144319E-2</v>
      </c>
      <c r="E17" s="220">
        <v>0</v>
      </c>
      <c r="F17" s="220">
        <v>0</v>
      </c>
      <c r="G17" s="220">
        <v>3</v>
      </c>
      <c r="H17" s="220">
        <v>1.0752688172043012</v>
      </c>
      <c r="I17" s="220">
        <v>3</v>
      </c>
      <c r="J17" s="220">
        <v>1.1152416356877324</v>
      </c>
      <c r="K17" s="220">
        <v>3</v>
      </c>
      <c r="L17" s="220">
        <v>0.4</v>
      </c>
      <c r="M17" s="220">
        <v>4</v>
      </c>
      <c r="N17" s="220">
        <v>0.91743119266055051</v>
      </c>
      <c r="O17" s="220">
        <v>3</v>
      </c>
      <c r="P17" s="220">
        <v>0.53191489361702127</v>
      </c>
      <c r="Q17" s="220">
        <v>0</v>
      </c>
      <c r="R17" s="220">
        <v>1.2195121951219512</v>
      </c>
      <c r="S17" s="220">
        <v>0</v>
      </c>
      <c r="T17" s="220">
        <v>0.69444444444444442</v>
      </c>
      <c r="U17" s="220">
        <v>4</v>
      </c>
      <c r="V17" s="220">
        <v>3.125</v>
      </c>
      <c r="W17" s="220">
        <v>0</v>
      </c>
      <c r="X17" s="220">
        <v>0.91743119266055051</v>
      </c>
      <c r="Y17" s="220">
        <v>3</v>
      </c>
      <c r="Z17" s="220">
        <v>2.8037383177570092</v>
      </c>
      <c r="AA17" s="220">
        <v>4</v>
      </c>
      <c r="AB17" s="220">
        <v>4.301075268817204</v>
      </c>
      <c r="AC17" s="220">
        <v>2</v>
      </c>
      <c r="AD17" s="220">
        <v>2.6666666666666665</v>
      </c>
      <c r="AE17" s="252">
        <v>2</v>
      </c>
      <c r="AF17" s="220">
        <v>2.816901408450704</v>
      </c>
      <c r="AG17" s="220">
        <v>4</v>
      </c>
      <c r="AH17" s="220">
        <v>5.9701492537313436</v>
      </c>
      <c r="AI17" s="220">
        <v>4</v>
      </c>
      <c r="AJ17" s="220">
        <v>6.3492063492063489</v>
      </c>
      <c r="AK17" s="220">
        <v>3</v>
      </c>
      <c r="AL17" s="220">
        <v>4.615384615384615</v>
      </c>
      <c r="AM17" s="252">
        <v>0</v>
      </c>
      <c r="AN17" s="220">
        <v>3.1746031746031744</v>
      </c>
      <c r="AO17" s="252">
        <v>3</v>
      </c>
      <c r="AP17" s="220">
        <v>4.838709677419355</v>
      </c>
      <c r="AQ17" s="252">
        <v>0</v>
      </c>
      <c r="AR17" s="220">
        <v>0</v>
      </c>
      <c r="AS17" s="252">
        <v>0</v>
      </c>
      <c r="AT17" s="220">
        <v>1.6949152542372881</v>
      </c>
      <c r="AU17" s="220">
        <v>0</v>
      </c>
      <c r="AV17" s="220">
        <v>1.6666666666666667</v>
      </c>
      <c r="AW17" s="252"/>
      <c r="AX17" s="220"/>
      <c r="AY17" s="252"/>
      <c r="AZ17" s="220"/>
      <c r="BA17" s="252"/>
      <c r="BB17" s="220"/>
      <c r="BC17" s="252"/>
      <c r="BD17" s="220"/>
      <c r="BE17" s="252">
        <v>0</v>
      </c>
      <c r="BF17" s="220">
        <v>3.278688524590164</v>
      </c>
    </row>
    <row r="18" spans="1:58" s="212" customFormat="1" x14ac:dyDescent="0.25">
      <c r="A18" s="15"/>
      <c r="B18" s="219" t="s">
        <v>36</v>
      </c>
      <c r="C18" s="252"/>
      <c r="D18" s="220"/>
      <c r="E18" s="220"/>
      <c r="F18" s="220"/>
      <c r="G18" s="220"/>
      <c r="H18" s="220"/>
      <c r="I18" s="220"/>
      <c r="J18" s="220"/>
      <c r="K18" s="220">
        <v>0</v>
      </c>
      <c r="L18" s="220">
        <v>0.8</v>
      </c>
      <c r="M18" s="220">
        <v>0</v>
      </c>
      <c r="N18" s="220">
        <v>0.91743119266055051</v>
      </c>
      <c r="O18" s="220">
        <v>0</v>
      </c>
      <c r="P18" s="220">
        <v>1.0638297872340425</v>
      </c>
      <c r="Q18" s="220">
        <v>3</v>
      </c>
      <c r="R18" s="220">
        <v>1.8292682926829269</v>
      </c>
      <c r="S18" s="220">
        <v>3</v>
      </c>
      <c r="T18" s="220">
        <v>2.0833333333333335</v>
      </c>
      <c r="U18" s="220">
        <v>3</v>
      </c>
      <c r="V18" s="220">
        <v>2.34375</v>
      </c>
      <c r="W18" s="220">
        <v>6</v>
      </c>
      <c r="X18" s="220">
        <v>5.5045871559633026</v>
      </c>
      <c r="Y18" s="220">
        <v>5</v>
      </c>
      <c r="Z18" s="220">
        <v>4.6728971962616823</v>
      </c>
      <c r="AA18" s="220">
        <v>6</v>
      </c>
      <c r="AB18" s="220">
        <v>6.4516129032258061</v>
      </c>
      <c r="AC18" s="220">
        <v>6</v>
      </c>
      <c r="AD18" s="220">
        <v>8</v>
      </c>
      <c r="AE18" s="220">
        <v>6</v>
      </c>
      <c r="AF18" s="220">
        <v>8.4507042253521121</v>
      </c>
      <c r="AG18" s="220">
        <v>5</v>
      </c>
      <c r="AH18" s="220">
        <v>7.4626865671641793</v>
      </c>
      <c r="AI18" s="220">
        <v>5</v>
      </c>
      <c r="AJ18" s="220">
        <v>7.9365079365079367</v>
      </c>
      <c r="AK18" s="220">
        <v>6</v>
      </c>
      <c r="AL18" s="220">
        <v>9.2307692307692299</v>
      </c>
      <c r="AM18" s="220">
        <v>5</v>
      </c>
      <c r="AN18" s="220">
        <v>7.9365079365079367</v>
      </c>
      <c r="AO18" s="220">
        <v>5</v>
      </c>
      <c r="AP18" s="220">
        <v>8.064516129032258</v>
      </c>
      <c r="AQ18" s="220">
        <v>5</v>
      </c>
      <c r="AR18" s="220">
        <v>8.1967213114754092</v>
      </c>
      <c r="AS18" s="220">
        <v>5</v>
      </c>
      <c r="AT18" s="220">
        <v>8.4745762711864412</v>
      </c>
      <c r="AU18" s="220">
        <v>5</v>
      </c>
      <c r="AV18" s="220">
        <v>8.3333333333333339</v>
      </c>
      <c r="AW18" s="220"/>
      <c r="AX18" s="220"/>
      <c r="AY18" s="220"/>
      <c r="AZ18" s="220"/>
      <c r="BA18" s="220"/>
      <c r="BB18" s="220"/>
      <c r="BC18" s="220"/>
      <c r="BD18" s="220"/>
      <c r="BE18" s="220">
        <v>6</v>
      </c>
      <c r="BF18" s="220">
        <v>9.8360655737704921</v>
      </c>
    </row>
    <row r="19" spans="1:58" s="212" customFormat="1" x14ac:dyDescent="0.25">
      <c r="A19" s="15"/>
      <c r="B19" s="221" t="s">
        <v>40</v>
      </c>
      <c r="C19" s="222">
        <v>3326</v>
      </c>
      <c r="D19" s="222"/>
      <c r="E19" s="222">
        <v>1098</v>
      </c>
      <c r="F19" s="222"/>
      <c r="G19" s="222">
        <v>279</v>
      </c>
      <c r="H19" s="222"/>
      <c r="I19" s="222">
        <v>269</v>
      </c>
      <c r="J19" s="222"/>
      <c r="K19" s="222">
        <v>250</v>
      </c>
      <c r="L19" s="222"/>
      <c r="M19" s="222">
        <v>218</v>
      </c>
      <c r="N19" s="222"/>
      <c r="O19" s="222">
        <v>188</v>
      </c>
      <c r="P19" s="222"/>
      <c r="Q19" s="222">
        <v>164</v>
      </c>
      <c r="R19" s="222"/>
      <c r="S19" s="222">
        <v>144</v>
      </c>
      <c r="T19" s="222"/>
      <c r="U19" s="222">
        <v>128</v>
      </c>
      <c r="V19" s="222"/>
      <c r="W19" s="222">
        <v>109</v>
      </c>
      <c r="X19" s="222"/>
      <c r="Y19" s="222">
        <v>107</v>
      </c>
      <c r="Z19" s="222"/>
      <c r="AA19" s="222">
        <v>93</v>
      </c>
      <c r="AB19" s="222"/>
      <c r="AC19" s="222">
        <v>75</v>
      </c>
      <c r="AD19" s="222"/>
      <c r="AE19" s="222">
        <v>71</v>
      </c>
      <c r="AF19" s="222"/>
      <c r="AG19" s="222">
        <v>67</v>
      </c>
      <c r="AH19" s="222"/>
      <c r="AI19" s="222">
        <v>63</v>
      </c>
      <c r="AJ19" s="222"/>
      <c r="AK19" s="222">
        <v>65</v>
      </c>
      <c r="AL19" s="222"/>
      <c r="AM19" s="222">
        <v>63</v>
      </c>
      <c r="AN19" s="222"/>
      <c r="AO19" s="222">
        <v>62</v>
      </c>
      <c r="AP19" s="222"/>
      <c r="AQ19" s="222">
        <v>61</v>
      </c>
      <c r="AR19" s="222"/>
      <c r="AS19" s="222">
        <v>59</v>
      </c>
      <c r="AT19" s="222"/>
      <c r="AU19" s="222">
        <v>60</v>
      </c>
      <c r="AV19" s="222"/>
      <c r="AW19" s="222"/>
      <c r="AX19" s="222"/>
      <c r="AY19" s="222"/>
      <c r="AZ19" s="222"/>
      <c r="BA19" s="222"/>
      <c r="BB19" s="222"/>
      <c r="BC19" s="222"/>
      <c r="BD19" s="222"/>
      <c r="BE19" s="222">
        <v>61</v>
      </c>
      <c r="BF19" s="222"/>
    </row>
    <row r="20" spans="1:58" s="212" customFormat="1" x14ac:dyDescent="0.25">
      <c r="A20" s="143"/>
      <c r="B20" s="221" t="s">
        <v>37</v>
      </c>
      <c r="C20" s="222">
        <v>10318</v>
      </c>
      <c r="D20" s="222"/>
      <c r="E20" s="222">
        <v>7256</v>
      </c>
      <c r="F20" s="222"/>
      <c r="G20" s="222">
        <v>5686</v>
      </c>
      <c r="H20" s="222"/>
      <c r="I20" s="222">
        <v>5581</v>
      </c>
      <c r="J20" s="222"/>
      <c r="K20" s="222">
        <v>5871</v>
      </c>
      <c r="L20" s="222"/>
      <c r="M20" s="222">
        <v>6043</v>
      </c>
      <c r="N20" s="222"/>
      <c r="O20" s="222">
        <v>5714</v>
      </c>
      <c r="P20" s="222"/>
      <c r="Q20" s="222">
        <v>5853</v>
      </c>
      <c r="R20" s="222"/>
      <c r="S20" s="222">
        <v>5672</v>
      </c>
      <c r="T20" s="222"/>
      <c r="U20" s="222">
        <v>5977</v>
      </c>
      <c r="V20" s="222"/>
      <c r="W20" s="222">
        <v>6818</v>
      </c>
      <c r="X20" s="222"/>
      <c r="Y20" s="222">
        <v>6827</v>
      </c>
      <c r="Z20" s="222"/>
      <c r="AA20" s="222">
        <v>6705</v>
      </c>
      <c r="AB20" s="222"/>
      <c r="AC20" s="222">
        <v>6218</v>
      </c>
      <c r="AD20" s="222"/>
      <c r="AE20" s="222">
        <v>6533</v>
      </c>
      <c r="AF20" s="222"/>
      <c r="AG20" s="222">
        <v>6454</v>
      </c>
      <c r="AH20" s="222"/>
      <c r="AI20" s="222">
        <v>6318</v>
      </c>
      <c r="AJ20" s="222"/>
      <c r="AK20" s="222">
        <v>6254</v>
      </c>
      <c r="AL20" s="222"/>
      <c r="AM20" s="222">
        <v>5731</v>
      </c>
      <c r="AN20" s="222"/>
      <c r="AO20" s="222">
        <v>5821</v>
      </c>
      <c r="AP20" s="222"/>
      <c r="AQ20" s="222">
        <v>5554</v>
      </c>
      <c r="AR20" s="222"/>
      <c r="AS20" s="222">
        <v>5921</v>
      </c>
      <c r="AT20" s="222"/>
      <c r="AU20" s="222">
        <v>5194</v>
      </c>
      <c r="AV20" s="222"/>
      <c r="AW20" s="222"/>
      <c r="AX20" s="222"/>
      <c r="AY20" s="222"/>
      <c r="AZ20" s="222"/>
      <c r="BA20" s="222"/>
      <c r="BB20" s="222"/>
      <c r="BC20" s="222"/>
      <c r="BD20" s="222"/>
      <c r="BE20" s="222">
        <v>6167</v>
      </c>
      <c r="BF20" s="222"/>
    </row>
    <row r="21" spans="1:58" s="212" customFormat="1" x14ac:dyDescent="0.25">
      <c r="A21" s="15" t="s">
        <v>9</v>
      </c>
      <c r="B21" s="219" t="s">
        <v>34</v>
      </c>
      <c r="C21" s="220">
        <v>4090</v>
      </c>
      <c r="D21" s="220">
        <v>97.520267048164044</v>
      </c>
      <c r="E21" s="220">
        <v>1539</v>
      </c>
      <c r="F21" s="220">
        <v>93.442622950819683</v>
      </c>
      <c r="G21" s="220">
        <v>331</v>
      </c>
      <c r="H21" s="220">
        <v>81.32678132678133</v>
      </c>
      <c r="I21" s="220">
        <v>298</v>
      </c>
      <c r="J21" s="220">
        <v>82.777777777777771</v>
      </c>
      <c r="K21" s="220">
        <v>264</v>
      </c>
      <c r="L21" s="220">
        <v>82.758620689655174</v>
      </c>
      <c r="M21" s="220">
        <v>222</v>
      </c>
      <c r="N21" s="220">
        <v>78.445229681978802</v>
      </c>
      <c r="O21" s="220">
        <v>177</v>
      </c>
      <c r="P21" s="220">
        <v>75</v>
      </c>
      <c r="Q21" s="220">
        <v>157</v>
      </c>
      <c r="R21" s="220">
        <v>75.119617224880386</v>
      </c>
      <c r="S21" s="220">
        <v>121</v>
      </c>
      <c r="T21" s="220">
        <v>69.942196531791907</v>
      </c>
      <c r="U21" s="220">
        <v>99</v>
      </c>
      <c r="V21" s="220">
        <v>67.34693877551021</v>
      </c>
      <c r="W21" s="220">
        <v>85</v>
      </c>
      <c r="X21" s="220">
        <v>65.891472868217051</v>
      </c>
      <c r="Y21" s="220">
        <v>69</v>
      </c>
      <c r="Z21" s="220">
        <v>61.607142857142854</v>
      </c>
      <c r="AA21" s="220">
        <v>67</v>
      </c>
      <c r="AB21" s="220">
        <v>63.80952380952381</v>
      </c>
      <c r="AC21" s="220">
        <v>63</v>
      </c>
      <c r="AD21" s="220">
        <v>64.948453608247419</v>
      </c>
      <c r="AE21" s="220">
        <v>47</v>
      </c>
      <c r="AF21" s="220">
        <v>59.493670886075947</v>
      </c>
      <c r="AG21" s="220">
        <v>32</v>
      </c>
      <c r="AH21" s="220">
        <v>53.333333333333336</v>
      </c>
      <c r="AI21" s="220">
        <v>25</v>
      </c>
      <c r="AJ21" s="220">
        <v>48.07692307692308</v>
      </c>
      <c r="AK21" s="220">
        <v>28</v>
      </c>
      <c r="AL21" s="220">
        <v>54.901960784313722</v>
      </c>
      <c r="AM21" s="220">
        <v>29</v>
      </c>
      <c r="AN21" s="220">
        <v>54.716981132075475</v>
      </c>
      <c r="AO21" s="220">
        <v>33</v>
      </c>
      <c r="AP21" s="220">
        <v>58.928571428571431</v>
      </c>
      <c r="AQ21" s="220">
        <v>29</v>
      </c>
      <c r="AR21" s="220">
        <v>53.703703703703702</v>
      </c>
      <c r="AS21" s="220">
        <v>22</v>
      </c>
      <c r="AT21" s="220">
        <v>48.888888888888886</v>
      </c>
      <c r="AU21" s="220">
        <v>23</v>
      </c>
      <c r="AV21" s="220">
        <v>51.111111111111114</v>
      </c>
      <c r="AW21" s="220"/>
      <c r="AX21" s="220"/>
      <c r="AY21" s="220"/>
      <c r="AZ21" s="220"/>
      <c r="BA21" s="220"/>
      <c r="BB21" s="220"/>
      <c r="BC21" s="220"/>
      <c r="BD21" s="220"/>
      <c r="BE21" s="220">
        <v>20</v>
      </c>
      <c r="BF21" s="220">
        <v>48.780487804878049</v>
      </c>
    </row>
    <row r="22" spans="1:58" s="212" customFormat="1" x14ac:dyDescent="0.25">
      <c r="A22" s="15"/>
      <c r="B22" s="219" t="s">
        <v>38</v>
      </c>
      <c r="C22" s="220">
        <v>96</v>
      </c>
      <c r="D22" s="220">
        <v>2.28898426323319</v>
      </c>
      <c r="E22" s="220">
        <v>88</v>
      </c>
      <c r="F22" s="220">
        <v>5.3430479659987862</v>
      </c>
      <c r="G22" s="220">
        <v>48</v>
      </c>
      <c r="H22" s="220">
        <v>11.793611793611793</v>
      </c>
      <c r="I22" s="220">
        <v>36</v>
      </c>
      <c r="J22" s="220">
        <v>10</v>
      </c>
      <c r="K22" s="220">
        <v>32</v>
      </c>
      <c r="L22" s="220">
        <v>10.031347962382444</v>
      </c>
      <c r="M22" s="220">
        <v>39</v>
      </c>
      <c r="N22" s="220">
        <v>13.780918727915195</v>
      </c>
      <c r="O22" s="220">
        <v>39</v>
      </c>
      <c r="P22" s="220">
        <v>16.525423728813561</v>
      </c>
      <c r="Q22" s="220">
        <v>34</v>
      </c>
      <c r="R22" s="220">
        <v>16.267942583732058</v>
      </c>
      <c r="S22" s="220">
        <v>32</v>
      </c>
      <c r="T22" s="220">
        <v>18.497109826589597</v>
      </c>
      <c r="U22" s="220">
        <v>31</v>
      </c>
      <c r="V22" s="220">
        <v>21.088435374149661</v>
      </c>
      <c r="W22" s="220">
        <v>25</v>
      </c>
      <c r="X22" s="220">
        <v>19.379844961240309</v>
      </c>
      <c r="Y22" s="220">
        <v>23</v>
      </c>
      <c r="Z22" s="220">
        <v>20.535714285714285</v>
      </c>
      <c r="AA22" s="220">
        <v>21</v>
      </c>
      <c r="AB22" s="220">
        <v>20</v>
      </c>
      <c r="AC22" s="220">
        <v>18</v>
      </c>
      <c r="AD22" s="220">
        <v>18.556701030927837</v>
      </c>
      <c r="AE22" s="220">
        <v>16</v>
      </c>
      <c r="AF22" s="220">
        <v>20.253164556962027</v>
      </c>
      <c r="AG22" s="220">
        <v>14</v>
      </c>
      <c r="AH22" s="220">
        <v>23.333333333333332</v>
      </c>
      <c r="AI22" s="220">
        <v>14</v>
      </c>
      <c r="AJ22" s="220">
        <v>26.923076923076923</v>
      </c>
      <c r="AK22" s="220">
        <v>11</v>
      </c>
      <c r="AL22" s="220">
        <v>21.568627450980394</v>
      </c>
      <c r="AM22" s="220">
        <v>11</v>
      </c>
      <c r="AN22" s="220">
        <v>20.754716981132077</v>
      </c>
      <c r="AO22" s="220">
        <v>8</v>
      </c>
      <c r="AP22" s="220">
        <v>14.285714285714286</v>
      </c>
      <c r="AQ22" s="220">
        <v>11</v>
      </c>
      <c r="AR22" s="220">
        <v>20.37037037037037</v>
      </c>
      <c r="AS22" s="220">
        <v>6</v>
      </c>
      <c r="AT22" s="220">
        <v>13.333333333333334</v>
      </c>
      <c r="AU22" s="220">
        <v>6</v>
      </c>
      <c r="AV22" s="220">
        <v>13.333333333333334</v>
      </c>
      <c r="AW22" s="220"/>
      <c r="AX22" s="220"/>
      <c r="AY22" s="220"/>
      <c r="AZ22" s="220"/>
      <c r="BA22" s="220"/>
      <c r="BB22" s="220"/>
      <c r="BC22" s="220"/>
      <c r="BD22" s="220"/>
      <c r="BE22" s="220">
        <v>5</v>
      </c>
      <c r="BF22" s="220">
        <v>12.195121951219512</v>
      </c>
    </row>
    <row r="23" spans="1:58" s="212" customFormat="1" x14ac:dyDescent="0.25">
      <c r="A23" s="15"/>
      <c r="B23" s="219" t="s">
        <v>35</v>
      </c>
      <c r="C23" s="220">
        <v>5</v>
      </c>
      <c r="D23" s="220">
        <v>0.11921793037672865</v>
      </c>
      <c r="E23" s="220">
        <v>15</v>
      </c>
      <c r="F23" s="220">
        <v>0.91074681238615673</v>
      </c>
      <c r="G23" s="220">
        <v>16</v>
      </c>
      <c r="H23" s="220">
        <v>3.9312039312039313</v>
      </c>
      <c r="I23" s="220">
        <v>15</v>
      </c>
      <c r="J23" s="220">
        <v>4.1666666666666661</v>
      </c>
      <c r="K23" s="220">
        <v>13</v>
      </c>
      <c r="L23" s="220">
        <v>4.0752351097178678</v>
      </c>
      <c r="M23" s="220">
        <v>9</v>
      </c>
      <c r="N23" s="220">
        <v>3.1802120141342751</v>
      </c>
      <c r="O23" s="220">
        <v>5</v>
      </c>
      <c r="P23" s="220">
        <v>2.1186440677966099</v>
      </c>
      <c r="Q23" s="220">
        <v>4</v>
      </c>
      <c r="R23" s="220">
        <v>1.9138755980861244</v>
      </c>
      <c r="S23" s="220">
        <v>6</v>
      </c>
      <c r="T23" s="220">
        <v>3.4682080924855492</v>
      </c>
      <c r="U23" s="220">
        <v>2</v>
      </c>
      <c r="V23" s="220">
        <v>1.3605442176870748</v>
      </c>
      <c r="W23" s="220">
        <v>4</v>
      </c>
      <c r="X23" s="220">
        <v>3.1007751937984498</v>
      </c>
      <c r="Y23" s="220">
        <v>3</v>
      </c>
      <c r="Z23" s="220">
        <v>2.6785714285714284</v>
      </c>
      <c r="AA23" s="220">
        <v>5</v>
      </c>
      <c r="AB23" s="220">
        <v>4.7619047619047619</v>
      </c>
      <c r="AC23" s="220">
        <v>4</v>
      </c>
      <c r="AD23" s="220">
        <v>4.1237113402061851</v>
      </c>
      <c r="AE23" s="220">
        <v>3</v>
      </c>
      <c r="AF23" s="220">
        <v>3.7974683544303796</v>
      </c>
      <c r="AG23" s="220">
        <v>4</v>
      </c>
      <c r="AH23" s="220">
        <v>6.666666666666667</v>
      </c>
      <c r="AI23" s="220">
        <v>3</v>
      </c>
      <c r="AJ23" s="220">
        <v>5.7692307692307692</v>
      </c>
      <c r="AK23" s="220">
        <v>2</v>
      </c>
      <c r="AL23" s="220">
        <v>3.9215686274509802</v>
      </c>
      <c r="AM23" s="220">
        <v>3</v>
      </c>
      <c r="AN23" s="220">
        <v>5.6603773584905657</v>
      </c>
      <c r="AO23" s="220">
        <v>5</v>
      </c>
      <c r="AP23" s="220">
        <v>8.9285714285714288</v>
      </c>
      <c r="AQ23" s="220">
        <v>5</v>
      </c>
      <c r="AR23" s="220">
        <v>9.2592592592592595</v>
      </c>
      <c r="AS23" s="220">
        <v>7</v>
      </c>
      <c r="AT23" s="220">
        <v>15.555555555555555</v>
      </c>
      <c r="AU23" s="220">
        <v>5</v>
      </c>
      <c r="AV23" s="220">
        <v>11.111111111111111</v>
      </c>
      <c r="AW23" s="220"/>
      <c r="AX23" s="220"/>
      <c r="AY23" s="220"/>
      <c r="AZ23" s="220"/>
      <c r="BA23" s="220"/>
      <c r="BB23" s="220"/>
      <c r="BC23" s="220"/>
      <c r="BD23" s="220"/>
      <c r="BE23" s="220">
        <v>6</v>
      </c>
      <c r="BF23" s="220">
        <v>14.634146341463415</v>
      </c>
    </row>
    <row r="24" spans="1:58" s="212" customFormat="1" x14ac:dyDescent="0.25">
      <c r="A24" s="15"/>
      <c r="B24" s="219" t="s">
        <v>18</v>
      </c>
      <c r="C24" s="220">
        <v>3</v>
      </c>
      <c r="D24" s="220">
        <v>4.7687172150691459E-2</v>
      </c>
      <c r="E24" s="220">
        <v>5</v>
      </c>
      <c r="F24" s="220">
        <v>0.30358227079538552</v>
      </c>
      <c r="G24" s="220">
        <v>12</v>
      </c>
      <c r="H24" s="220">
        <v>2.4570024570024569</v>
      </c>
      <c r="I24" s="220">
        <v>7</v>
      </c>
      <c r="J24" s="220">
        <v>1.9444444444444444</v>
      </c>
      <c r="K24" s="220">
        <v>7</v>
      </c>
      <c r="L24" s="220">
        <v>2.1943573667711598</v>
      </c>
      <c r="M24" s="220">
        <v>13</v>
      </c>
      <c r="N24" s="220">
        <v>3.8869257950530036</v>
      </c>
      <c r="O24" s="220">
        <v>11</v>
      </c>
      <c r="P24" s="220">
        <v>4.6610169491525424</v>
      </c>
      <c r="Q24" s="220">
        <v>9</v>
      </c>
      <c r="R24" s="220">
        <v>4.3062200956937797</v>
      </c>
      <c r="S24" s="220">
        <v>9</v>
      </c>
      <c r="T24" s="220">
        <v>5.202312138728324</v>
      </c>
      <c r="U24" s="220">
        <v>8</v>
      </c>
      <c r="V24" s="220">
        <v>5.4421768707482991</v>
      </c>
      <c r="W24" s="220">
        <v>7</v>
      </c>
      <c r="X24" s="220">
        <v>5.4263565891472867</v>
      </c>
      <c r="Y24" s="220">
        <v>10</v>
      </c>
      <c r="Z24" s="220">
        <v>8.9285714285714288</v>
      </c>
      <c r="AA24" s="220">
        <v>6</v>
      </c>
      <c r="AB24" s="220">
        <v>5.7142857142857144</v>
      </c>
      <c r="AC24" s="220">
        <v>6</v>
      </c>
      <c r="AD24" s="220">
        <v>6.1855670103092786</v>
      </c>
      <c r="AE24" s="220">
        <v>9</v>
      </c>
      <c r="AF24" s="220">
        <v>11.39240506329114</v>
      </c>
      <c r="AG24" s="220">
        <v>5</v>
      </c>
      <c r="AH24" s="220">
        <v>8.3333333333333339</v>
      </c>
      <c r="AI24" s="220">
        <v>4</v>
      </c>
      <c r="AJ24" s="220">
        <v>7.6923076923076925</v>
      </c>
      <c r="AK24" s="220">
        <v>4</v>
      </c>
      <c r="AL24" s="220">
        <v>7.8431372549019605</v>
      </c>
      <c r="AM24" s="220">
        <v>6</v>
      </c>
      <c r="AN24" s="220">
        <v>11.320754716981131</v>
      </c>
      <c r="AO24" s="220">
        <v>5</v>
      </c>
      <c r="AP24" s="220">
        <v>8.9285714285714288</v>
      </c>
      <c r="AQ24" s="220">
        <v>5</v>
      </c>
      <c r="AR24" s="220">
        <v>9.2592592592592595</v>
      </c>
      <c r="AS24" s="220">
        <v>5</v>
      </c>
      <c r="AT24" s="220">
        <v>11.111111111111111</v>
      </c>
      <c r="AU24" s="220">
        <v>7</v>
      </c>
      <c r="AV24" s="220">
        <v>15.555555555555555</v>
      </c>
      <c r="AW24" s="220"/>
      <c r="AX24" s="220"/>
      <c r="AY24" s="220"/>
      <c r="AZ24" s="220"/>
      <c r="BA24" s="220"/>
      <c r="BB24" s="220"/>
      <c r="BC24" s="220"/>
      <c r="BD24" s="220"/>
      <c r="BE24" s="220">
        <v>6</v>
      </c>
      <c r="BF24" s="220">
        <v>14.634146341463415</v>
      </c>
    </row>
    <row r="25" spans="1:58" s="212" customFormat="1" x14ac:dyDescent="0.25">
      <c r="A25" s="15"/>
      <c r="B25" s="219" t="s">
        <v>19</v>
      </c>
      <c r="C25" s="220">
        <v>0</v>
      </c>
      <c r="D25" s="220">
        <v>2.384358607534573E-2</v>
      </c>
      <c r="E25" s="220">
        <v>0</v>
      </c>
      <c r="F25" s="220">
        <v>0</v>
      </c>
      <c r="G25" s="220">
        <v>0</v>
      </c>
      <c r="H25" s="220">
        <v>0.24570024570024571</v>
      </c>
      <c r="I25" s="220">
        <v>4</v>
      </c>
      <c r="J25" s="220">
        <v>0.83333333333333337</v>
      </c>
      <c r="K25" s="220">
        <v>3</v>
      </c>
      <c r="L25" s="220">
        <v>0.62695924764890276</v>
      </c>
      <c r="M25" s="220">
        <v>0</v>
      </c>
      <c r="N25" s="220">
        <v>0</v>
      </c>
      <c r="O25" s="220">
        <v>4</v>
      </c>
      <c r="P25" s="220">
        <v>0.84745762711864403</v>
      </c>
      <c r="Q25" s="220">
        <v>5</v>
      </c>
      <c r="R25" s="220">
        <v>1.4354066985645932</v>
      </c>
      <c r="S25" s="220">
        <v>5</v>
      </c>
      <c r="T25" s="220">
        <v>2.3121387283236996</v>
      </c>
      <c r="U25" s="220">
        <v>4</v>
      </c>
      <c r="V25" s="220">
        <v>2.7210884353741496</v>
      </c>
      <c r="W25" s="220">
        <v>3</v>
      </c>
      <c r="X25" s="220">
        <v>2.3255813953488373</v>
      </c>
      <c r="Y25" s="220">
        <v>3</v>
      </c>
      <c r="Z25" s="220">
        <v>2.6785714285714284</v>
      </c>
      <c r="AA25" s="220">
        <v>3</v>
      </c>
      <c r="AB25" s="220">
        <v>2.8571428571428572</v>
      </c>
      <c r="AC25" s="220">
        <v>3</v>
      </c>
      <c r="AD25" s="220">
        <v>3.0927835051546393</v>
      </c>
      <c r="AE25" s="220">
        <v>1</v>
      </c>
      <c r="AF25" s="220">
        <v>1.2658227848101267</v>
      </c>
      <c r="AG25" s="220">
        <v>1</v>
      </c>
      <c r="AH25" s="220">
        <v>1.6666666666666667</v>
      </c>
      <c r="AI25" s="220">
        <v>3</v>
      </c>
      <c r="AJ25" s="220">
        <v>5.7692307692307692</v>
      </c>
      <c r="AK25" s="220">
        <v>3</v>
      </c>
      <c r="AL25" s="220">
        <v>5.882352941176471</v>
      </c>
      <c r="AM25" s="220">
        <v>4</v>
      </c>
      <c r="AN25" s="220">
        <v>3.7735849056603774</v>
      </c>
      <c r="AO25" s="220">
        <v>5</v>
      </c>
      <c r="AP25" s="220">
        <v>5.3571428571428568</v>
      </c>
      <c r="AQ25" s="220">
        <v>4</v>
      </c>
      <c r="AR25" s="220">
        <v>3.7037037037037037</v>
      </c>
      <c r="AS25" s="220">
        <v>5</v>
      </c>
      <c r="AT25" s="220">
        <v>6.666666666666667</v>
      </c>
      <c r="AU25" s="220">
        <v>4</v>
      </c>
      <c r="AV25" s="220">
        <v>4.4444444444444446</v>
      </c>
      <c r="AW25" s="220"/>
      <c r="AX25" s="220"/>
      <c r="AY25" s="220"/>
      <c r="AZ25" s="220"/>
      <c r="BA25" s="220"/>
      <c r="BB25" s="220"/>
      <c r="BC25" s="220"/>
      <c r="BD25" s="220"/>
      <c r="BE25" s="220">
        <v>4</v>
      </c>
      <c r="BF25" s="220">
        <v>4.8780487804878048</v>
      </c>
    </row>
    <row r="26" spans="1:58" s="212" customFormat="1" x14ac:dyDescent="0.25">
      <c r="A26" s="15"/>
      <c r="B26" s="219" t="s">
        <v>36</v>
      </c>
      <c r="C26" s="220"/>
      <c r="D26" s="220"/>
      <c r="E26" s="220"/>
      <c r="F26" s="220"/>
      <c r="G26" s="220">
        <v>0</v>
      </c>
      <c r="H26" s="220">
        <v>0.24570024570024571</v>
      </c>
      <c r="I26" s="220">
        <v>0</v>
      </c>
      <c r="J26" s="220">
        <v>0.27777777777777779</v>
      </c>
      <c r="K26" s="220">
        <v>0</v>
      </c>
      <c r="L26" s="220">
        <v>0.31347962382445138</v>
      </c>
      <c r="M26" s="220">
        <v>0</v>
      </c>
      <c r="N26" s="220">
        <v>0.70671378091872794</v>
      </c>
      <c r="O26" s="220">
        <v>0</v>
      </c>
      <c r="P26" s="220">
        <v>0.84745762711864403</v>
      </c>
      <c r="Q26" s="220">
        <v>0</v>
      </c>
      <c r="R26" s="220">
        <v>0.9569377990430622</v>
      </c>
      <c r="S26" s="220">
        <v>0</v>
      </c>
      <c r="T26" s="220">
        <v>0.5780346820809249</v>
      </c>
      <c r="U26" s="220">
        <v>3</v>
      </c>
      <c r="V26" s="220">
        <v>2.0408163265306123</v>
      </c>
      <c r="W26" s="220">
        <v>5</v>
      </c>
      <c r="X26" s="220">
        <v>3.8759689922480618</v>
      </c>
      <c r="Y26" s="220">
        <v>4</v>
      </c>
      <c r="Z26" s="220">
        <v>3.5714285714285716</v>
      </c>
      <c r="AA26" s="220">
        <v>3</v>
      </c>
      <c r="AB26" s="220">
        <v>2.8571428571428572</v>
      </c>
      <c r="AC26" s="220">
        <v>3</v>
      </c>
      <c r="AD26" s="220">
        <v>3.0927835051546393</v>
      </c>
      <c r="AE26" s="220">
        <v>3</v>
      </c>
      <c r="AF26" s="220">
        <v>3.7974683544303796</v>
      </c>
      <c r="AG26" s="220">
        <v>4</v>
      </c>
      <c r="AH26" s="220">
        <v>6.666666666666667</v>
      </c>
      <c r="AI26" s="220">
        <v>3</v>
      </c>
      <c r="AJ26" s="220">
        <v>5.7692307692307692</v>
      </c>
      <c r="AK26" s="220">
        <v>3</v>
      </c>
      <c r="AL26" s="220">
        <v>5.882352941176471</v>
      </c>
      <c r="AM26" s="220">
        <v>0</v>
      </c>
      <c r="AN26" s="220">
        <v>3.7735849056603774</v>
      </c>
      <c r="AO26" s="220">
        <v>0</v>
      </c>
      <c r="AP26" s="220">
        <v>3.5714285714285716</v>
      </c>
      <c r="AQ26" s="220">
        <v>0</v>
      </c>
      <c r="AR26" s="220">
        <v>3.7037037037037037</v>
      </c>
      <c r="AS26" s="220">
        <v>0</v>
      </c>
      <c r="AT26" s="220">
        <v>4.4444444444444446</v>
      </c>
      <c r="AU26" s="220">
        <v>0</v>
      </c>
      <c r="AV26" s="220">
        <v>4.4444444444444446</v>
      </c>
      <c r="AW26" s="220"/>
      <c r="AX26" s="220"/>
      <c r="AY26" s="220"/>
      <c r="AZ26" s="220"/>
      <c r="BA26" s="220"/>
      <c r="BB26" s="220"/>
      <c r="BC26" s="220"/>
      <c r="BD26" s="220"/>
      <c r="BE26" s="220">
        <v>0</v>
      </c>
      <c r="BF26" s="220">
        <v>4.8780487804878048</v>
      </c>
    </row>
    <row r="27" spans="1:58" s="212" customFormat="1" x14ac:dyDescent="0.25">
      <c r="A27" s="15"/>
      <c r="B27" s="221" t="s">
        <v>40</v>
      </c>
      <c r="C27" s="222">
        <v>4194</v>
      </c>
      <c r="D27" s="222"/>
      <c r="E27" s="222">
        <v>1647</v>
      </c>
      <c r="F27" s="222"/>
      <c r="G27" s="222">
        <v>407</v>
      </c>
      <c r="H27" s="222"/>
      <c r="I27" s="222">
        <v>360</v>
      </c>
      <c r="J27" s="222"/>
      <c r="K27" s="222">
        <v>319</v>
      </c>
      <c r="L27" s="222"/>
      <c r="M27" s="222">
        <v>283</v>
      </c>
      <c r="N27" s="222"/>
      <c r="O27" s="222">
        <v>236</v>
      </c>
      <c r="P27" s="222"/>
      <c r="Q27" s="222">
        <v>209</v>
      </c>
      <c r="R27" s="222"/>
      <c r="S27" s="222">
        <v>173</v>
      </c>
      <c r="T27" s="222"/>
      <c r="U27" s="222">
        <v>147</v>
      </c>
      <c r="V27" s="222"/>
      <c r="W27" s="222">
        <v>129</v>
      </c>
      <c r="X27" s="222"/>
      <c r="Y27" s="222">
        <v>112</v>
      </c>
      <c r="Z27" s="222"/>
      <c r="AA27" s="222">
        <v>105</v>
      </c>
      <c r="AB27" s="222"/>
      <c r="AC27" s="222">
        <v>97</v>
      </c>
      <c r="AD27" s="222"/>
      <c r="AE27" s="222">
        <v>79</v>
      </c>
      <c r="AF27" s="222"/>
      <c r="AG27" s="222">
        <v>60</v>
      </c>
      <c r="AH27" s="222"/>
      <c r="AI27" s="222">
        <v>52</v>
      </c>
      <c r="AJ27" s="222"/>
      <c r="AK27" s="222">
        <v>51</v>
      </c>
      <c r="AL27" s="222"/>
      <c r="AM27" s="222">
        <v>53</v>
      </c>
      <c r="AN27" s="222"/>
      <c r="AO27" s="222">
        <v>56</v>
      </c>
      <c r="AP27" s="222"/>
      <c r="AQ27" s="222">
        <v>54</v>
      </c>
      <c r="AR27" s="222"/>
      <c r="AS27" s="222">
        <v>45</v>
      </c>
      <c r="AT27" s="222"/>
      <c r="AU27" s="222">
        <v>45</v>
      </c>
      <c r="AV27" s="222"/>
      <c r="AW27" s="222"/>
      <c r="AX27" s="222"/>
      <c r="AY27" s="222"/>
      <c r="AZ27" s="222"/>
      <c r="BA27" s="222"/>
      <c r="BB27" s="222"/>
      <c r="BC27" s="222"/>
      <c r="BD27" s="222"/>
      <c r="BE27" s="222">
        <v>41</v>
      </c>
      <c r="BF27" s="222"/>
    </row>
    <row r="28" spans="1:58" s="212" customFormat="1" x14ac:dyDescent="0.25">
      <c r="A28" s="143"/>
      <c r="B28" s="221" t="s">
        <v>37</v>
      </c>
      <c r="C28" s="222">
        <v>7556</v>
      </c>
      <c r="D28" s="222"/>
      <c r="E28" s="222">
        <v>5228</v>
      </c>
      <c r="F28" s="222"/>
      <c r="G28" s="222">
        <v>4653</v>
      </c>
      <c r="H28" s="222"/>
      <c r="I28" s="222">
        <v>4430</v>
      </c>
      <c r="J28" s="222"/>
      <c r="K28" s="222">
        <v>4040</v>
      </c>
      <c r="L28" s="222"/>
      <c r="M28" s="222">
        <v>4181</v>
      </c>
      <c r="N28" s="222"/>
      <c r="O28" s="222">
        <v>4080</v>
      </c>
      <c r="P28" s="222"/>
      <c r="Q28" s="222">
        <v>3921</v>
      </c>
      <c r="R28" s="222"/>
      <c r="S28" s="222">
        <v>3860</v>
      </c>
      <c r="T28" s="222"/>
      <c r="U28" s="222">
        <v>3980</v>
      </c>
      <c r="V28" s="222"/>
      <c r="W28" s="222">
        <v>4192</v>
      </c>
      <c r="X28" s="222"/>
      <c r="Y28" s="222">
        <v>4154</v>
      </c>
      <c r="Z28" s="222"/>
      <c r="AA28" s="222">
        <v>3604</v>
      </c>
      <c r="AB28" s="222"/>
      <c r="AC28" s="222">
        <v>3580</v>
      </c>
      <c r="AD28" s="222"/>
      <c r="AE28" s="222">
        <v>3304</v>
      </c>
      <c r="AF28" s="222"/>
      <c r="AG28" s="222">
        <v>3151</v>
      </c>
      <c r="AH28" s="222"/>
      <c r="AI28" s="222">
        <v>2941</v>
      </c>
      <c r="AJ28" s="222"/>
      <c r="AK28" s="222">
        <v>2947</v>
      </c>
      <c r="AL28" s="222"/>
      <c r="AM28" s="222">
        <v>2824</v>
      </c>
      <c r="AN28" s="222"/>
      <c r="AO28" s="222">
        <v>2939</v>
      </c>
      <c r="AP28" s="222"/>
      <c r="AQ28" s="222">
        <v>2713</v>
      </c>
      <c r="AR28" s="222"/>
      <c r="AS28" s="222">
        <v>2913</v>
      </c>
      <c r="AT28" s="222"/>
      <c r="AU28" s="222">
        <v>2996</v>
      </c>
      <c r="AV28" s="222"/>
      <c r="AW28" s="222"/>
      <c r="AX28" s="222"/>
      <c r="AY28" s="222"/>
      <c r="AZ28" s="222"/>
      <c r="BA28" s="222"/>
      <c r="BB28" s="222"/>
      <c r="BC28" s="222"/>
      <c r="BD28" s="222"/>
      <c r="BE28" s="222">
        <v>2548</v>
      </c>
      <c r="BF28" s="222"/>
    </row>
    <row r="29" spans="1:58" s="212" customFormat="1" x14ac:dyDescent="0.25">
      <c r="A29" s="15" t="s">
        <v>548</v>
      </c>
      <c r="B29" s="219" t="s">
        <v>34</v>
      </c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>
        <v>97</v>
      </c>
      <c r="AX29" s="220">
        <v>51.322751322751323</v>
      </c>
      <c r="AY29" s="220">
        <v>91</v>
      </c>
      <c r="AZ29" s="220">
        <v>48.663101604278076</v>
      </c>
      <c r="BA29" s="220">
        <v>90</v>
      </c>
      <c r="BB29" s="220">
        <v>50.279329608938546</v>
      </c>
      <c r="BC29" s="220">
        <v>76</v>
      </c>
      <c r="BD29" s="220">
        <v>46.913580246913583</v>
      </c>
      <c r="BE29" s="220"/>
      <c r="BF29" s="220"/>
    </row>
    <row r="30" spans="1:58" s="212" customFormat="1" x14ac:dyDescent="0.25">
      <c r="A30" s="15"/>
      <c r="B30" s="219" t="s">
        <v>38</v>
      </c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>
        <v>21</v>
      </c>
      <c r="AX30" s="220">
        <v>11.111111111111111</v>
      </c>
      <c r="AY30" s="220">
        <v>27</v>
      </c>
      <c r="AZ30" s="220">
        <v>14.438502673796792</v>
      </c>
      <c r="BA30" s="220">
        <v>19</v>
      </c>
      <c r="BB30" s="220">
        <v>10.614525139664805</v>
      </c>
      <c r="BC30" s="220">
        <v>21</v>
      </c>
      <c r="BD30" s="220">
        <v>12.962962962962964</v>
      </c>
      <c r="BE30" s="220"/>
      <c r="BF30" s="220"/>
    </row>
    <row r="31" spans="1:58" s="212" customFormat="1" x14ac:dyDescent="0.25">
      <c r="A31" s="15"/>
      <c r="B31" s="219" t="s">
        <v>35</v>
      </c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>
        <v>29</v>
      </c>
      <c r="AX31" s="220">
        <v>15.343915343915343</v>
      </c>
      <c r="AY31" s="220">
        <v>22</v>
      </c>
      <c r="AZ31" s="220">
        <v>11.764705882352942</v>
      </c>
      <c r="BA31" s="220">
        <v>25</v>
      </c>
      <c r="BB31" s="220">
        <v>13.966480446927374</v>
      </c>
      <c r="BC31" s="220">
        <v>22</v>
      </c>
      <c r="BD31" s="220">
        <v>13.580246913580247</v>
      </c>
      <c r="BE31" s="220"/>
      <c r="BF31" s="220"/>
    </row>
    <row r="32" spans="1:58" s="212" customFormat="1" x14ac:dyDescent="0.25">
      <c r="A32" s="15"/>
      <c r="B32" s="219" t="s">
        <v>18</v>
      </c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>
        <v>25</v>
      </c>
      <c r="AX32" s="220">
        <v>13.227513227513228</v>
      </c>
      <c r="AY32" s="220">
        <v>27</v>
      </c>
      <c r="AZ32" s="220">
        <v>14.438502673796792</v>
      </c>
      <c r="BA32" s="220">
        <v>25</v>
      </c>
      <c r="BB32" s="220">
        <v>13.966480446927374</v>
      </c>
      <c r="BC32" s="220">
        <v>25</v>
      </c>
      <c r="BD32" s="220">
        <v>15.432098765432098</v>
      </c>
      <c r="BE32" s="220"/>
      <c r="BF32" s="220"/>
    </row>
    <row r="33" spans="1:58" s="212" customFormat="1" x14ac:dyDescent="0.25">
      <c r="A33" s="15"/>
      <c r="B33" s="219" t="s">
        <v>19</v>
      </c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>
        <v>9</v>
      </c>
      <c r="AX33" s="220">
        <v>4.7619047619047619</v>
      </c>
      <c r="AY33" s="220">
        <v>12</v>
      </c>
      <c r="AZ33" s="220">
        <v>6.4171122994652405</v>
      </c>
      <c r="BA33" s="220">
        <v>9</v>
      </c>
      <c r="BB33" s="220">
        <v>5.027932960893855</v>
      </c>
      <c r="BC33" s="220">
        <v>9</v>
      </c>
      <c r="BD33" s="220">
        <v>5.5555555555555554</v>
      </c>
      <c r="BE33" s="220"/>
      <c r="BF33" s="220"/>
    </row>
    <row r="34" spans="1:58" s="212" customFormat="1" x14ac:dyDescent="0.25">
      <c r="A34" s="15"/>
      <c r="B34" s="219" t="s">
        <v>36</v>
      </c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52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52"/>
      <c r="AT34" s="220"/>
      <c r="AU34" s="252"/>
      <c r="AV34" s="220"/>
      <c r="AW34" s="252">
        <v>8</v>
      </c>
      <c r="AX34" s="220">
        <v>4.2328042328042326</v>
      </c>
      <c r="AY34" s="252">
        <v>8</v>
      </c>
      <c r="AZ34" s="220">
        <v>4.2780748663101607</v>
      </c>
      <c r="BA34" s="252">
        <v>11</v>
      </c>
      <c r="BB34" s="220">
        <v>6.1452513966480451</v>
      </c>
      <c r="BC34" s="252">
        <v>9</v>
      </c>
      <c r="BD34" s="220">
        <v>5.5555555555555554</v>
      </c>
      <c r="BE34" s="252"/>
      <c r="BF34" s="220"/>
    </row>
    <row r="35" spans="1:58" s="212" customFormat="1" x14ac:dyDescent="0.25">
      <c r="A35" s="15"/>
      <c r="B35" s="221" t="s">
        <v>40</v>
      </c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>
        <v>189</v>
      </c>
      <c r="AX35" s="222"/>
      <c r="AY35" s="222">
        <v>187</v>
      </c>
      <c r="AZ35" s="222"/>
      <c r="BA35" s="222">
        <v>179</v>
      </c>
      <c r="BB35" s="222"/>
      <c r="BC35" s="222">
        <v>162</v>
      </c>
      <c r="BD35" s="222">
        <v>0</v>
      </c>
      <c r="BE35" s="222"/>
      <c r="BF35" s="222"/>
    </row>
    <row r="36" spans="1:58" s="212" customFormat="1" x14ac:dyDescent="0.25">
      <c r="A36" s="143"/>
      <c r="B36" s="221" t="s">
        <v>37</v>
      </c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>
        <v>12709</v>
      </c>
      <c r="AX36" s="222"/>
      <c r="AY36" s="222">
        <v>13001</v>
      </c>
      <c r="AZ36" s="222"/>
      <c r="BA36" s="222">
        <v>13157</v>
      </c>
      <c r="BB36" s="222"/>
      <c r="BC36" s="222">
        <v>12345</v>
      </c>
      <c r="BD36" s="222">
        <v>0</v>
      </c>
      <c r="BE36" s="222"/>
      <c r="BF36" s="222"/>
    </row>
    <row r="37" spans="1:58" s="212" customFormat="1" x14ac:dyDescent="0.25">
      <c r="A37" s="28" t="s">
        <v>549</v>
      </c>
      <c r="B37" s="219" t="s">
        <v>34</v>
      </c>
      <c r="C37" s="220">
        <v>13125</v>
      </c>
      <c r="D37" s="220">
        <v>91.744722494058436</v>
      </c>
      <c r="E37" s="220">
        <v>5770</v>
      </c>
      <c r="F37" s="220">
        <v>83.18915801614763</v>
      </c>
      <c r="G37" s="220">
        <v>1371</v>
      </c>
      <c r="H37" s="220">
        <v>62.205081669691467</v>
      </c>
      <c r="I37" s="220">
        <v>1246</v>
      </c>
      <c r="J37" s="220">
        <v>61.591695501730101</v>
      </c>
      <c r="K37" s="220">
        <v>1056</v>
      </c>
      <c r="L37" s="220">
        <v>58.862876254180605</v>
      </c>
      <c r="M37" s="220">
        <v>848</v>
      </c>
      <c r="N37" s="220">
        <v>54.21994884910486</v>
      </c>
      <c r="O37" s="220">
        <v>732</v>
      </c>
      <c r="P37" s="220">
        <v>52.248394004282652</v>
      </c>
      <c r="Q37" s="220">
        <v>613</v>
      </c>
      <c r="R37" s="220">
        <v>49.435483870967744</v>
      </c>
      <c r="S37" s="220">
        <v>502</v>
      </c>
      <c r="T37" s="220">
        <v>45.844748858447488</v>
      </c>
      <c r="U37" s="220">
        <v>374</v>
      </c>
      <c r="V37" s="220">
        <v>39.162303664921467</v>
      </c>
      <c r="W37" s="220">
        <v>303</v>
      </c>
      <c r="X37" s="220">
        <v>35.110081112398611</v>
      </c>
      <c r="Y37" s="220">
        <v>266</v>
      </c>
      <c r="Z37" s="220">
        <v>33.002481389578165</v>
      </c>
      <c r="AA37" s="220">
        <v>234</v>
      </c>
      <c r="AB37" s="220">
        <v>31.158455392809586</v>
      </c>
      <c r="AC37" s="220">
        <v>212</v>
      </c>
      <c r="AD37" s="220">
        <v>30.285714285714285</v>
      </c>
      <c r="AE37" s="220">
        <v>167</v>
      </c>
      <c r="AF37" s="220">
        <v>58.930438736076383</v>
      </c>
      <c r="AG37" s="220">
        <v>147</v>
      </c>
      <c r="AH37" s="220">
        <v>57.113473661715993</v>
      </c>
      <c r="AI37" s="220">
        <v>131</v>
      </c>
      <c r="AJ37" s="220">
        <v>54.386456061766964</v>
      </c>
      <c r="AK37" s="220">
        <v>131</v>
      </c>
      <c r="AL37" s="220">
        <v>24.716981132075471</v>
      </c>
      <c r="AM37" s="220">
        <v>130</v>
      </c>
      <c r="AN37" s="220">
        <v>25.341130604288498</v>
      </c>
      <c r="AO37" s="220">
        <v>115</v>
      </c>
      <c r="AP37" s="220">
        <v>23.565573770491802</v>
      </c>
      <c r="AQ37" s="220">
        <v>106</v>
      </c>
      <c r="AR37" s="220">
        <v>23.043478260869566</v>
      </c>
      <c r="AS37" s="220">
        <v>85</v>
      </c>
      <c r="AT37" s="220">
        <v>20</v>
      </c>
      <c r="AU37" s="220">
        <v>88</v>
      </c>
      <c r="AV37" s="220">
        <v>21.307506053268764</v>
      </c>
      <c r="AW37" s="220">
        <v>93</v>
      </c>
      <c r="AX37" s="220">
        <v>22.850122850122851</v>
      </c>
      <c r="AY37" s="220">
        <v>102</v>
      </c>
      <c r="AZ37" s="220">
        <v>25.123152709359605</v>
      </c>
      <c r="BA37" s="220">
        <v>99</v>
      </c>
      <c r="BB37" s="220">
        <v>25.126903553299492</v>
      </c>
      <c r="BC37" s="220">
        <v>82</v>
      </c>
      <c r="BD37" s="220">
        <v>22.404371584699454</v>
      </c>
      <c r="BE37" s="220">
        <v>79</v>
      </c>
      <c r="BF37" s="220">
        <v>21.584699453551913</v>
      </c>
    </row>
    <row r="38" spans="1:58" s="212" customFormat="1" x14ac:dyDescent="0.25">
      <c r="A38" s="15"/>
      <c r="B38" s="219" t="s">
        <v>38</v>
      </c>
      <c r="C38" s="220">
        <v>884</v>
      </c>
      <c r="D38" s="220">
        <v>6.1792254997902978</v>
      </c>
      <c r="E38" s="220">
        <v>679</v>
      </c>
      <c r="F38" s="220">
        <v>9.7895040369088804</v>
      </c>
      <c r="G38" s="220">
        <v>353</v>
      </c>
      <c r="H38" s="220">
        <v>16.016333938294011</v>
      </c>
      <c r="I38" s="220">
        <v>317</v>
      </c>
      <c r="J38" s="220">
        <v>15.669797330696985</v>
      </c>
      <c r="K38" s="220">
        <v>275</v>
      </c>
      <c r="L38" s="220">
        <v>15.328874024526199</v>
      </c>
      <c r="M38" s="220">
        <v>263</v>
      </c>
      <c r="N38" s="220">
        <v>16.815856777493607</v>
      </c>
      <c r="O38" s="220">
        <v>224</v>
      </c>
      <c r="P38" s="220">
        <v>15.988579586009992</v>
      </c>
      <c r="Q38" s="220">
        <v>210</v>
      </c>
      <c r="R38" s="220">
        <v>16.93548387096774</v>
      </c>
      <c r="S38" s="220">
        <v>182</v>
      </c>
      <c r="T38" s="220">
        <v>16.621004566210047</v>
      </c>
      <c r="U38" s="220">
        <v>164</v>
      </c>
      <c r="V38" s="220">
        <v>17.172774869109947</v>
      </c>
      <c r="W38" s="220">
        <v>147</v>
      </c>
      <c r="X38" s="220">
        <v>17.033603707995365</v>
      </c>
      <c r="Y38" s="220">
        <v>141</v>
      </c>
      <c r="Z38" s="220">
        <v>17.493796526054592</v>
      </c>
      <c r="AA38" s="220">
        <v>134</v>
      </c>
      <c r="AB38" s="220">
        <v>17.842876165113182</v>
      </c>
      <c r="AC38" s="220">
        <v>116</v>
      </c>
      <c r="AD38" s="220">
        <v>16.571428571428573</v>
      </c>
      <c r="AE38" s="220">
        <v>120</v>
      </c>
      <c r="AF38" s="220">
        <v>41.606046828824731</v>
      </c>
      <c r="AG38" s="220">
        <v>106</v>
      </c>
      <c r="AH38" s="220">
        <v>39.176194037824551</v>
      </c>
      <c r="AI38" s="220">
        <v>89</v>
      </c>
      <c r="AJ38" s="220">
        <v>33.830376613426061</v>
      </c>
      <c r="AK38" s="220">
        <v>90</v>
      </c>
      <c r="AL38" s="220">
        <v>16.981132075471699</v>
      </c>
      <c r="AM38" s="220">
        <v>84</v>
      </c>
      <c r="AN38" s="220">
        <v>16.374269005847953</v>
      </c>
      <c r="AO38" s="220">
        <v>78</v>
      </c>
      <c r="AP38" s="220">
        <v>15.983606557377049</v>
      </c>
      <c r="AQ38" s="220">
        <v>66</v>
      </c>
      <c r="AR38" s="220">
        <v>14.347826086956522</v>
      </c>
      <c r="AS38" s="220">
        <v>64</v>
      </c>
      <c r="AT38" s="220">
        <v>15.058823529411764</v>
      </c>
      <c r="AU38" s="220">
        <v>51</v>
      </c>
      <c r="AV38" s="220">
        <v>12.348668280871671</v>
      </c>
      <c r="AW38" s="220">
        <v>57</v>
      </c>
      <c r="AX38" s="220">
        <v>14.004914004914005</v>
      </c>
      <c r="AY38" s="220">
        <v>49</v>
      </c>
      <c r="AZ38" s="220">
        <v>12.068965517241379</v>
      </c>
      <c r="BA38" s="220">
        <v>47</v>
      </c>
      <c r="BB38" s="220">
        <v>11.928934010152284</v>
      </c>
      <c r="BC38" s="220">
        <v>45</v>
      </c>
      <c r="BD38" s="220">
        <v>12.295081967213115</v>
      </c>
      <c r="BE38" s="220">
        <v>45</v>
      </c>
      <c r="BF38" s="220">
        <v>12.295081967213115</v>
      </c>
    </row>
    <row r="39" spans="1:58" s="212" customFormat="1" x14ac:dyDescent="0.25">
      <c r="A39" s="15"/>
      <c r="B39" s="219" t="s">
        <v>35</v>
      </c>
      <c r="C39" s="220">
        <v>249</v>
      </c>
      <c r="D39" s="220">
        <v>1.7405284496015658</v>
      </c>
      <c r="E39" s="220">
        <v>350</v>
      </c>
      <c r="F39" s="220">
        <v>5.0461361014994237</v>
      </c>
      <c r="G39" s="220">
        <v>267</v>
      </c>
      <c r="H39" s="220">
        <v>12.114337568058076</v>
      </c>
      <c r="I39" s="220">
        <v>238</v>
      </c>
      <c r="J39" s="220">
        <v>11.764705882352942</v>
      </c>
      <c r="K39" s="220">
        <v>221</v>
      </c>
      <c r="L39" s="220">
        <v>12.318840579710145</v>
      </c>
      <c r="M39" s="220">
        <v>206</v>
      </c>
      <c r="N39" s="220">
        <v>13.171355498721228</v>
      </c>
      <c r="O39" s="220">
        <v>203</v>
      </c>
      <c r="P39" s="220">
        <v>14.489650249821556</v>
      </c>
      <c r="Q39" s="220">
        <v>177</v>
      </c>
      <c r="R39" s="220">
        <v>14.274193548387096</v>
      </c>
      <c r="S39" s="220">
        <v>177</v>
      </c>
      <c r="T39" s="220">
        <v>16.164383561643834</v>
      </c>
      <c r="U39" s="220">
        <v>173</v>
      </c>
      <c r="V39" s="220">
        <v>18.115183246073297</v>
      </c>
      <c r="W39" s="220">
        <v>167</v>
      </c>
      <c r="X39" s="220">
        <v>19.351100811123985</v>
      </c>
      <c r="Y39" s="220">
        <v>154</v>
      </c>
      <c r="Z39" s="220">
        <v>19.106699751861044</v>
      </c>
      <c r="AA39" s="220">
        <v>148</v>
      </c>
      <c r="AB39" s="220">
        <v>19.70705725699068</v>
      </c>
      <c r="AC39" s="220">
        <v>137</v>
      </c>
      <c r="AD39" s="220">
        <v>19.571428571428573</v>
      </c>
      <c r="AE39" s="220">
        <v>116</v>
      </c>
      <c r="AF39" s="220">
        <v>37.873380313707656</v>
      </c>
      <c r="AG39" s="220">
        <v>109</v>
      </c>
      <c r="AH39" s="220">
        <v>39.464686398119454</v>
      </c>
      <c r="AI39" s="220">
        <v>122</v>
      </c>
      <c r="AJ39" s="220">
        <v>46.540343018801202</v>
      </c>
      <c r="AK39" s="220">
        <v>103</v>
      </c>
      <c r="AL39" s="220">
        <v>19.433962264150942</v>
      </c>
      <c r="AM39" s="220">
        <v>111</v>
      </c>
      <c r="AN39" s="220">
        <v>21.637426900584796</v>
      </c>
      <c r="AO39" s="220">
        <v>103</v>
      </c>
      <c r="AP39" s="220">
        <v>21.106557377049182</v>
      </c>
      <c r="AQ39" s="220">
        <v>93</v>
      </c>
      <c r="AR39" s="220">
        <v>20.217391304347824</v>
      </c>
      <c r="AS39" s="220">
        <v>81</v>
      </c>
      <c r="AT39" s="220">
        <v>19.058823529411764</v>
      </c>
      <c r="AU39" s="220">
        <v>79</v>
      </c>
      <c r="AV39" s="220">
        <v>19.128329297820823</v>
      </c>
      <c r="AW39" s="220">
        <v>67</v>
      </c>
      <c r="AX39" s="220">
        <v>16.461916461916463</v>
      </c>
      <c r="AY39" s="220">
        <v>73</v>
      </c>
      <c r="AZ39" s="220">
        <v>17.980295566502463</v>
      </c>
      <c r="BA39" s="220">
        <v>60</v>
      </c>
      <c r="BB39" s="220">
        <v>15.228426395939087</v>
      </c>
      <c r="BC39" s="220">
        <v>60</v>
      </c>
      <c r="BD39" s="220">
        <v>16.393442622950818</v>
      </c>
      <c r="BE39" s="220">
        <v>58</v>
      </c>
      <c r="BF39" s="220">
        <v>15.846994535519126</v>
      </c>
    </row>
    <row r="40" spans="1:58" s="212" customFormat="1" x14ac:dyDescent="0.25">
      <c r="A40" s="15"/>
      <c r="B40" s="219" t="s">
        <v>18</v>
      </c>
      <c r="C40" s="220">
        <v>44</v>
      </c>
      <c r="D40" s="220">
        <v>0.3075632601705578</v>
      </c>
      <c r="E40" s="220">
        <v>116</v>
      </c>
      <c r="F40" s="220">
        <v>1.6724336793540946</v>
      </c>
      <c r="G40" s="220">
        <v>157</v>
      </c>
      <c r="H40" s="220">
        <v>7.1234119782214158</v>
      </c>
      <c r="I40" s="220">
        <v>169</v>
      </c>
      <c r="J40" s="220">
        <v>8.3539298072170052</v>
      </c>
      <c r="K40" s="220">
        <v>171</v>
      </c>
      <c r="L40" s="220">
        <v>9.5317725752508355</v>
      </c>
      <c r="M40" s="220">
        <v>181</v>
      </c>
      <c r="N40" s="220">
        <v>11.572890025575447</v>
      </c>
      <c r="O40" s="220">
        <v>173</v>
      </c>
      <c r="P40" s="220">
        <v>12.348322626695218</v>
      </c>
      <c r="Q40" s="220">
        <v>167</v>
      </c>
      <c r="R40" s="220">
        <v>13.46774193548387</v>
      </c>
      <c r="S40" s="220">
        <v>161</v>
      </c>
      <c r="T40" s="220">
        <v>14.703196347031964</v>
      </c>
      <c r="U40" s="220">
        <v>166</v>
      </c>
      <c r="V40" s="220">
        <v>17.38219895287958</v>
      </c>
      <c r="W40" s="220">
        <v>160</v>
      </c>
      <c r="X40" s="220">
        <v>18.539976825028969</v>
      </c>
      <c r="Y40" s="220">
        <v>152</v>
      </c>
      <c r="Z40" s="220">
        <v>18.858560794044664</v>
      </c>
      <c r="AA40" s="220">
        <v>149</v>
      </c>
      <c r="AB40" s="220">
        <v>19.840213049267643</v>
      </c>
      <c r="AC40" s="220">
        <v>154</v>
      </c>
      <c r="AD40" s="220">
        <v>22</v>
      </c>
      <c r="AE40" s="220">
        <v>145</v>
      </c>
      <c r="AF40" s="220">
        <v>40.708115480791093</v>
      </c>
      <c r="AG40" s="220">
        <v>131</v>
      </c>
      <c r="AH40" s="220">
        <v>39.51009723261032</v>
      </c>
      <c r="AI40" s="220">
        <v>121</v>
      </c>
      <c r="AJ40" s="220">
        <v>38.871043790888194</v>
      </c>
      <c r="AK40" s="220">
        <v>117</v>
      </c>
      <c r="AL40" s="220">
        <v>22.075471698113208</v>
      </c>
      <c r="AM40" s="220">
        <v>104</v>
      </c>
      <c r="AN40" s="220">
        <v>20.2729044834308</v>
      </c>
      <c r="AO40" s="220">
        <v>102</v>
      </c>
      <c r="AP40" s="220">
        <v>20.901639344262296</v>
      </c>
      <c r="AQ40" s="220">
        <v>94</v>
      </c>
      <c r="AR40" s="220">
        <v>20.434782608695652</v>
      </c>
      <c r="AS40" s="220">
        <v>94</v>
      </c>
      <c r="AT40" s="220">
        <v>22.117647058823529</v>
      </c>
      <c r="AU40" s="220">
        <v>94</v>
      </c>
      <c r="AV40" s="220">
        <v>22.760290556900728</v>
      </c>
      <c r="AW40" s="220">
        <v>80</v>
      </c>
      <c r="AX40" s="220">
        <v>19.656019656019655</v>
      </c>
      <c r="AY40" s="220">
        <v>69</v>
      </c>
      <c r="AZ40" s="220">
        <v>16.995073891625616</v>
      </c>
      <c r="BA40" s="220">
        <v>74</v>
      </c>
      <c r="BB40" s="220">
        <v>18.781725888324875</v>
      </c>
      <c r="BC40" s="220">
        <v>69</v>
      </c>
      <c r="BD40" s="220">
        <v>18.852459016393443</v>
      </c>
      <c r="BE40" s="220">
        <v>73</v>
      </c>
      <c r="BF40" s="220">
        <v>19.94535519125683</v>
      </c>
    </row>
    <row r="41" spans="1:58" s="212" customFormat="1" x14ac:dyDescent="0.25">
      <c r="A41" s="15"/>
      <c r="B41" s="219" t="s">
        <v>19</v>
      </c>
      <c r="C41" s="220">
        <v>4</v>
      </c>
      <c r="D41" s="220">
        <v>2.0970222284356216E-2</v>
      </c>
      <c r="E41" s="220">
        <v>12</v>
      </c>
      <c r="F41" s="220">
        <v>0.17301038062283736</v>
      </c>
      <c r="G41" s="220">
        <v>44</v>
      </c>
      <c r="H41" s="220">
        <v>1.9963702359346642</v>
      </c>
      <c r="I41" s="220">
        <v>37</v>
      </c>
      <c r="J41" s="220">
        <v>3.7945785858253465</v>
      </c>
      <c r="K41" s="220">
        <v>48</v>
      </c>
      <c r="L41" s="220">
        <v>2.6755852842809364</v>
      </c>
      <c r="M41" s="220">
        <v>47</v>
      </c>
      <c r="N41" s="220">
        <v>3.0051150895140664</v>
      </c>
      <c r="O41" s="220">
        <v>45</v>
      </c>
      <c r="P41" s="220">
        <v>3.2119914346895073</v>
      </c>
      <c r="Q41" s="220">
        <v>47</v>
      </c>
      <c r="R41" s="220">
        <v>3.7903225806451615</v>
      </c>
      <c r="S41" s="220">
        <v>51</v>
      </c>
      <c r="T41" s="220">
        <v>4.6575342465753424</v>
      </c>
      <c r="U41" s="220">
        <v>49</v>
      </c>
      <c r="V41" s="220">
        <v>5.1308900523560208</v>
      </c>
      <c r="W41" s="220">
        <v>51</v>
      </c>
      <c r="X41" s="220">
        <v>5.9096176129779838</v>
      </c>
      <c r="Y41" s="220">
        <v>56</v>
      </c>
      <c r="Z41" s="220">
        <v>6.9478908188585606</v>
      </c>
      <c r="AA41" s="220">
        <v>49</v>
      </c>
      <c r="AB41" s="220">
        <v>6.5246338215712383</v>
      </c>
      <c r="AC41" s="220">
        <v>44</v>
      </c>
      <c r="AD41" s="220">
        <v>6.2857142857142856</v>
      </c>
      <c r="AE41" s="252">
        <v>38</v>
      </c>
      <c r="AF41" s="220">
        <v>10.77176631052512</v>
      </c>
      <c r="AG41" s="220">
        <v>44</v>
      </c>
      <c r="AH41" s="220">
        <v>13.257292445774121</v>
      </c>
      <c r="AI41" s="220">
        <v>43</v>
      </c>
      <c r="AJ41" s="220">
        <v>14.205516591029646</v>
      </c>
      <c r="AK41" s="220">
        <v>47</v>
      </c>
      <c r="AL41" s="220">
        <v>8.8679245283018862</v>
      </c>
      <c r="AM41" s="252">
        <v>36</v>
      </c>
      <c r="AN41" s="220">
        <v>7.0175438596491224</v>
      </c>
      <c r="AO41" s="252">
        <v>44</v>
      </c>
      <c r="AP41" s="220">
        <v>9.0163934426229506</v>
      </c>
      <c r="AQ41" s="252">
        <v>52</v>
      </c>
      <c r="AR41" s="220">
        <v>11.304347826086957</v>
      </c>
      <c r="AS41" s="252">
        <v>49</v>
      </c>
      <c r="AT41" s="220">
        <v>11.529411764705882</v>
      </c>
      <c r="AU41" s="252">
        <v>45</v>
      </c>
      <c r="AV41" s="220">
        <v>10.895883777239709</v>
      </c>
      <c r="AW41" s="252">
        <v>54</v>
      </c>
      <c r="AX41" s="220">
        <v>13.267813267813267</v>
      </c>
      <c r="AY41" s="252">
        <v>52</v>
      </c>
      <c r="AZ41" s="220">
        <v>12.807881773399014</v>
      </c>
      <c r="BA41" s="252">
        <v>48</v>
      </c>
      <c r="BB41" s="220">
        <v>12.182741116751268</v>
      </c>
      <c r="BC41" s="252">
        <v>48</v>
      </c>
      <c r="BD41" s="220">
        <v>13.114754098360656</v>
      </c>
      <c r="BE41" s="252">
        <v>48</v>
      </c>
      <c r="BF41" s="220">
        <v>13.114754098360656</v>
      </c>
    </row>
    <row r="42" spans="1:58" s="212" customFormat="1" x14ac:dyDescent="0.25">
      <c r="A42" s="15"/>
      <c r="B42" s="219" t="s">
        <v>36</v>
      </c>
      <c r="C42" s="252" t="s">
        <v>304</v>
      </c>
      <c r="D42" s="220">
        <v>6.990074094785405E-3</v>
      </c>
      <c r="E42" s="220">
        <v>9</v>
      </c>
      <c r="F42" s="220">
        <v>0.12975778546712802</v>
      </c>
      <c r="G42" s="220">
        <v>12</v>
      </c>
      <c r="H42" s="220">
        <v>0.54446460980036293</v>
      </c>
      <c r="I42" s="220">
        <v>16</v>
      </c>
      <c r="J42" s="220">
        <v>1.3457556935817805</v>
      </c>
      <c r="K42" s="220">
        <v>23</v>
      </c>
      <c r="L42" s="220">
        <v>1.2820512820512822</v>
      </c>
      <c r="M42" s="220">
        <v>19</v>
      </c>
      <c r="N42" s="220">
        <v>1.2148337595907928</v>
      </c>
      <c r="O42" s="220">
        <v>24</v>
      </c>
      <c r="P42" s="220">
        <v>1.7130620985010707</v>
      </c>
      <c r="Q42" s="220">
        <v>26</v>
      </c>
      <c r="R42" s="220">
        <v>2.096774193548387</v>
      </c>
      <c r="S42" s="220">
        <v>22</v>
      </c>
      <c r="T42" s="220">
        <v>2.0091324200913241</v>
      </c>
      <c r="U42" s="220">
        <v>29</v>
      </c>
      <c r="V42" s="220">
        <v>3.0366492146596857</v>
      </c>
      <c r="W42" s="220">
        <v>35</v>
      </c>
      <c r="X42" s="220">
        <v>4.0556199304750873</v>
      </c>
      <c r="Y42" s="220">
        <v>37</v>
      </c>
      <c r="Z42" s="220">
        <v>4.5905707196029777</v>
      </c>
      <c r="AA42" s="220">
        <v>37</v>
      </c>
      <c r="AB42" s="220">
        <v>4.92676431424767</v>
      </c>
      <c r="AC42" s="220">
        <v>37</v>
      </c>
      <c r="AD42" s="220">
        <v>5.2857142857142856</v>
      </c>
      <c r="AE42" s="220">
        <v>41</v>
      </c>
      <c r="AF42" s="220">
        <v>10.110252330075017</v>
      </c>
      <c r="AG42" s="220">
        <v>41</v>
      </c>
      <c r="AH42" s="220">
        <v>11.478256223955551</v>
      </c>
      <c r="AI42" s="220">
        <v>43</v>
      </c>
      <c r="AJ42" s="220">
        <v>12.166263924087936</v>
      </c>
      <c r="AK42" s="220">
        <v>42</v>
      </c>
      <c r="AL42" s="220">
        <v>7.9245283018867925</v>
      </c>
      <c r="AM42" s="220">
        <v>48</v>
      </c>
      <c r="AN42" s="220">
        <v>9.3567251461988299</v>
      </c>
      <c r="AO42" s="220">
        <v>46</v>
      </c>
      <c r="AP42" s="220">
        <v>9.4262295081967213</v>
      </c>
      <c r="AQ42" s="220">
        <v>49</v>
      </c>
      <c r="AR42" s="220">
        <v>10.652173913043478</v>
      </c>
      <c r="AS42" s="220">
        <v>52</v>
      </c>
      <c r="AT42" s="220">
        <v>12.235294117647058</v>
      </c>
      <c r="AU42" s="220">
        <v>56</v>
      </c>
      <c r="AV42" s="220">
        <v>13.559322033898304</v>
      </c>
      <c r="AW42" s="220">
        <v>56</v>
      </c>
      <c r="AX42" s="220">
        <v>13.759213759213759</v>
      </c>
      <c r="AY42" s="220">
        <v>61</v>
      </c>
      <c r="AZ42" s="220">
        <v>15.024630541871922</v>
      </c>
      <c r="BA42" s="220">
        <v>66</v>
      </c>
      <c r="BB42" s="220">
        <v>16.751269035532996</v>
      </c>
      <c r="BC42" s="220">
        <v>62</v>
      </c>
      <c r="BD42" s="220">
        <v>16.939890710382514</v>
      </c>
      <c r="BE42" s="220">
        <v>63</v>
      </c>
      <c r="BF42" s="220">
        <v>17.21311475409836</v>
      </c>
    </row>
    <row r="43" spans="1:58" s="212" customFormat="1" x14ac:dyDescent="0.25">
      <c r="A43" s="15"/>
      <c r="B43" s="221" t="s">
        <v>40</v>
      </c>
      <c r="C43" s="222">
        <v>14306</v>
      </c>
      <c r="D43" s="222">
        <v>0</v>
      </c>
      <c r="E43" s="222">
        <v>6936</v>
      </c>
      <c r="F43" s="222">
        <v>0</v>
      </c>
      <c r="G43" s="222">
        <v>2204</v>
      </c>
      <c r="H43" s="222">
        <v>0</v>
      </c>
      <c r="I43" s="222">
        <v>2023</v>
      </c>
      <c r="J43" s="222">
        <v>0</v>
      </c>
      <c r="K43" s="222">
        <v>1794</v>
      </c>
      <c r="L43" s="222">
        <v>0</v>
      </c>
      <c r="M43" s="222">
        <v>1564</v>
      </c>
      <c r="N43" s="222">
        <v>0</v>
      </c>
      <c r="O43" s="222">
        <v>1401</v>
      </c>
      <c r="P43" s="222">
        <v>0</v>
      </c>
      <c r="Q43" s="222">
        <v>1240</v>
      </c>
      <c r="R43" s="222">
        <v>0</v>
      </c>
      <c r="S43" s="222">
        <v>1095</v>
      </c>
      <c r="T43" s="222">
        <v>0</v>
      </c>
      <c r="U43" s="222">
        <v>955</v>
      </c>
      <c r="V43" s="222">
        <v>0</v>
      </c>
      <c r="W43" s="222">
        <v>863</v>
      </c>
      <c r="X43" s="222">
        <v>0</v>
      </c>
      <c r="Y43" s="222">
        <v>806</v>
      </c>
      <c r="Z43" s="222">
        <v>0</v>
      </c>
      <c r="AA43" s="222">
        <v>751</v>
      </c>
      <c r="AB43" s="222">
        <v>0</v>
      </c>
      <c r="AC43" s="222">
        <v>700</v>
      </c>
      <c r="AD43" s="222">
        <v>0</v>
      </c>
      <c r="AE43" s="222">
        <v>627</v>
      </c>
      <c r="AF43" s="222">
        <v>0</v>
      </c>
      <c r="AG43" s="222">
        <v>578</v>
      </c>
      <c r="AH43" s="222">
        <v>0</v>
      </c>
      <c r="AI43" s="222">
        <v>549</v>
      </c>
      <c r="AJ43" s="222">
        <v>0</v>
      </c>
      <c r="AK43" s="222">
        <v>530</v>
      </c>
      <c r="AL43" s="222">
        <v>0</v>
      </c>
      <c r="AM43" s="222">
        <v>513</v>
      </c>
      <c r="AN43" s="222"/>
      <c r="AO43" s="222">
        <v>488</v>
      </c>
      <c r="AP43" s="222"/>
      <c r="AQ43" s="222">
        <v>460</v>
      </c>
      <c r="AR43" s="222"/>
      <c r="AS43" s="222">
        <v>425</v>
      </c>
      <c r="AT43" s="222"/>
      <c r="AU43" s="222">
        <v>413</v>
      </c>
      <c r="AV43" s="222"/>
      <c r="AW43" s="222">
        <v>407</v>
      </c>
      <c r="AX43" s="222"/>
      <c r="AY43" s="222">
        <v>406</v>
      </c>
      <c r="AZ43" s="222"/>
      <c r="BA43" s="222">
        <v>394</v>
      </c>
      <c r="BB43" s="222"/>
      <c r="BC43" s="222">
        <v>366</v>
      </c>
      <c r="BD43" s="222"/>
      <c r="BE43" s="222">
        <v>366</v>
      </c>
      <c r="BF43" s="222"/>
    </row>
    <row r="44" spans="1:58" s="212" customFormat="1" x14ac:dyDescent="0.25">
      <c r="A44" s="143"/>
      <c r="B44" s="221" t="s">
        <v>37</v>
      </c>
      <c r="C44" s="222">
        <v>61532</v>
      </c>
      <c r="D44" s="222">
        <v>0</v>
      </c>
      <c r="E44" s="222">
        <v>68796</v>
      </c>
      <c r="F44" s="222">
        <v>0</v>
      </c>
      <c r="G44" s="222">
        <v>65722</v>
      </c>
      <c r="H44" s="222">
        <v>0</v>
      </c>
      <c r="I44" s="222">
        <v>65114</v>
      </c>
      <c r="J44" s="222">
        <v>0</v>
      </c>
      <c r="K44" s="222">
        <v>67117</v>
      </c>
      <c r="L44" s="222">
        <v>0</v>
      </c>
      <c r="M44" s="222">
        <v>66406</v>
      </c>
      <c r="N44" s="222">
        <v>0</v>
      </c>
      <c r="O44" s="222">
        <v>64444</v>
      </c>
      <c r="P44" s="222">
        <v>0</v>
      </c>
      <c r="Q44" s="222">
        <v>62825</v>
      </c>
      <c r="R44" s="222">
        <v>0</v>
      </c>
      <c r="S44" s="222">
        <v>61159</v>
      </c>
      <c r="T44" s="222">
        <v>0</v>
      </c>
      <c r="U44" s="222">
        <v>64355</v>
      </c>
      <c r="V44" s="222">
        <v>0</v>
      </c>
      <c r="W44" s="222">
        <v>66243</v>
      </c>
      <c r="X44" s="222">
        <v>0</v>
      </c>
      <c r="Y44" s="222">
        <v>66517</v>
      </c>
      <c r="Z44" s="222">
        <v>0</v>
      </c>
      <c r="AA44" s="222">
        <v>63512</v>
      </c>
      <c r="AB44" s="222">
        <v>0</v>
      </c>
      <c r="AC44" s="222">
        <v>61556</v>
      </c>
      <c r="AD44" s="222">
        <v>0</v>
      </c>
      <c r="AE44" s="222">
        <v>58728</v>
      </c>
      <c r="AF44" s="222">
        <v>0</v>
      </c>
      <c r="AG44" s="222">
        <v>58439</v>
      </c>
      <c r="AH44" s="222">
        <v>0</v>
      </c>
      <c r="AI44" s="222">
        <v>59077</v>
      </c>
      <c r="AJ44" s="222">
        <v>0</v>
      </c>
      <c r="AK44" s="222">
        <v>58009</v>
      </c>
      <c r="AL44" s="222">
        <v>0</v>
      </c>
      <c r="AM44" s="222">
        <v>55358</v>
      </c>
      <c r="AN44" s="222"/>
      <c r="AO44" s="222">
        <v>56421</v>
      </c>
      <c r="AP44" s="222"/>
      <c r="AQ44" s="222">
        <v>56912</v>
      </c>
      <c r="AR44" s="222"/>
      <c r="AS44" s="222">
        <v>56433</v>
      </c>
      <c r="AT44" s="222"/>
      <c r="AU44" s="222">
        <v>58088</v>
      </c>
      <c r="AV44" s="222"/>
      <c r="AW44" s="222">
        <v>57369</v>
      </c>
      <c r="AX44" s="222"/>
      <c r="AY44" s="222">
        <v>58060</v>
      </c>
      <c r="AZ44" s="222"/>
      <c r="BA44" s="222">
        <v>59959</v>
      </c>
      <c r="BB44" s="222"/>
      <c r="BC44" s="222">
        <v>58137</v>
      </c>
      <c r="BD44" s="222"/>
      <c r="BE44" s="222">
        <v>60265</v>
      </c>
      <c r="BF44" s="222"/>
    </row>
    <row r="45" spans="1:58" s="212" customFormat="1" x14ac:dyDescent="0.25">
      <c r="A45" s="15" t="s">
        <v>10</v>
      </c>
      <c r="B45" s="219" t="s">
        <v>34</v>
      </c>
      <c r="C45" s="220">
        <v>1999</v>
      </c>
      <c r="D45" s="220">
        <v>83.710217755443878</v>
      </c>
      <c r="E45" s="220">
        <v>625</v>
      </c>
      <c r="F45" s="220">
        <v>60.444874274661508</v>
      </c>
      <c r="G45" s="220">
        <v>124</v>
      </c>
      <c r="H45" s="220">
        <v>30.76923076923077</v>
      </c>
      <c r="I45" s="220">
        <v>110</v>
      </c>
      <c r="J45" s="220">
        <v>30.136986301369863</v>
      </c>
      <c r="K45" s="220">
        <v>92</v>
      </c>
      <c r="L45" s="220">
        <v>28.220858895705518</v>
      </c>
      <c r="M45" s="220">
        <v>84</v>
      </c>
      <c r="N45" s="220">
        <v>27.009646302250808</v>
      </c>
      <c r="O45" s="220">
        <v>73</v>
      </c>
      <c r="P45" s="220">
        <v>26.16487455197133</v>
      </c>
      <c r="Q45" s="220">
        <v>57</v>
      </c>
      <c r="R45" s="220">
        <v>22.709163346613547</v>
      </c>
      <c r="S45" s="220">
        <v>51</v>
      </c>
      <c r="T45" s="220">
        <v>22.270742358078603</v>
      </c>
      <c r="U45" s="220">
        <v>34</v>
      </c>
      <c r="V45" s="220">
        <v>17.346938775510203</v>
      </c>
      <c r="W45" s="220">
        <v>26</v>
      </c>
      <c r="X45" s="220">
        <v>14.444444444444445</v>
      </c>
      <c r="Y45" s="220">
        <v>26</v>
      </c>
      <c r="Z45" s="220">
        <v>15.116279069767442</v>
      </c>
      <c r="AA45" s="220">
        <v>32</v>
      </c>
      <c r="AB45" s="220">
        <v>19.047619047619047</v>
      </c>
      <c r="AC45" s="220">
        <v>32</v>
      </c>
      <c r="AD45" s="220">
        <v>20.253164556962027</v>
      </c>
      <c r="AE45" s="220">
        <v>24</v>
      </c>
      <c r="AF45" s="220">
        <v>15.894039735099337</v>
      </c>
      <c r="AG45" s="220">
        <v>23</v>
      </c>
      <c r="AH45" s="220">
        <v>16.428571428571427</v>
      </c>
      <c r="AI45" s="220">
        <v>22</v>
      </c>
      <c r="AJ45" s="220">
        <v>16.417910447761194</v>
      </c>
      <c r="AK45" s="220">
        <v>15</v>
      </c>
      <c r="AL45" s="220">
        <v>11.904761904761905</v>
      </c>
      <c r="AM45" s="220">
        <v>20</v>
      </c>
      <c r="AN45" s="220">
        <v>15.873015873015873</v>
      </c>
      <c r="AO45" s="220">
        <v>18</v>
      </c>
      <c r="AP45" s="220">
        <v>15.384615384615385</v>
      </c>
      <c r="AQ45" s="220">
        <v>14</v>
      </c>
      <c r="AR45" s="220">
        <v>12.5</v>
      </c>
      <c r="AS45" s="220">
        <v>16</v>
      </c>
      <c r="AT45" s="220">
        <v>15.09433962264151</v>
      </c>
      <c r="AU45" s="220">
        <v>16</v>
      </c>
      <c r="AV45" s="220">
        <v>15.533980582524272</v>
      </c>
      <c r="AW45" s="220"/>
      <c r="AX45" s="220"/>
      <c r="AY45" s="220"/>
      <c r="AZ45" s="220"/>
      <c r="BA45" s="220"/>
      <c r="BB45" s="220"/>
      <c r="BC45" s="220"/>
      <c r="BD45" s="220"/>
      <c r="BE45" s="220">
        <v>21</v>
      </c>
      <c r="BF45" s="220">
        <v>23.076923076923077</v>
      </c>
    </row>
    <row r="46" spans="1:58" s="212" customFormat="1" x14ac:dyDescent="0.25">
      <c r="A46" s="15"/>
      <c r="B46" s="219" t="s">
        <v>38</v>
      </c>
      <c r="C46" s="220">
        <v>367</v>
      </c>
      <c r="D46" s="220">
        <v>15.36850921273032</v>
      </c>
      <c r="E46" s="220">
        <v>295</v>
      </c>
      <c r="F46" s="220">
        <v>28.52998065764023</v>
      </c>
      <c r="G46" s="220">
        <v>164</v>
      </c>
      <c r="H46" s="220">
        <v>40.694789081885858</v>
      </c>
      <c r="I46" s="220">
        <v>134</v>
      </c>
      <c r="J46" s="220">
        <v>36.712328767123289</v>
      </c>
      <c r="K46" s="220">
        <v>129</v>
      </c>
      <c r="L46" s="220">
        <v>39.570552147239262</v>
      </c>
      <c r="M46" s="220">
        <v>115</v>
      </c>
      <c r="N46" s="220">
        <v>36.977491961414792</v>
      </c>
      <c r="O46" s="220">
        <v>96</v>
      </c>
      <c r="P46" s="220">
        <v>34.408602150537639</v>
      </c>
      <c r="Q46" s="220">
        <v>81</v>
      </c>
      <c r="R46" s="220">
        <v>32.270916334661358</v>
      </c>
      <c r="S46" s="220">
        <v>67</v>
      </c>
      <c r="T46" s="220">
        <v>29.257641921397379</v>
      </c>
      <c r="U46" s="220">
        <v>56</v>
      </c>
      <c r="V46" s="220">
        <v>28.571428571428573</v>
      </c>
      <c r="W46" s="220">
        <v>53</v>
      </c>
      <c r="X46" s="220">
        <v>29.444444444444443</v>
      </c>
      <c r="Y46" s="220">
        <v>48</v>
      </c>
      <c r="Z46" s="220">
        <v>27.906976744186046</v>
      </c>
      <c r="AA46" s="220">
        <v>40</v>
      </c>
      <c r="AB46" s="220">
        <v>23.80952380952381</v>
      </c>
      <c r="AC46" s="220">
        <v>29</v>
      </c>
      <c r="AD46" s="220">
        <v>18.354430379746834</v>
      </c>
      <c r="AE46" s="220">
        <v>30</v>
      </c>
      <c r="AF46" s="220">
        <v>19.867549668874172</v>
      </c>
      <c r="AG46" s="220">
        <v>24</v>
      </c>
      <c r="AH46" s="220">
        <v>17.142857142857142</v>
      </c>
      <c r="AI46" s="220">
        <v>25</v>
      </c>
      <c r="AJ46" s="220">
        <v>18.656716417910449</v>
      </c>
      <c r="AK46" s="220">
        <v>28</v>
      </c>
      <c r="AL46" s="220">
        <v>22.222222222222221</v>
      </c>
      <c r="AM46" s="220">
        <v>28</v>
      </c>
      <c r="AN46" s="220">
        <v>22.222222222222221</v>
      </c>
      <c r="AO46" s="220">
        <v>21</v>
      </c>
      <c r="AP46" s="220">
        <v>17.948717948717949</v>
      </c>
      <c r="AQ46" s="220">
        <v>25</v>
      </c>
      <c r="AR46" s="220">
        <v>22.321428571428573</v>
      </c>
      <c r="AS46" s="220">
        <v>20</v>
      </c>
      <c r="AT46" s="220">
        <v>18.867924528301888</v>
      </c>
      <c r="AU46" s="220">
        <v>18</v>
      </c>
      <c r="AV46" s="220">
        <v>17.475728155339805</v>
      </c>
      <c r="AW46" s="220"/>
      <c r="AX46" s="220"/>
      <c r="AY46" s="220"/>
      <c r="AZ46" s="220"/>
      <c r="BA46" s="220"/>
      <c r="BB46" s="220"/>
      <c r="BC46" s="220"/>
      <c r="BD46" s="220"/>
      <c r="BE46" s="220">
        <v>9</v>
      </c>
      <c r="BF46" s="220">
        <v>9.8901098901098905</v>
      </c>
    </row>
    <row r="47" spans="1:58" s="212" customFormat="1" x14ac:dyDescent="0.25">
      <c r="A47" s="15"/>
      <c r="B47" s="219" t="s">
        <v>35</v>
      </c>
      <c r="C47" s="220">
        <v>22</v>
      </c>
      <c r="D47" s="220">
        <v>0.92127303182579567</v>
      </c>
      <c r="E47" s="220">
        <v>101</v>
      </c>
      <c r="F47" s="220">
        <v>9.7678916827852991</v>
      </c>
      <c r="G47" s="220">
        <v>81</v>
      </c>
      <c r="H47" s="220">
        <v>20.099255583126553</v>
      </c>
      <c r="I47" s="220">
        <v>79</v>
      </c>
      <c r="J47" s="220">
        <v>21.643835616438356</v>
      </c>
      <c r="K47" s="220">
        <v>58</v>
      </c>
      <c r="L47" s="220">
        <v>17.791411042944784</v>
      </c>
      <c r="M47" s="220">
        <v>63</v>
      </c>
      <c r="N47" s="220">
        <v>20.257234726688104</v>
      </c>
      <c r="O47" s="220">
        <v>63</v>
      </c>
      <c r="P47" s="220">
        <v>22.58064516129032</v>
      </c>
      <c r="Q47" s="220">
        <v>65</v>
      </c>
      <c r="R47" s="220">
        <v>25.89641434262948</v>
      </c>
      <c r="S47" s="220">
        <v>64</v>
      </c>
      <c r="T47" s="220">
        <v>27.94759825327511</v>
      </c>
      <c r="U47" s="220">
        <v>55</v>
      </c>
      <c r="V47" s="220">
        <v>28.061224489795919</v>
      </c>
      <c r="W47" s="220">
        <v>39</v>
      </c>
      <c r="X47" s="220">
        <v>21.666666666666668</v>
      </c>
      <c r="Y47" s="220">
        <v>45</v>
      </c>
      <c r="Z47" s="220">
        <v>26.162790697674417</v>
      </c>
      <c r="AA47" s="220">
        <v>44</v>
      </c>
      <c r="AB47" s="220">
        <v>26.19047619047619</v>
      </c>
      <c r="AC47" s="220">
        <v>45</v>
      </c>
      <c r="AD47" s="220">
        <v>28.481012658227847</v>
      </c>
      <c r="AE47" s="220">
        <v>48</v>
      </c>
      <c r="AF47" s="220">
        <v>31.788079470198674</v>
      </c>
      <c r="AG47" s="220">
        <v>35</v>
      </c>
      <c r="AH47" s="220">
        <v>25</v>
      </c>
      <c r="AI47" s="220">
        <v>32</v>
      </c>
      <c r="AJ47" s="220">
        <v>23.880597014925375</v>
      </c>
      <c r="AK47" s="220">
        <v>27</v>
      </c>
      <c r="AL47" s="220">
        <v>21.428571428571427</v>
      </c>
      <c r="AM47" s="220">
        <v>28</v>
      </c>
      <c r="AN47" s="220">
        <v>22.222222222222221</v>
      </c>
      <c r="AO47" s="220">
        <v>28</v>
      </c>
      <c r="AP47" s="220">
        <v>23.931623931623932</v>
      </c>
      <c r="AQ47" s="220">
        <v>24</v>
      </c>
      <c r="AR47" s="220">
        <v>21.428571428571427</v>
      </c>
      <c r="AS47" s="220">
        <v>20</v>
      </c>
      <c r="AT47" s="220">
        <v>18.867924528301888</v>
      </c>
      <c r="AU47" s="220">
        <v>24</v>
      </c>
      <c r="AV47" s="220">
        <v>23.300970873786408</v>
      </c>
      <c r="AW47" s="220"/>
      <c r="AX47" s="220"/>
      <c r="AY47" s="220"/>
      <c r="AZ47" s="220"/>
      <c r="BA47" s="220"/>
      <c r="BB47" s="220"/>
      <c r="BC47" s="220"/>
      <c r="BD47" s="220"/>
      <c r="BE47" s="220">
        <v>17</v>
      </c>
      <c r="BF47" s="220">
        <v>18.681318681318682</v>
      </c>
    </row>
    <row r="48" spans="1:58" s="212" customFormat="1" x14ac:dyDescent="0.25">
      <c r="A48" s="15"/>
      <c r="B48" s="219" t="s">
        <v>18</v>
      </c>
      <c r="C48" s="220">
        <v>0</v>
      </c>
      <c r="D48" s="220">
        <v>0</v>
      </c>
      <c r="E48" s="220">
        <v>13</v>
      </c>
      <c r="F48" s="220">
        <v>1.0638297872340425</v>
      </c>
      <c r="G48" s="220">
        <v>30</v>
      </c>
      <c r="H48" s="220">
        <v>7.4441687344913143</v>
      </c>
      <c r="I48" s="220">
        <v>35</v>
      </c>
      <c r="J48" s="220">
        <v>9.5890410958904102</v>
      </c>
      <c r="K48" s="220">
        <v>36</v>
      </c>
      <c r="L48" s="220">
        <v>11.042944785276074</v>
      </c>
      <c r="M48" s="220">
        <v>31</v>
      </c>
      <c r="N48" s="220">
        <v>9.9678456591639879</v>
      </c>
      <c r="O48" s="220">
        <v>29</v>
      </c>
      <c r="P48" s="220">
        <v>10.394265232974909</v>
      </c>
      <c r="Q48" s="220">
        <v>30</v>
      </c>
      <c r="R48" s="220">
        <v>11.952191235059761</v>
      </c>
      <c r="S48" s="220">
        <v>28</v>
      </c>
      <c r="T48" s="220">
        <v>12.22707423580786</v>
      </c>
      <c r="U48" s="220">
        <v>29</v>
      </c>
      <c r="V48" s="220">
        <v>14.795918367346939</v>
      </c>
      <c r="W48" s="220">
        <v>39</v>
      </c>
      <c r="X48" s="220">
        <v>21.666666666666668</v>
      </c>
      <c r="Y48" s="220">
        <v>30</v>
      </c>
      <c r="Z48" s="220">
        <v>17.441860465116278</v>
      </c>
      <c r="AA48" s="220">
        <v>26</v>
      </c>
      <c r="AB48" s="220">
        <v>15.476190476190476</v>
      </c>
      <c r="AC48" s="220">
        <v>29</v>
      </c>
      <c r="AD48" s="220">
        <v>18.354430379746834</v>
      </c>
      <c r="AE48" s="220">
        <v>26</v>
      </c>
      <c r="AF48" s="220">
        <v>17.218543046357617</v>
      </c>
      <c r="AG48" s="220">
        <v>35</v>
      </c>
      <c r="AH48" s="220">
        <v>25</v>
      </c>
      <c r="AI48" s="220">
        <v>34</v>
      </c>
      <c r="AJ48" s="220">
        <v>25.373134328358208</v>
      </c>
      <c r="AK48" s="220">
        <v>34</v>
      </c>
      <c r="AL48" s="220">
        <v>26.984126984126984</v>
      </c>
      <c r="AM48" s="220">
        <v>27</v>
      </c>
      <c r="AN48" s="220">
        <v>21.428571428571427</v>
      </c>
      <c r="AO48" s="220">
        <v>28</v>
      </c>
      <c r="AP48" s="220">
        <v>23.931623931623932</v>
      </c>
      <c r="AQ48" s="220">
        <v>29</v>
      </c>
      <c r="AR48" s="220">
        <v>25.892857142857142</v>
      </c>
      <c r="AS48" s="220">
        <v>29</v>
      </c>
      <c r="AT48" s="220">
        <v>27.358490566037737</v>
      </c>
      <c r="AU48" s="220">
        <v>22</v>
      </c>
      <c r="AV48" s="220">
        <v>21.359223300970875</v>
      </c>
      <c r="AW48" s="220"/>
      <c r="AX48" s="220"/>
      <c r="AY48" s="220"/>
      <c r="AZ48" s="220"/>
      <c r="BA48" s="220"/>
      <c r="BB48" s="220"/>
      <c r="BC48" s="220"/>
      <c r="BD48" s="220"/>
      <c r="BE48" s="220">
        <v>24</v>
      </c>
      <c r="BF48" s="220">
        <v>26.373626373626372</v>
      </c>
    </row>
    <row r="49" spans="1:58" s="212" customFormat="1" x14ac:dyDescent="0.25">
      <c r="A49" s="15"/>
      <c r="B49" s="219" t="s">
        <v>19</v>
      </c>
      <c r="C49" s="220">
        <v>0</v>
      </c>
      <c r="D49" s="220">
        <v>0</v>
      </c>
      <c r="E49" s="220">
        <v>0</v>
      </c>
      <c r="F49" s="220">
        <v>9.6711798839458421E-2</v>
      </c>
      <c r="G49" s="220">
        <v>4</v>
      </c>
      <c r="H49" s="220">
        <v>0.99255583126550873</v>
      </c>
      <c r="I49" s="220">
        <v>7</v>
      </c>
      <c r="J49" s="220">
        <v>1.3698630136986301</v>
      </c>
      <c r="K49" s="220">
        <v>8</v>
      </c>
      <c r="L49" s="220">
        <v>2.4539877300613497</v>
      </c>
      <c r="M49" s="220">
        <v>18</v>
      </c>
      <c r="N49" s="220">
        <v>5.144694533762058</v>
      </c>
      <c r="O49" s="220">
        <v>13</v>
      </c>
      <c r="P49" s="220">
        <v>4.6594982078853047</v>
      </c>
      <c r="Q49" s="220">
        <v>12</v>
      </c>
      <c r="R49" s="220">
        <v>4.7808764940239046</v>
      </c>
      <c r="S49" s="220">
        <v>15</v>
      </c>
      <c r="T49" s="220">
        <v>6.5502183406113534</v>
      </c>
      <c r="U49" s="220">
        <v>16</v>
      </c>
      <c r="V49" s="220">
        <v>8.1632653061224492</v>
      </c>
      <c r="W49" s="220">
        <v>15</v>
      </c>
      <c r="X49" s="220">
        <v>8.3333333333333339</v>
      </c>
      <c r="Y49" s="220">
        <v>12</v>
      </c>
      <c r="Z49" s="220">
        <v>6.9767441860465116</v>
      </c>
      <c r="AA49" s="220">
        <v>12</v>
      </c>
      <c r="AB49" s="220">
        <v>7.1428571428571432</v>
      </c>
      <c r="AC49" s="220">
        <v>11</v>
      </c>
      <c r="AD49" s="220">
        <v>6.962025316455696</v>
      </c>
      <c r="AE49" s="220">
        <v>12</v>
      </c>
      <c r="AF49" s="220">
        <v>7.9470198675496686</v>
      </c>
      <c r="AG49" s="220">
        <v>10</v>
      </c>
      <c r="AH49" s="220">
        <v>7.1428571428571432</v>
      </c>
      <c r="AI49" s="220">
        <v>7</v>
      </c>
      <c r="AJ49" s="220">
        <v>5.2238805970149258</v>
      </c>
      <c r="AK49" s="220">
        <v>9</v>
      </c>
      <c r="AL49" s="220">
        <v>7.1428571428571432</v>
      </c>
      <c r="AM49" s="220">
        <v>11</v>
      </c>
      <c r="AN49" s="220">
        <v>8.7301587301587293</v>
      </c>
      <c r="AO49" s="220">
        <v>9</v>
      </c>
      <c r="AP49" s="220">
        <v>7.6923076923076925</v>
      </c>
      <c r="AQ49" s="220">
        <v>6</v>
      </c>
      <c r="AR49" s="220">
        <v>5.3571428571428568</v>
      </c>
      <c r="AS49" s="220">
        <v>11</v>
      </c>
      <c r="AT49" s="220">
        <v>10.377358490566039</v>
      </c>
      <c r="AU49" s="220">
        <v>9</v>
      </c>
      <c r="AV49" s="220">
        <v>8.7378640776699026</v>
      </c>
      <c r="AW49" s="220"/>
      <c r="AX49" s="220"/>
      <c r="AY49" s="220"/>
      <c r="AZ49" s="220"/>
      <c r="BA49" s="220"/>
      <c r="BB49" s="220"/>
      <c r="BC49" s="220"/>
      <c r="BD49" s="220"/>
      <c r="BE49" s="220">
        <v>7</v>
      </c>
      <c r="BF49" s="220">
        <v>7.6923076923076925</v>
      </c>
    </row>
    <row r="50" spans="1:58" s="212" customFormat="1" x14ac:dyDescent="0.25">
      <c r="A50" s="15"/>
      <c r="B50" s="219" t="s">
        <v>36</v>
      </c>
      <c r="C50" s="220"/>
      <c r="D50" s="220"/>
      <c r="E50" s="220">
        <v>0</v>
      </c>
      <c r="F50" s="220">
        <v>9.6711798839458421E-2</v>
      </c>
      <c r="G50" s="220"/>
      <c r="H50" s="220"/>
      <c r="I50" s="220">
        <v>0</v>
      </c>
      <c r="J50" s="220">
        <v>0.54794520547945202</v>
      </c>
      <c r="K50" s="220">
        <v>3</v>
      </c>
      <c r="L50" s="220">
        <v>0.92024539877300615</v>
      </c>
      <c r="M50" s="220">
        <v>0</v>
      </c>
      <c r="N50" s="220">
        <v>0.64308681672025725</v>
      </c>
      <c r="O50" s="220">
        <v>5</v>
      </c>
      <c r="P50" s="220">
        <v>1.7921146953405016</v>
      </c>
      <c r="Q50" s="220">
        <v>6</v>
      </c>
      <c r="R50" s="220">
        <v>2.3904382470119523</v>
      </c>
      <c r="S50" s="220">
        <v>4</v>
      </c>
      <c r="T50" s="220">
        <v>1.7467248908296944</v>
      </c>
      <c r="U50" s="220">
        <v>6</v>
      </c>
      <c r="V50" s="220">
        <v>3.0612244897959182</v>
      </c>
      <c r="W50" s="220">
        <v>8</v>
      </c>
      <c r="X50" s="220">
        <v>4.4444444444444446</v>
      </c>
      <c r="Y50" s="220">
        <v>11</v>
      </c>
      <c r="Z50" s="220">
        <v>6.3953488372093021</v>
      </c>
      <c r="AA50" s="220">
        <v>14</v>
      </c>
      <c r="AB50" s="220">
        <v>8.3333333333333339</v>
      </c>
      <c r="AC50" s="220">
        <v>12</v>
      </c>
      <c r="AD50" s="220">
        <v>7.5949367088607591</v>
      </c>
      <c r="AE50" s="220">
        <v>11</v>
      </c>
      <c r="AF50" s="220">
        <v>7.2847682119205297</v>
      </c>
      <c r="AG50" s="220">
        <v>13</v>
      </c>
      <c r="AH50" s="220">
        <v>9.2857142857142865</v>
      </c>
      <c r="AI50" s="220">
        <v>14</v>
      </c>
      <c r="AJ50" s="220">
        <v>10.447761194029852</v>
      </c>
      <c r="AK50" s="220">
        <v>13</v>
      </c>
      <c r="AL50" s="220">
        <v>10.317460317460318</v>
      </c>
      <c r="AM50" s="220">
        <v>12</v>
      </c>
      <c r="AN50" s="220">
        <v>9.5238095238095237</v>
      </c>
      <c r="AO50" s="220">
        <v>13</v>
      </c>
      <c r="AP50" s="220">
        <v>11.111111111111111</v>
      </c>
      <c r="AQ50" s="220">
        <v>14</v>
      </c>
      <c r="AR50" s="220">
        <v>12.5</v>
      </c>
      <c r="AS50" s="220">
        <v>10</v>
      </c>
      <c r="AT50" s="220">
        <v>9.433962264150944</v>
      </c>
      <c r="AU50" s="220">
        <v>14</v>
      </c>
      <c r="AV50" s="220">
        <v>13.592233009708737</v>
      </c>
      <c r="AW50" s="220"/>
      <c r="AX50" s="220"/>
      <c r="AY50" s="220"/>
      <c r="AZ50" s="220"/>
      <c r="BA50" s="220"/>
      <c r="BB50" s="220"/>
      <c r="BC50" s="220"/>
      <c r="BD50" s="220"/>
      <c r="BE50" s="220">
        <v>13</v>
      </c>
      <c r="BF50" s="220">
        <v>14.285714285714286</v>
      </c>
    </row>
    <row r="51" spans="1:58" s="212" customFormat="1" x14ac:dyDescent="0.25">
      <c r="A51" s="15"/>
      <c r="B51" s="221" t="s">
        <v>40</v>
      </c>
      <c r="C51" s="222">
        <v>2388</v>
      </c>
      <c r="D51" s="222"/>
      <c r="E51" s="222">
        <v>1034</v>
      </c>
      <c r="F51" s="222"/>
      <c r="G51" s="222">
        <v>403</v>
      </c>
      <c r="H51" s="222"/>
      <c r="I51" s="222">
        <v>365</v>
      </c>
      <c r="J51" s="222"/>
      <c r="K51" s="222">
        <v>326</v>
      </c>
      <c r="L51" s="222"/>
      <c r="M51" s="222">
        <v>311</v>
      </c>
      <c r="N51" s="222"/>
      <c r="O51" s="222">
        <v>279</v>
      </c>
      <c r="P51" s="222"/>
      <c r="Q51" s="222">
        <v>251</v>
      </c>
      <c r="R51" s="222"/>
      <c r="S51" s="222">
        <v>229</v>
      </c>
      <c r="T51" s="222"/>
      <c r="U51" s="222">
        <v>196</v>
      </c>
      <c r="V51" s="222"/>
      <c r="W51" s="222">
        <v>180</v>
      </c>
      <c r="X51" s="222"/>
      <c r="Y51" s="222">
        <v>172</v>
      </c>
      <c r="Z51" s="222"/>
      <c r="AA51" s="222">
        <v>168</v>
      </c>
      <c r="AB51" s="222"/>
      <c r="AC51" s="222">
        <v>158</v>
      </c>
      <c r="AD51" s="222"/>
      <c r="AE51" s="222">
        <v>151</v>
      </c>
      <c r="AF51" s="222"/>
      <c r="AG51" s="222">
        <v>140</v>
      </c>
      <c r="AH51" s="222"/>
      <c r="AI51" s="222">
        <v>134</v>
      </c>
      <c r="AJ51" s="222"/>
      <c r="AK51" s="222">
        <v>126</v>
      </c>
      <c r="AL51" s="222"/>
      <c r="AM51" s="222">
        <v>126</v>
      </c>
      <c r="AN51" s="222"/>
      <c r="AO51" s="222">
        <v>117</v>
      </c>
      <c r="AP51" s="222"/>
      <c r="AQ51" s="222">
        <v>112</v>
      </c>
      <c r="AR51" s="222"/>
      <c r="AS51" s="222">
        <v>106</v>
      </c>
      <c r="AT51" s="222"/>
      <c r="AU51" s="222">
        <v>103</v>
      </c>
      <c r="AV51" s="222"/>
      <c r="AW51" s="222"/>
      <c r="AX51" s="222"/>
      <c r="AY51" s="222"/>
      <c r="AZ51" s="222"/>
      <c r="BA51" s="222"/>
      <c r="BB51" s="222"/>
      <c r="BC51" s="222"/>
      <c r="BD51" s="222"/>
      <c r="BE51" s="222">
        <v>91</v>
      </c>
      <c r="BF51" s="222"/>
    </row>
    <row r="52" spans="1:58" s="212" customFormat="1" x14ac:dyDescent="0.25">
      <c r="A52" s="143"/>
      <c r="B52" s="221" t="s">
        <v>37</v>
      </c>
      <c r="C52" s="222">
        <v>12339</v>
      </c>
      <c r="D52" s="222"/>
      <c r="E52" s="222">
        <v>16979</v>
      </c>
      <c r="F52" s="222"/>
      <c r="G52" s="222">
        <v>15181</v>
      </c>
      <c r="H52" s="222"/>
      <c r="I52" s="222">
        <v>16163</v>
      </c>
      <c r="J52" s="222"/>
      <c r="K52" s="222">
        <v>16080</v>
      </c>
      <c r="L52" s="222"/>
      <c r="M52" s="222">
        <v>16656</v>
      </c>
      <c r="N52" s="222"/>
      <c r="O52" s="222">
        <v>16369</v>
      </c>
      <c r="P52" s="222"/>
      <c r="Q52" s="222">
        <v>16545</v>
      </c>
      <c r="R52" s="222"/>
      <c r="S52" s="222">
        <v>16015</v>
      </c>
      <c r="T52" s="222"/>
      <c r="U52" s="222">
        <v>16439</v>
      </c>
      <c r="V52" s="222"/>
      <c r="W52" s="222">
        <v>17304</v>
      </c>
      <c r="X52" s="222"/>
      <c r="Y52" s="222">
        <v>16979</v>
      </c>
      <c r="Z52" s="222"/>
      <c r="AA52" s="222">
        <v>16866</v>
      </c>
      <c r="AB52" s="222"/>
      <c r="AC52" s="222">
        <v>15562</v>
      </c>
      <c r="AD52" s="222"/>
      <c r="AE52" s="222">
        <v>15773</v>
      </c>
      <c r="AF52" s="222"/>
      <c r="AG52" s="222">
        <v>16632</v>
      </c>
      <c r="AH52" s="222"/>
      <c r="AI52" s="222">
        <v>16605</v>
      </c>
      <c r="AJ52" s="222"/>
      <c r="AK52" s="222">
        <v>15764</v>
      </c>
      <c r="AL52" s="222"/>
      <c r="AM52" s="222">
        <v>15138</v>
      </c>
      <c r="AN52" s="222"/>
      <c r="AO52" s="222">
        <v>15328</v>
      </c>
      <c r="AP52" s="222"/>
      <c r="AQ52" s="222">
        <v>14525</v>
      </c>
      <c r="AR52" s="222"/>
      <c r="AS52" s="222">
        <v>14351</v>
      </c>
      <c r="AT52" s="222"/>
      <c r="AU52" s="222">
        <v>14371</v>
      </c>
      <c r="AV52" s="222"/>
      <c r="AW52" s="222"/>
      <c r="AX52" s="222"/>
      <c r="AY52" s="222"/>
      <c r="AZ52" s="222"/>
      <c r="BA52" s="222"/>
      <c r="BB52" s="222"/>
      <c r="BC52" s="222"/>
      <c r="BD52" s="222"/>
      <c r="BE52" s="222">
        <v>14398</v>
      </c>
      <c r="BF52" s="222"/>
    </row>
    <row r="53" spans="1:58" s="212" customFormat="1" x14ac:dyDescent="0.25">
      <c r="A53" s="15" t="s">
        <v>11</v>
      </c>
      <c r="B53" s="219" t="s">
        <v>34</v>
      </c>
      <c r="C53" s="220">
        <v>3637</v>
      </c>
      <c r="D53" s="220">
        <v>97.168047021106062</v>
      </c>
      <c r="E53" s="220">
        <v>1386</v>
      </c>
      <c r="F53" s="220">
        <v>91.424802110817936</v>
      </c>
      <c r="G53" s="220">
        <v>199</v>
      </c>
      <c r="H53" s="220">
        <v>79.282868525896404</v>
      </c>
      <c r="I53" s="220">
        <v>175</v>
      </c>
      <c r="J53" s="220">
        <v>76.08695652173914</v>
      </c>
      <c r="K53" s="220">
        <v>150</v>
      </c>
      <c r="L53" s="220">
        <v>73.891625615763544</v>
      </c>
      <c r="M53" s="220">
        <v>140</v>
      </c>
      <c r="N53" s="220">
        <v>74.866310160427801</v>
      </c>
      <c r="O53" s="220">
        <v>104</v>
      </c>
      <c r="P53" s="220">
        <v>68.421052631578945</v>
      </c>
      <c r="Q53" s="220">
        <v>81</v>
      </c>
      <c r="R53" s="220">
        <v>65.853658536585371</v>
      </c>
      <c r="S53" s="220">
        <v>68</v>
      </c>
      <c r="T53" s="220">
        <v>62.962962962962962</v>
      </c>
      <c r="U53" s="220">
        <v>52</v>
      </c>
      <c r="V53" s="220">
        <v>56.521739130434781</v>
      </c>
      <c r="W53" s="220">
        <v>46</v>
      </c>
      <c r="X53" s="220">
        <v>54.761904761904759</v>
      </c>
      <c r="Y53" s="220">
        <v>39</v>
      </c>
      <c r="Z53" s="220">
        <v>49.367088607594937</v>
      </c>
      <c r="AA53" s="220">
        <v>33</v>
      </c>
      <c r="AB53" s="220">
        <v>47.826086956521742</v>
      </c>
      <c r="AC53" s="220">
        <v>40</v>
      </c>
      <c r="AD53" s="220">
        <v>56.338028169014088</v>
      </c>
      <c r="AE53" s="220">
        <v>30</v>
      </c>
      <c r="AF53" s="220">
        <v>49.180327868852459</v>
      </c>
      <c r="AG53" s="220">
        <v>27</v>
      </c>
      <c r="AH53" s="220">
        <v>49.090909090909093</v>
      </c>
      <c r="AI53" s="220">
        <v>26</v>
      </c>
      <c r="AJ53" s="220">
        <v>48.148148148148145</v>
      </c>
      <c r="AK53" s="220">
        <v>26</v>
      </c>
      <c r="AL53" s="220">
        <v>50</v>
      </c>
      <c r="AM53" s="220">
        <v>29</v>
      </c>
      <c r="AN53" s="220">
        <v>50.877192982456137</v>
      </c>
      <c r="AO53" s="220">
        <v>30</v>
      </c>
      <c r="AP53" s="220">
        <v>53.571428571428569</v>
      </c>
      <c r="AQ53" s="220">
        <v>25</v>
      </c>
      <c r="AR53" s="220">
        <v>53.191489361702125</v>
      </c>
      <c r="AS53" s="220">
        <v>23</v>
      </c>
      <c r="AT53" s="220">
        <v>57.5</v>
      </c>
      <c r="AU53" s="220">
        <v>24</v>
      </c>
      <c r="AV53" s="220">
        <v>64.86486486486487</v>
      </c>
      <c r="AW53" s="220"/>
      <c r="AX53" s="220"/>
      <c r="AY53" s="220"/>
      <c r="AZ53" s="220"/>
      <c r="BA53" s="220"/>
      <c r="BB53" s="220"/>
      <c r="BC53" s="220"/>
      <c r="BD53" s="220"/>
      <c r="BE53" s="220">
        <v>22</v>
      </c>
      <c r="BF53" s="220">
        <v>66.666666666666671</v>
      </c>
    </row>
    <row r="54" spans="1:58" s="212" customFormat="1" x14ac:dyDescent="0.25">
      <c r="A54" s="15"/>
      <c r="B54" s="219" t="s">
        <v>38</v>
      </c>
      <c r="C54" s="220">
        <v>97</v>
      </c>
      <c r="D54" s="220">
        <v>2.5915041410633184</v>
      </c>
      <c r="E54" s="220">
        <v>108</v>
      </c>
      <c r="F54" s="220">
        <v>7.1240105540897103</v>
      </c>
      <c r="G54" s="220">
        <v>30</v>
      </c>
      <c r="H54" s="220">
        <v>11.952191235059761</v>
      </c>
      <c r="I54" s="220">
        <v>33</v>
      </c>
      <c r="J54" s="220">
        <v>14.347826086956522</v>
      </c>
      <c r="K54" s="220">
        <v>31</v>
      </c>
      <c r="L54" s="220">
        <v>15.270935960591133</v>
      </c>
      <c r="M54" s="220">
        <v>25</v>
      </c>
      <c r="N54" s="220">
        <v>13.368983957219251</v>
      </c>
      <c r="O54" s="220">
        <v>25</v>
      </c>
      <c r="P54" s="220">
        <v>16.447368421052634</v>
      </c>
      <c r="Q54" s="220">
        <v>21</v>
      </c>
      <c r="R54" s="220">
        <v>17.073170731707318</v>
      </c>
      <c r="S54" s="220">
        <v>21</v>
      </c>
      <c r="T54" s="220">
        <v>19.444444444444443</v>
      </c>
      <c r="U54" s="220">
        <v>22</v>
      </c>
      <c r="V54" s="220">
        <v>23.913043478260871</v>
      </c>
      <c r="W54" s="220">
        <v>20</v>
      </c>
      <c r="X54" s="220">
        <v>23.80952380952381</v>
      </c>
      <c r="Y54" s="220">
        <v>21</v>
      </c>
      <c r="Z54" s="220">
        <v>26.582278481012658</v>
      </c>
      <c r="AA54" s="220">
        <v>21</v>
      </c>
      <c r="AB54" s="220">
        <v>30.434782608695652</v>
      </c>
      <c r="AC54" s="220">
        <v>15</v>
      </c>
      <c r="AD54" s="220">
        <v>21.12676056338028</v>
      </c>
      <c r="AE54" s="220">
        <v>17</v>
      </c>
      <c r="AF54" s="220">
        <v>27.868852459016395</v>
      </c>
      <c r="AG54" s="220">
        <v>13</v>
      </c>
      <c r="AH54" s="220">
        <v>23.636363636363637</v>
      </c>
      <c r="AI54" s="220">
        <v>14</v>
      </c>
      <c r="AJ54" s="220">
        <v>25.925925925925927</v>
      </c>
      <c r="AK54" s="220">
        <v>12</v>
      </c>
      <c r="AL54" s="220">
        <v>23.076923076923077</v>
      </c>
      <c r="AM54" s="220">
        <v>14</v>
      </c>
      <c r="AN54" s="220">
        <v>24.561403508771932</v>
      </c>
      <c r="AO54" s="220">
        <v>13</v>
      </c>
      <c r="AP54" s="220">
        <v>23.214285714285715</v>
      </c>
      <c r="AQ54" s="220">
        <v>10</v>
      </c>
      <c r="AR54" s="220">
        <v>21.276595744680851</v>
      </c>
      <c r="AS54" s="220">
        <v>7</v>
      </c>
      <c r="AT54" s="220">
        <v>17.5</v>
      </c>
      <c r="AU54" s="220">
        <v>4</v>
      </c>
      <c r="AV54" s="220">
        <v>10.810810810810811</v>
      </c>
      <c r="AW54" s="220"/>
      <c r="AX54" s="220"/>
      <c r="AY54" s="220"/>
      <c r="AZ54" s="220"/>
      <c r="BA54" s="220"/>
      <c r="BB54" s="220"/>
      <c r="BC54" s="220"/>
      <c r="BD54" s="220"/>
      <c r="BE54" s="220">
        <v>5</v>
      </c>
      <c r="BF54" s="220">
        <v>15.151515151515152</v>
      </c>
    </row>
    <row r="55" spans="1:58" s="212" customFormat="1" x14ac:dyDescent="0.25">
      <c r="A55" s="15"/>
      <c r="B55" s="219" t="s">
        <v>35</v>
      </c>
      <c r="C55" s="220">
        <v>8</v>
      </c>
      <c r="D55" s="220">
        <v>0.21373230029388193</v>
      </c>
      <c r="E55" s="220">
        <v>17</v>
      </c>
      <c r="F55" s="220">
        <v>1.1213720316622691</v>
      </c>
      <c r="G55" s="220">
        <v>14</v>
      </c>
      <c r="H55" s="220">
        <v>5.5776892430278879</v>
      </c>
      <c r="I55" s="220">
        <v>15</v>
      </c>
      <c r="J55" s="220">
        <v>6.5217391304347823</v>
      </c>
      <c r="K55" s="220">
        <v>16</v>
      </c>
      <c r="L55" s="220">
        <v>7.8817733990147785</v>
      </c>
      <c r="M55" s="220">
        <v>13</v>
      </c>
      <c r="N55" s="220">
        <v>6.9518716577540109</v>
      </c>
      <c r="O55" s="220">
        <v>12</v>
      </c>
      <c r="P55" s="220">
        <v>7.8947368421052628</v>
      </c>
      <c r="Q55" s="220">
        <v>11</v>
      </c>
      <c r="R55" s="220">
        <v>8.9430894308943092</v>
      </c>
      <c r="S55" s="220">
        <v>11</v>
      </c>
      <c r="T55" s="220">
        <v>10.185185185185185</v>
      </c>
      <c r="U55" s="220">
        <v>9</v>
      </c>
      <c r="V55" s="220">
        <v>9.7826086956521738</v>
      </c>
      <c r="W55" s="220">
        <v>8</v>
      </c>
      <c r="X55" s="220">
        <v>9.5238095238095237</v>
      </c>
      <c r="Y55" s="220">
        <v>11</v>
      </c>
      <c r="Z55" s="220">
        <v>13.924050632911392</v>
      </c>
      <c r="AA55" s="220">
        <v>8</v>
      </c>
      <c r="AB55" s="220">
        <v>11.594202898550725</v>
      </c>
      <c r="AC55" s="220">
        <v>8</v>
      </c>
      <c r="AD55" s="220">
        <v>11.267605633802816</v>
      </c>
      <c r="AE55" s="220">
        <v>6</v>
      </c>
      <c r="AF55" s="220">
        <v>9.8360655737704921</v>
      </c>
      <c r="AG55" s="220">
        <v>8</v>
      </c>
      <c r="AH55" s="220">
        <v>14.545454545454545</v>
      </c>
      <c r="AI55" s="220">
        <v>6</v>
      </c>
      <c r="AJ55" s="220">
        <v>11.111111111111111</v>
      </c>
      <c r="AK55" s="220">
        <v>6</v>
      </c>
      <c r="AL55" s="220">
        <v>11.538461538461538</v>
      </c>
      <c r="AM55" s="220">
        <v>7</v>
      </c>
      <c r="AN55" s="220">
        <v>12.280701754385966</v>
      </c>
      <c r="AO55" s="220">
        <v>5</v>
      </c>
      <c r="AP55" s="220">
        <v>8.9285714285714288</v>
      </c>
      <c r="AQ55" s="220">
        <v>6</v>
      </c>
      <c r="AR55" s="220">
        <v>12.76595744680851</v>
      </c>
      <c r="AS55" s="220">
        <v>4</v>
      </c>
      <c r="AT55" s="220">
        <v>10</v>
      </c>
      <c r="AU55" s="220">
        <v>3</v>
      </c>
      <c r="AV55" s="220">
        <v>8.1081081081081088</v>
      </c>
      <c r="AW55" s="220"/>
      <c r="AX55" s="220"/>
      <c r="AY55" s="220"/>
      <c r="AZ55" s="220"/>
      <c r="BA55" s="220"/>
      <c r="BB55" s="220"/>
      <c r="BC55" s="220"/>
      <c r="BD55" s="220"/>
      <c r="BE55" s="220">
        <v>0</v>
      </c>
      <c r="BF55" s="220">
        <v>0</v>
      </c>
    </row>
    <row r="56" spans="1:58" s="212" customFormat="1" x14ac:dyDescent="0.25">
      <c r="A56" s="15"/>
      <c r="B56" s="219" t="s">
        <v>18</v>
      </c>
      <c r="C56" s="220">
        <v>1</v>
      </c>
      <c r="D56" s="220">
        <v>2.6716537536735242E-2</v>
      </c>
      <c r="E56" s="220">
        <v>5</v>
      </c>
      <c r="F56" s="220">
        <v>0.32981530343007914</v>
      </c>
      <c r="G56" s="220">
        <v>7</v>
      </c>
      <c r="H56" s="220">
        <v>2.788844621513944</v>
      </c>
      <c r="I56" s="220">
        <v>6</v>
      </c>
      <c r="J56" s="220">
        <v>2.6086956521739131</v>
      </c>
      <c r="K56" s="220">
        <v>5</v>
      </c>
      <c r="L56" s="220">
        <v>2.4630541871921183</v>
      </c>
      <c r="M56" s="220">
        <v>9</v>
      </c>
      <c r="N56" s="220">
        <v>3.7433155080213902</v>
      </c>
      <c r="O56" s="220">
        <v>8</v>
      </c>
      <c r="P56" s="220">
        <v>5.2631578947368416</v>
      </c>
      <c r="Q56" s="220">
        <v>7</v>
      </c>
      <c r="R56" s="220">
        <v>5.6910569105691051</v>
      </c>
      <c r="S56" s="220">
        <v>5</v>
      </c>
      <c r="T56" s="220">
        <v>4.6296296296296298</v>
      </c>
      <c r="U56" s="220">
        <v>5</v>
      </c>
      <c r="V56" s="220">
        <v>5.4347826086956523</v>
      </c>
      <c r="W56" s="220">
        <v>5</v>
      </c>
      <c r="X56" s="220">
        <v>5.9523809523809526</v>
      </c>
      <c r="Y56" s="220">
        <v>5</v>
      </c>
      <c r="Z56" s="220">
        <v>6.3291139240506329</v>
      </c>
      <c r="AA56" s="220">
        <v>7</v>
      </c>
      <c r="AB56" s="220">
        <v>7.2463768115942031</v>
      </c>
      <c r="AC56" s="220">
        <v>5</v>
      </c>
      <c r="AD56" s="220">
        <v>7.042253521126761</v>
      </c>
      <c r="AE56" s="220">
        <v>4</v>
      </c>
      <c r="AF56" s="220">
        <v>6.557377049180328</v>
      </c>
      <c r="AG56" s="220">
        <v>7</v>
      </c>
      <c r="AH56" s="220">
        <v>9.0909090909090917</v>
      </c>
      <c r="AI56" s="220">
        <v>5</v>
      </c>
      <c r="AJ56" s="220">
        <v>9.2592592592592595</v>
      </c>
      <c r="AK56" s="220">
        <v>6</v>
      </c>
      <c r="AL56" s="220">
        <v>11.538461538461538</v>
      </c>
      <c r="AM56" s="220">
        <v>4</v>
      </c>
      <c r="AN56" s="220">
        <v>7.0175438596491224</v>
      </c>
      <c r="AO56" s="220">
        <v>8</v>
      </c>
      <c r="AP56" s="220">
        <v>15</v>
      </c>
      <c r="AQ56" s="220">
        <v>3</v>
      </c>
      <c r="AR56" s="220">
        <v>6.3829787234042552</v>
      </c>
      <c r="AS56" s="220">
        <v>6</v>
      </c>
      <c r="AT56" s="220">
        <v>16</v>
      </c>
      <c r="AU56" s="220">
        <v>3</v>
      </c>
      <c r="AV56" s="220">
        <v>8.1081081081081088</v>
      </c>
      <c r="AW56" s="220"/>
      <c r="AX56" s="220"/>
      <c r="AY56" s="220"/>
      <c r="AZ56" s="220"/>
      <c r="BA56" s="220"/>
      <c r="BB56" s="220"/>
      <c r="BC56" s="220"/>
      <c r="BD56" s="220"/>
      <c r="BE56" s="220">
        <v>6</v>
      </c>
      <c r="BF56" s="220">
        <v>18</v>
      </c>
    </row>
    <row r="57" spans="1:58" s="212" customFormat="1" x14ac:dyDescent="0.25">
      <c r="A57" s="15"/>
      <c r="B57" s="219" t="s">
        <v>19</v>
      </c>
      <c r="C57" s="220">
        <v>0</v>
      </c>
      <c r="D57" s="220">
        <v>0</v>
      </c>
      <c r="E57" s="220">
        <v>0</v>
      </c>
      <c r="F57" s="220">
        <v>0</v>
      </c>
      <c r="G57" s="220">
        <v>0</v>
      </c>
      <c r="H57" s="220">
        <v>0</v>
      </c>
      <c r="I57" s="220">
        <v>0</v>
      </c>
      <c r="J57" s="220">
        <v>0</v>
      </c>
      <c r="K57" s="220">
        <v>0</v>
      </c>
      <c r="L57" s="220">
        <v>0</v>
      </c>
      <c r="M57" s="220">
        <v>0</v>
      </c>
      <c r="N57" s="220">
        <v>0.53475935828876997</v>
      </c>
      <c r="O57" s="220">
        <v>3</v>
      </c>
      <c r="P57" s="220">
        <v>1.3157894736842104</v>
      </c>
      <c r="Q57" s="220">
        <v>3</v>
      </c>
      <c r="R57" s="220">
        <v>1.6260162601626018</v>
      </c>
      <c r="S57" s="220">
        <v>3</v>
      </c>
      <c r="T57" s="220">
        <v>1.8518518518518519</v>
      </c>
      <c r="U57" s="220">
        <v>4</v>
      </c>
      <c r="V57" s="220">
        <v>3.2608695652173911</v>
      </c>
      <c r="W57" s="220">
        <v>5</v>
      </c>
      <c r="X57" s="220">
        <v>4.7619047619047619</v>
      </c>
      <c r="Y57" s="220">
        <v>3</v>
      </c>
      <c r="Z57" s="220">
        <v>2.5316455696202533</v>
      </c>
      <c r="AA57" s="220">
        <v>0</v>
      </c>
      <c r="AB57" s="220">
        <v>1.4492753623188406</v>
      </c>
      <c r="AC57" s="220">
        <v>3</v>
      </c>
      <c r="AD57" s="220">
        <v>2.816901408450704</v>
      </c>
      <c r="AE57" s="220">
        <v>4</v>
      </c>
      <c r="AF57" s="220">
        <v>4.918032786885246</v>
      </c>
      <c r="AG57" s="220">
        <v>0</v>
      </c>
      <c r="AH57" s="220">
        <v>1.8181818181818181</v>
      </c>
      <c r="AI57" s="220">
        <v>3</v>
      </c>
      <c r="AJ57" s="220">
        <v>1.8518518518518519</v>
      </c>
      <c r="AK57" s="220">
        <v>2</v>
      </c>
      <c r="AL57" s="220">
        <v>3.8461538461538463</v>
      </c>
      <c r="AM57" s="220">
        <v>3</v>
      </c>
      <c r="AN57" s="220">
        <v>6</v>
      </c>
      <c r="AO57" s="220">
        <v>0</v>
      </c>
      <c r="AP57" s="220">
        <v>0</v>
      </c>
      <c r="AQ57" s="220">
        <v>3</v>
      </c>
      <c r="AR57" s="220">
        <v>6</v>
      </c>
      <c r="AS57" s="220">
        <v>0</v>
      </c>
      <c r="AT57" s="220">
        <v>0</v>
      </c>
      <c r="AU57" s="220">
        <v>3</v>
      </c>
      <c r="AV57" s="220">
        <v>8</v>
      </c>
      <c r="AW57" s="220"/>
      <c r="AX57" s="220"/>
      <c r="AY57" s="220"/>
      <c r="AZ57" s="220"/>
      <c r="BA57" s="220"/>
      <c r="BB57" s="220"/>
      <c r="BC57" s="220"/>
      <c r="BD57" s="220"/>
      <c r="BE57" s="220">
        <v>0</v>
      </c>
      <c r="BF57" s="220">
        <v>0</v>
      </c>
    </row>
    <row r="58" spans="1:58" s="212" customFormat="1" x14ac:dyDescent="0.25">
      <c r="A58" s="15"/>
      <c r="B58" s="219" t="s">
        <v>36</v>
      </c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>
        <v>0</v>
      </c>
      <c r="N58" s="220">
        <v>0.53475935828876997</v>
      </c>
      <c r="O58" s="220">
        <v>0</v>
      </c>
      <c r="P58" s="220">
        <v>0.6578947368421052</v>
      </c>
      <c r="Q58" s="220">
        <v>0</v>
      </c>
      <c r="R58" s="220">
        <v>0.81300813008130091</v>
      </c>
      <c r="S58" s="220">
        <v>0</v>
      </c>
      <c r="T58" s="220">
        <v>0.92592592592592593</v>
      </c>
      <c r="U58" s="220">
        <v>0</v>
      </c>
      <c r="V58" s="220">
        <v>1.0869565217391304</v>
      </c>
      <c r="W58" s="220">
        <v>0</v>
      </c>
      <c r="X58" s="220">
        <v>1.1904761904761905</v>
      </c>
      <c r="Y58" s="220">
        <v>0</v>
      </c>
      <c r="Z58" s="220">
        <v>1.2658227848101267</v>
      </c>
      <c r="AA58" s="220">
        <v>0</v>
      </c>
      <c r="AB58" s="220">
        <v>1.4492753623188406</v>
      </c>
      <c r="AC58" s="220">
        <v>0</v>
      </c>
      <c r="AD58" s="220">
        <v>1.408450704225352</v>
      </c>
      <c r="AE58" s="220">
        <v>0</v>
      </c>
      <c r="AF58" s="220">
        <v>1.639344262295082</v>
      </c>
      <c r="AG58" s="220">
        <v>0</v>
      </c>
      <c r="AH58" s="220">
        <v>1.8181818181818181</v>
      </c>
      <c r="AI58" s="220">
        <v>0</v>
      </c>
      <c r="AJ58" s="220">
        <v>3.7037037037037037</v>
      </c>
      <c r="AK58" s="220">
        <v>0</v>
      </c>
      <c r="AL58" s="220">
        <v>0</v>
      </c>
      <c r="AM58" s="220">
        <v>0</v>
      </c>
      <c r="AN58" s="220">
        <v>0</v>
      </c>
      <c r="AO58" s="220">
        <v>0</v>
      </c>
      <c r="AP58" s="220">
        <v>0</v>
      </c>
      <c r="AQ58" s="220">
        <v>0</v>
      </c>
      <c r="AR58" s="220">
        <v>0</v>
      </c>
      <c r="AS58" s="220">
        <v>0</v>
      </c>
      <c r="AT58" s="220">
        <v>0</v>
      </c>
      <c r="AU58" s="220">
        <v>0</v>
      </c>
      <c r="AV58" s="220">
        <v>0</v>
      </c>
      <c r="AW58" s="220"/>
      <c r="AX58" s="220"/>
      <c r="AY58" s="220"/>
      <c r="AZ58" s="220"/>
      <c r="BA58" s="220"/>
      <c r="BB58" s="220"/>
      <c r="BC58" s="220"/>
      <c r="BD58" s="220"/>
      <c r="BE58" s="220">
        <v>0</v>
      </c>
      <c r="BF58" s="220">
        <v>0</v>
      </c>
    </row>
    <row r="59" spans="1:58" s="212" customFormat="1" x14ac:dyDescent="0.25">
      <c r="A59" s="15"/>
      <c r="B59" s="221" t="s">
        <v>40</v>
      </c>
      <c r="C59" s="222">
        <v>3743</v>
      </c>
      <c r="D59" s="222"/>
      <c r="E59" s="222">
        <v>1516</v>
      </c>
      <c r="F59" s="222"/>
      <c r="G59" s="222">
        <v>251</v>
      </c>
      <c r="H59" s="222"/>
      <c r="I59" s="222">
        <v>230</v>
      </c>
      <c r="J59" s="222"/>
      <c r="K59" s="222">
        <v>203</v>
      </c>
      <c r="L59" s="222"/>
      <c r="M59" s="222">
        <v>187</v>
      </c>
      <c r="N59" s="222"/>
      <c r="O59" s="222">
        <v>152</v>
      </c>
      <c r="P59" s="222"/>
      <c r="Q59" s="222">
        <v>123</v>
      </c>
      <c r="R59" s="222">
        <v>0</v>
      </c>
      <c r="S59" s="222">
        <v>108</v>
      </c>
      <c r="T59" s="222"/>
      <c r="U59" s="222">
        <v>92</v>
      </c>
      <c r="V59" s="222"/>
      <c r="W59" s="222">
        <v>84</v>
      </c>
      <c r="X59" s="222"/>
      <c r="Y59" s="222">
        <v>79</v>
      </c>
      <c r="Z59" s="222"/>
      <c r="AA59" s="222">
        <v>69</v>
      </c>
      <c r="AB59" s="222"/>
      <c r="AC59" s="222">
        <v>71</v>
      </c>
      <c r="AD59" s="222"/>
      <c r="AE59" s="222">
        <v>61</v>
      </c>
      <c r="AF59" s="222"/>
      <c r="AG59" s="222">
        <v>55</v>
      </c>
      <c r="AH59" s="222"/>
      <c r="AI59" s="222">
        <v>54</v>
      </c>
      <c r="AJ59" s="222"/>
      <c r="AK59" s="222">
        <v>52</v>
      </c>
      <c r="AL59" s="222"/>
      <c r="AM59" s="222">
        <v>57</v>
      </c>
      <c r="AN59" s="222"/>
      <c r="AO59" s="222">
        <v>56</v>
      </c>
      <c r="AP59" s="222"/>
      <c r="AQ59" s="222">
        <v>47</v>
      </c>
      <c r="AR59" s="222"/>
      <c r="AS59" s="222">
        <v>40</v>
      </c>
      <c r="AT59" s="222"/>
      <c r="AU59" s="222">
        <v>37</v>
      </c>
      <c r="AV59" s="222"/>
      <c r="AW59" s="222"/>
      <c r="AX59" s="222"/>
      <c r="AY59" s="222"/>
      <c r="AZ59" s="222"/>
      <c r="BA59" s="222"/>
      <c r="BB59" s="222"/>
      <c r="BC59" s="222"/>
      <c r="BD59" s="222"/>
      <c r="BE59" s="222">
        <v>33</v>
      </c>
      <c r="BF59" s="222"/>
    </row>
    <row r="60" spans="1:58" s="212" customFormat="1" x14ac:dyDescent="0.25">
      <c r="A60" s="143"/>
      <c r="B60" s="221" t="s">
        <v>37</v>
      </c>
      <c r="C60" s="222">
        <v>6937</v>
      </c>
      <c r="D60" s="222"/>
      <c r="E60" s="222">
        <v>5686</v>
      </c>
      <c r="F60" s="222"/>
      <c r="G60" s="222">
        <v>3045</v>
      </c>
      <c r="H60" s="222"/>
      <c r="I60" s="222">
        <v>3159</v>
      </c>
      <c r="J60" s="222"/>
      <c r="K60" s="222">
        <v>3097</v>
      </c>
      <c r="L60" s="222"/>
      <c r="M60" s="222">
        <v>3216</v>
      </c>
      <c r="N60" s="222"/>
      <c r="O60" s="222">
        <v>3329</v>
      </c>
      <c r="P60" s="222"/>
      <c r="Q60" s="222">
        <v>3049</v>
      </c>
      <c r="R60" s="222"/>
      <c r="S60" s="222">
        <v>2814</v>
      </c>
      <c r="T60" s="222"/>
      <c r="U60" s="222">
        <v>2937</v>
      </c>
      <c r="V60" s="222"/>
      <c r="W60" s="222">
        <v>3026</v>
      </c>
      <c r="X60" s="222"/>
      <c r="Y60" s="222">
        <v>2784</v>
      </c>
      <c r="Z60" s="222"/>
      <c r="AA60" s="222">
        <v>2267</v>
      </c>
      <c r="AB60" s="222"/>
      <c r="AC60" s="222">
        <v>2412</v>
      </c>
      <c r="AD60" s="222"/>
      <c r="AE60" s="222">
        <v>2341</v>
      </c>
      <c r="AF60" s="222"/>
      <c r="AG60" s="222">
        <v>2142</v>
      </c>
      <c r="AH60" s="222"/>
      <c r="AI60" s="222">
        <v>2496</v>
      </c>
      <c r="AJ60" s="222"/>
      <c r="AK60" s="222">
        <v>2166</v>
      </c>
      <c r="AL60" s="222"/>
      <c r="AM60" s="222">
        <v>2365</v>
      </c>
      <c r="AN60" s="222"/>
      <c r="AO60" s="222">
        <v>2054</v>
      </c>
      <c r="AP60" s="222"/>
      <c r="AQ60" s="222">
        <v>1928</v>
      </c>
      <c r="AR60" s="222"/>
      <c r="AS60" s="222">
        <v>1719</v>
      </c>
      <c r="AT60" s="222"/>
      <c r="AU60" s="222">
        <v>1866</v>
      </c>
      <c r="AV60" s="222"/>
      <c r="AW60" s="222"/>
      <c r="AX60" s="222"/>
      <c r="AY60" s="222"/>
      <c r="AZ60" s="222"/>
      <c r="BA60" s="222"/>
      <c r="BB60" s="222"/>
      <c r="BC60" s="222"/>
      <c r="BD60" s="222"/>
      <c r="BE60" s="222">
        <v>1436</v>
      </c>
      <c r="BF60" s="222"/>
    </row>
    <row r="61" spans="1:58" s="212" customFormat="1" x14ac:dyDescent="0.25">
      <c r="A61" s="15" t="s">
        <v>550</v>
      </c>
      <c r="B61" s="219" t="s">
        <v>34</v>
      </c>
      <c r="C61" s="220"/>
      <c r="D61" s="220"/>
      <c r="E61" s="220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>
        <v>44</v>
      </c>
      <c r="AX61" s="220">
        <v>31.884057971014492</v>
      </c>
      <c r="AY61" s="220">
        <v>39</v>
      </c>
      <c r="AZ61" s="220">
        <v>30</v>
      </c>
      <c r="BA61" s="220">
        <v>43</v>
      </c>
      <c r="BB61" s="220">
        <v>34.126984126984127</v>
      </c>
      <c r="BC61" s="220">
        <v>39</v>
      </c>
      <c r="BD61" s="220">
        <v>31.967213114754099</v>
      </c>
      <c r="BE61" s="220"/>
      <c r="BF61" s="220"/>
    </row>
    <row r="62" spans="1:58" s="212" customFormat="1" x14ac:dyDescent="0.25">
      <c r="A62" s="15" t="s">
        <v>11</v>
      </c>
      <c r="B62" s="219" t="s">
        <v>38</v>
      </c>
      <c r="C62" s="220"/>
      <c r="D62" s="220"/>
      <c r="E62" s="220"/>
      <c r="F62" s="220"/>
      <c r="G62" s="220"/>
      <c r="H62" s="220"/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>
        <v>23</v>
      </c>
      <c r="AX62" s="220">
        <v>16.666666666666668</v>
      </c>
      <c r="AY62" s="220">
        <v>21</v>
      </c>
      <c r="AZ62" s="220">
        <v>16.153846153846153</v>
      </c>
      <c r="BA62" s="220">
        <v>16</v>
      </c>
      <c r="BB62" s="220">
        <v>12.698412698412698</v>
      </c>
      <c r="BC62" s="220">
        <v>16</v>
      </c>
      <c r="BD62" s="220">
        <v>13.114754098360656</v>
      </c>
      <c r="BE62" s="220"/>
      <c r="BF62" s="220"/>
    </row>
    <row r="63" spans="1:58" s="212" customFormat="1" x14ac:dyDescent="0.25">
      <c r="A63" s="15"/>
      <c r="B63" s="219" t="s">
        <v>35</v>
      </c>
      <c r="C63" s="220"/>
      <c r="D63" s="220"/>
      <c r="E63" s="220"/>
      <c r="F63" s="220"/>
      <c r="G63" s="220"/>
      <c r="H63" s="220"/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>
        <v>22</v>
      </c>
      <c r="AX63" s="220">
        <v>15.942028985507246</v>
      </c>
      <c r="AY63" s="220">
        <v>20</v>
      </c>
      <c r="AZ63" s="220">
        <v>15.384615384615385</v>
      </c>
      <c r="BA63" s="220">
        <v>19</v>
      </c>
      <c r="BB63" s="220">
        <v>15.079365079365079</v>
      </c>
      <c r="BC63" s="220">
        <v>22</v>
      </c>
      <c r="BD63" s="220">
        <v>18.032786885245901</v>
      </c>
      <c r="BE63" s="220"/>
      <c r="BF63" s="220"/>
    </row>
    <row r="64" spans="1:58" s="212" customFormat="1" x14ac:dyDescent="0.25">
      <c r="A64" s="15"/>
      <c r="B64" s="219" t="s">
        <v>18</v>
      </c>
      <c r="C64" s="220"/>
      <c r="D64" s="220"/>
      <c r="E64" s="220"/>
      <c r="F64" s="220"/>
      <c r="G64" s="220"/>
      <c r="H64" s="220"/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>
        <v>23</v>
      </c>
      <c r="AX64" s="220">
        <v>16.666666666666668</v>
      </c>
      <c r="AY64" s="220">
        <v>27</v>
      </c>
      <c r="AZ64" s="220">
        <v>20.76923076923077</v>
      </c>
      <c r="BA64" s="220">
        <v>22</v>
      </c>
      <c r="BB64" s="220">
        <v>17.460317460317459</v>
      </c>
      <c r="BC64" s="220">
        <v>22</v>
      </c>
      <c r="BD64" s="220">
        <v>18.032786885245901</v>
      </c>
      <c r="BE64" s="220"/>
      <c r="BF64" s="220"/>
    </row>
    <row r="65" spans="1:58" s="212" customFormat="1" x14ac:dyDescent="0.25">
      <c r="A65" s="15"/>
      <c r="B65" s="219" t="s">
        <v>19</v>
      </c>
      <c r="C65" s="220"/>
      <c r="D65" s="220"/>
      <c r="E65" s="220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>
        <v>16</v>
      </c>
      <c r="AX65" s="220">
        <v>11.594202898550725</v>
      </c>
      <c r="AY65" s="220">
        <v>9</v>
      </c>
      <c r="AZ65" s="220">
        <v>6.9230769230769234</v>
      </c>
      <c r="BA65" s="220">
        <v>12</v>
      </c>
      <c r="BB65" s="220">
        <v>9.5238095238095237</v>
      </c>
      <c r="BC65" s="220">
        <v>10</v>
      </c>
      <c r="BD65" s="220">
        <v>8.1967213114754092</v>
      </c>
      <c r="BE65" s="220"/>
      <c r="BF65" s="220"/>
    </row>
    <row r="66" spans="1:58" s="212" customFormat="1" x14ac:dyDescent="0.25">
      <c r="A66" s="15"/>
      <c r="B66" s="219" t="s">
        <v>36</v>
      </c>
      <c r="C66" s="220"/>
      <c r="D66" s="220"/>
      <c r="E66" s="220"/>
      <c r="F66" s="220"/>
      <c r="G66" s="220"/>
      <c r="H66" s="220"/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>
        <v>10</v>
      </c>
      <c r="AX66" s="220">
        <v>7.2463768115942031</v>
      </c>
      <c r="AY66" s="220">
        <v>14</v>
      </c>
      <c r="AZ66" s="220">
        <v>10.76923076923077</v>
      </c>
      <c r="BA66" s="220">
        <v>14</v>
      </c>
      <c r="BB66" s="220">
        <v>11.111111111111111</v>
      </c>
      <c r="BC66" s="220">
        <v>13</v>
      </c>
      <c r="BD66" s="220">
        <v>10.655737704918034</v>
      </c>
      <c r="BE66" s="220"/>
      <c r="BF66" s="220"/>
    </row>
    <row r="67" spans="1:58" s="212" customFormat="1" x14ac:dyDescent="0.25">
      <c r="A67" s="15"/>
      <c r="B67" s="221" t="s">
        <v>40</v>
      </c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>
        <v>138</v>
      </c>
      <c r="AX67" s="222"/>
      <c r="AY67" s="222">
        <v>130</v>
      </c>
      <c r="AZ67" s="222"/>
      <c r="BA67" s="222">
        <v>126</v>
      </c>
      <c r="BB67" s="222"/>
      <c r="BC67" s="222">
        <v>122</v>
      </c>
      <c r="BD67" s="222">
        <v>0</v>
      </c>
      <c r="BE67" s="222"/>
      <c r="BF67" s="222"/>
    </row>
    <row r="68" spans="1:58" s="212" customFormat="1" x14ac:dyDescent="0.25">
      <c r="A68" s="143"/>
      <c r="B68" s="221" t="s">
        <v>37</v>
      </c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>
        <v>15366</v>
      </c>
      <c r="AX68" s="222"/>
      <c r="AY68" s="222">
        <v>15030</v>
      </c>
      <c r="AZ68" s="222"/>
      <c r="BA68" s="222">
        <v>15356</v>
      </c>
      <c r="BB68" s="222"/>
      <c r="BC68" s="222">
        <v>14681</v>
      </c>
      <c r="BD68" s="222">
        <v>0</v>
      </c>
      <c r="BE68" s="222"/>
      <c r="BF68" s="222"/>
    </row>
    <row r="69" spans="1:58" s="212" customFormat="1" x14ac:dyDescent="0.25">
      <c r="A69" s="15" t="s">
        <v>551</v>
      </c>
      <c r="B69" s="219" t="s">
        <v>34</v>
      </c>
      <c r="C69" s="220">
        <v>5258</v>
      </c>
      <c r="D69" s="220">
        <v>97.496755052846282</v>
      </c>
      <c r="E69" s="220">
        <v>2149</v>
      </c>
      <c r="F69" s="220">
        <v>93.679163034001746</v>
      </c>
      <c r="G69" s="220">
        <v>353</v>
      </c>
      <c r="H69" s="220">
        <v>82.863849765258209</v>
      </c>
      <c r="I69" s="220">
        <v>316</v>
      </c>
      <c r="J69" s="220">
        <v>82.077922077922082</v>
      </c>
      <c r="K69" s="220">
        <v>265</v>
      </c>
      <c r="L69" s="220">
        <v>80.303030303030297</v>
      </c>
      <c r="M69" s="220">
        <v>212</v>
      </c>
      <c r="N69" s="220">
        <v>74.647887323943664</v>
      </c>
      <c r="O69" s="220">
        <v>159</v>
      </c>
      <c r="P69" s="220">
        <v>69.130434782608702</v>
      </c>
      <c r="Q69" s="220">
        <v>128</v>
      </c>
      <c r="R69" s="220">
        <v>67.015706806282722</v>
      </c>
      <c r="S69" s="220">
        <v>110</v>
      </c>
      <c r="T69" s="220">
        <v>66.666666666666657</v>
      </c>
      <c r="U69" s="220">
        <v>80</v>
      </c>
      <c r="V69" s="220">
        <v>56.338028169014088</v>
      </c>
      <c r="W69" s="220">
        <v>75</v>
      </c>
      <c r="X69" s="220">
        <v>60.483870967741936</v>
      </c>
      <c r="Y69" s="220">
        <v>75</v>
      </c>
      <c r="Z69" s="220">
        <v>60.975609756097562</v>
      </c>
      <c r="AA69" s="220">
        <v>64</v>
      </c>
      <c r="AB69" s="220">
        <v>57.142857142857139</v>
      </c>
      <c r="AC69" s="220">
        <v>46</v>
      </c>
      <c r="AD69" s="220">
        <v>48.421052631578945</v>
      </c>
      <c r="AE69" s="220">
        <v>33</v>
      </c>
      <c r="AF69" s="220">
        <v>80.26315789473685</v>
      </c>
      <c r="AG69" s="220">
        <v>29</v>
      </c>
      <c r="AH69" s="220">
        <v>77.462121212121218</v>
      </c>
      <c r="AI69" s="220">
        <v>23</v>
      </c>
      <c r="AJ69" s="220">
        <v>69.684385382059801</v>
      </c>
      <c r="AK69" s="220">
        <v>31</v>
      </c>
      <c r="AL69" s="220">
        <v>43.661971830985912</v>
      </c>
      <c r="AM69" s="220">
        <v>27</v>
      </c>
      <c r="AN69" s="220">
        <v>40.298507462686565</v>
      </c>
      <c r="AO69" s="220">
        <v>29</v>
      </c>
      <c r="AP69" s="220">
        <v>42.647058823529413</v>
      </c>
      <c r="AQ69" s="220">
        <v>25</v>
      </c>
      <c r="AR69" s="220">
        <v>39.682539682539684</v>
      </c>
      <c r="AS69" s="220">
        <v>25</v>
      </c>
      <c r="AT69" s="220">
        <v>43.103448275862071</v>
      </c>
      <c r="AU69" s="220">
        <v>24</v>
      </c>
      <c r="AV69" s="220">
        <v>39.344262295081968</v>
      </c>
      <c r="AW69" s="220">
        <v>23</v>
      </c>
      <c r="AX69" s="220">
        <v>38.983050847457626</v>
      </c>
      <c r="AY69" s="220">
        <v>20</v>
      </c>
      <c r="AZ69" s="220">
        <v>38.46153846153846</v>
      </c>
      <c r="BA69" s="220">
        <v>23</v>
      </c>
      <c r="BB69" s="220">
        <v>40.350877192982459</v>
      </c>
      <c r="BC69" s="220">
        <v>21</v>
      </c>
      <c r="BD69" s="220">
        <v>39.622641509433961</v>
      </c>
      <c r="BE69" s="220">
        <v>22</v>
      </c>
      <c r="BF69" s="220">
        <v>41.509433962264154</v>
      </c>
    </row>
    <row r="70" spans="1:58" s="212" customFormat="1" x14ac:dyDescent="0.25">
      <c r="A70" s="218"/>
      <c r="B70" s="219" t="s">
        <v>38</v>
      </c>
      <c r="C70" s="220">
        <v>128</v>
      </c>
      <c r="D70" s="220">
        <v>2.3734470610050065</v>
      </c>
      <c r="E70" s="220">
        <v>131</v>
      </c>
      <c r="F70" s="220">
        <v>5.7105492589363553</v>
      </c>
      <c r="G70" s="220">
        <v>52</v>
      </c>
      <c r="H70" s="220">
        <v>12.206572769953052</v>
      </c>
      <c r="I70" s="220">
        <v>51</v>
      </c>
      <c r="J70" s="220">
        <v>13.246753246753245</v>
      </c>
      <c r="K70" s="220">
        <v>43</v>
      </c>
      <c r="L70" s="220">
        <v>13.030303030303031</v>
      </c>
      <c r="M70" s="220">
        <v>52</v>
      </c>
      <c r="N70" s="220">
        <v>18.30985915492958</v>
      </c>
      <c r="O70" s="220">
        <v>49</v>
      </c>
      <c r="P70" s="220">
        <v>21.304347826086957</v>
      </c>
      <c r="Q70" s="220">
        <v>39</v>
      </c>
      <c r="R70" s="220">
        <v>20.418848167539267</v>
      </c>
      <c r="S70" s="220">
        <v>30</v>
      </c>
      <c r="T70" s="220">
        <v>18.181818181818183</v>
      </c>
      <c r="U70" s="220">
        <v>40</v>
      </c>
      <c r="V70" s="220">
        <v>28.169014084507044</v>
      </c>
      <c r="W70" s="220">
        <v>26</v>
      </c>
      <c r="X70" s="220">
        <v>20.967741935483872</v>
      </c>
      <c r="Y70" s="220">
        <v>24</v>
      </c>
      <c r="Z70" s="220">
        <v>19.512195121951219</v>
      </c>
      <c r="AA70" s="220">
        <v>22</v>
      </c>
      <c r="AB70" s="220">
        <v>19.642857142857142</v>
      </c>
      <c r="AC70" s="220">
        <v>20</v>
      </c>
      <c r="AD70" s="220">
        <v>21.05263157894737</v>
      </c>
      <c r="AE70" s="220">
        <v>22</v>
      </c>
      <c r="AF70" s="220">
        <v>51.315789473684205</v>
      </c>
      <c r="AG70" s="220">
        <v>24</v>
      </c>
      <c r="AH70" s="220">
        <v>57.575757575757578</v>
      </c>
      <c r="AI70" s="220">
        <v>21</v>
      </c>
      <c r="AJ70" s="220">
        <v>58.803986710963457</v>
      </c>
      <c r="AK70" s="220">
        <v>15</v>
      </c>
      <c r="AL70" s="220">
        <v>21.12676056338028</v>
      </c>
      <c r="AM70" s="220">
        <v>16</v>
      </c>
      <c r="AN70" s="220">
        <v>23.880597014925375</v>
      </c>
      <c r="AO70" s="220">
        <v>18</v>
      </c>
      <c r="AP70" s="220">
        <v>26.470588235294116</v>
      </c>
      <c r="AQ70" s="220">
        <v>15</v>
      </c>
      <c r="AR70" s="220">
        <v>23.80952380952381</v>
      </c>
      <c r="AS70" s="220">
        <v>12</v>
      </c>
      <c r="AT70" s="220">
        <v>20.689655172413794</v>
      </c>
      <c r="AU70" s="220">
        <v>13</v>
      </c>
      <c r="AV70" s="220">
        <v>21.311475409836067</v>
      </c>
      <c r="AW70" s="220">
        <v>10</v>
      </c>
      <c r="AX70" s="220">
        <v>16.949152542372882</v>
      </c>
      <c r="AY70" s="220">
        <v>9</v>
      </c>
      <c r="AZ70" s="220">
        <v>17.307692307692307</v>
      </c>
      <c r="BA70" s="220">
        <v>11</v>
      </c>
      <c r="BB70" s="220">
        <v>19.298245614035089</v>
      </c>
      <c r="BC70" s="220">
        <v>9</v>
      </c>
      <c r="BD70" s="220">
        <v>16.981132075471699</v>
      </c>
      <c r="BE70" s="220">
        <v>7</v>
      </c>
      <c r="BF70" s="220">
        <v>13.20754716981132</v>
      </c>
    </row>
    <row r="71" spans="1:58" s="212" customFormat="1" x14ac:dyDescent="0.25">
      <c r="A71" s="218"/>
      <c r="B71" s="219" t="s">
        <v>35</v>
      </c>
      <c r="C71" s="220">
        <v>7</v>
      </c>
      <c r="D71" s="220">
        <v>0.11125533098460968</v>
      </c>
      <c r="E71" s="220">
        <v>11</v>
      </c>
      <c r="F71" s="220">
        <v>0.47951176983435045</v>
      </c>
      <c r="G71" s="220">
        <v>17</v>
      </c>
      <c r="H71" s="220">
        <v>3.9906103286384975</v>
      </c>
      <c r="I71" s="220">
        <v>12</v>
      </c>
      <c r="J71" s="220">
        <v>3.116883116883117</v>
      </c>
      <c r="K71" s="220">
        <v>18</v>
      </c>
      <c r="L71" s="220">
        <v>5.4545454545454541</v>
      </c>
      <c r="M71" s="220">
        <v>14</v>
      </c>
      <c r="N71" s="220">
        <v>4.929577464788732</v>
      </c>
      <c r="O71" s="220">
        <v>14</v>
      </c>
      <c r="P71" s="220">
        <v>6.0869565217391308</v>
      </c>
      <c r="Q71" s="220">
        <v>16</v>
      </c>
      <c r="R71" s="220">
        <v>8.3769633507853403</v>
      </c>
      <c r="S71" s="220">
        <v>18</v>
      </c>
      <c r="T71" s="220">
        <v>10.909090909090908</v>
      </c>
      <c r="U71" s="220">
        <v>12</v>
      </c>
      <c r="V71" s="220">
        <v>8.4507042253521121</v>
      </c>
      <c r="W71" s="220">
        <v>13</v>
      </c>
      <c r="X71" s="220">
        <v>10.483870967741936</v>
      </c>
      <c r="Y71" s="220">
        <v>14</v>
      </c>
      <c r="Z71" s="220">
        <v>11.38211382113821</v>
      </c>
      <c r="AA71" s="220">
        <v>15</v>
      </c>
      <c r="AB71" s="220">
        <v>13.392857142857142</v>
      </c>
      <c r="AC71" s="220">
        <v>18</v>
      </c>
      <c r="AD71" s="220">
        <v>18.94736842105263</v>
      </c>
      <c r="AE71" s="220">
        <v>22</v>
      </c>
      <c r="AF71" s="220">
        <v>48.026315789473685</v>
      </c>
      <c r="AG71" s="220">
        <v>20</v>
      </c>
      <c r="AH71" s="220">
        <v>46.401515151515156</v>
      </c>
      <c r="AI71" s="220">
        <v>13</v>
      </c>
      <c r="AJ71" s="220">
        <v>35.215946843853821</v>
      </c>
      <c r="AK71" s="220">
        <v>13</v>
      </c>
      <c r="AL71" s="220">
        <v>18.309859154929576</v>
      </c>
      <c r="AM71" s="220">
        <v>12</v>
      </c>
      <c r="AN71" s="220">
        <v>17.910447761194028</v>
      </c>
      <c r="AO71" s="220">
        <v>6</v>
      </c>
      <c r="AP71" s="220">
        <v>8.8235294117647065</v>
      </c>
      <c r="AQ71" s="220">
        <v>10</v>
      </c>
      <c r="AR71" s="220">
        <v>15.873015873015873</v>
      </c>
      <c r="AS71" s="220">
        <v>9</v>
      </c>
      <c r="AT71" s="220">
        <v>15.517241379310345</v>
      </c>
      <c r="AU71" s="220">
        <v>10</v>
      </c>
      <c r="AV71" s="220">
        <v>16.393442622950818</v>
      </c>
      <c r="AW71" s="220">
        <v>12</v>
      </c>
      <c r="AX71" s="220">
        <v>20.338983050847457</v>
      </c>
      <c r="AY71" s="220">
        <v>8</v>
      </c>
      <c r="AZ71" s="220">
        <v>15.384615384615385</v>
      </c>
      <c r="BA71" s="220">
        <v>9</v>
      </c>
      <c r="BB71" s="220">
        <v>15.789473684210526</v>
      </c>
      <c r="BC71" s="220">
        <v>10</v>
      </c>
      <c r="BD71" s="220">
        <v>18.867924528301888</v>
      </c>
      <c r="BE71" s="220">
        <v>10</v>
      </c>
      <c r="BF71" s="220">
        <v>18.867924528301888</v>
      </c>
    </row>
    <row r="72" spans="1:58" s="212" customFormat="1" x14ac:dyDescent="0.25">
      <c r="A72" s="218"/>
      <c r="B72" s="219" t="s">
        <v>18</v>
      </c>
      <c r="C72" s="220">
        <v>0</v>
      </c>
      <c r="D72" s="220">
        <v>1.8542555164101613E-2</v>
      </c>
      <c r="E72" s="220">
        <v>3</v>
      </c>
      <c r="F72" s="220">
        <v>0.13077593722755013</v>
      </c>
      <c r="G72" s="220">
        <v>4</v>
      </c>
      <c r="H72" s="220">
        <v>0.93896713615023475</v>
      </c>
      <c r="I72" s="220">
        <v>6</v>
      </c>
      <c r="J72" s="220">
        <v>1.2987012987012987</v>
      </c>
      <c r="K72" s="220">
        <v>4</v>
      </c>
      <c r="L72" s="220">
        <v>1.2121212121212122</v>
      </c>
      <c r="M72" s="220">
        <v>6</v>
      </c>
      <c r="N72" s="220">
        <v>2.112676056338028</v>
      </c>
      <c r="O72" s="220">
        <v>8</v>
      </c>
      <c r="P72" s="220">
        <v>3.0434782608695654</v>
      </c>
      <c r="Q72" s="220">
        <v>8</v>
      </c>
      <c r="R72" s="220">
        <v>4.1884816753926701</v>
      </c>
      <c r="S72" s="220">
        <v>7</v>
      </c>
      <c r="T72" s="220">
        <v>4.2424242424242431</v>
      </c>
      <c r="U72" s="220">
        <v>10</v>
      </c>
      <c r="V72" s="220">
        <v>6.3380281690140841</v>
      </c>
      <c r="W72" s="220">
        <v>10</v>
      </c>
      <c r="X72" s="220">
        <v>8.064516129032258</v>
      </c>
      <c r="Y72" s="220">
        <v>10</v>
      </c>
      <c r="Z72" s="220">
        <v>7.3170731707317067</v>
      </c>
      <c r="AA72" s="220">
        <v>11</v>
      </c>
      <c r="AB72" s="220">
        <v>8.0357142857142865</v>
      </c>
      <c r="AC72" s="220">
        <v>11</v>
      </c>
      <c r="AD72" s="220">
        <v>9.473684210526315</v>
      </c>
      <c r="AE72" s="220">
        <v>9</v>
      </c>
      <c r="AF72" s="220">
        <v>15.679824561403509</v>
      </c>
      <c r="AG72" s="220">
        <v>4</v>
      </c>
      <c r="AH72" s="220">
        <v>8.3333333333333339</v>
      </c>
      <c r="AI72" s="220">
        <v>11</v>
      </c>
      <c r="AJ72" s="220">
        <v>26.827242524916944</v>
      </c>
      <c r="AK72" s="220">
        <v>9</v>
      </c>
      <c r="AL72" s="220">
        <v>12.67605633802817</v>
      </c>
      <c r="AM72" s="220">
        <v>8</v>
      </c>
      <c r="AN72" s="220">
        <v>11.940298507462687</v>
      </c>
      <c r="AO72" s="220">
        <v>15</v>
      </c>
      <c r="AP72" s="220">
        <v>19.117647058823529</v>
      </c>
      <c r="AQ72" s="220">
        <v>10</v>
      </c>
      <c r="AR72" s="220">
        <v>15.873015873015873</v>
      </c>
      <c r="AS72" s="220">
        <v>12</v>
      </c>
      <c r="AT72" s="220">
        <v>17.241379310344829</v>
      </c>
      <c r="AU72" s="220">
        <v>14</v>
      </c>
      <c r="AV72" s="220">
        <v>19.672131147540984</v>
      </c>
      <c r="AW72" s="220">
        <v>11</v>
      </c>
      <c r="AX72" s="220">
        <v>18.64406779661017</v>
      </c>
      <c r="AY72" s="220">
        <v>12</v>
      </c>
      <c r="AZ72" s="220">
        <v>23.076923076923077</v>
      </c>
      <c r="BA72" s="220">
        <v>10</v>
      </c>
      <c r="BB72" s="220">
        <v>17.543859649122808</v>
      </c>
      <c r="BC72" s="220">
        <v>9</v>
      </c>
      <c r="BD72" s="220">
        <v>16.981132075471699</v>
      </c>
      <c r="BE72" s="220">
        <v>10</v>
      </c>
      <c r="BF72" s="220">
        <v>18.867924528301888</v>
      </c>
    </row>
    <row r="73" spans="1:58" s="212" customFormat="1" x14ac:dyDescent="0.25">
      <c r="A73" s="218"/>
      <c r="B73" s="219" t="s">
        <v>19</v>
      </c>
      <c r="C73" s="220">
        <v>0</v>
      </c>
      <c r="D73" s="220">
        <v>0</v>
      </c>
      <c r="E73" s="220">
        <v>0</v>
      </c>
      <c r="F73" s="220">
        <v>0</v>
      </c>
      <c r="G73" s="220">
        <v>0</v>
      </c>
      <c r="H73" s="220">
        <v>0</v>
      </c>
      <c r="I73" s="220">
        <v>0</v>
      </c>
      <c r="J73" s="220">
        <v>0</v>
      </c>
      <c r="K73" s="220">
        <v>0</v>
      </c>
      <c r="L73" s="220">
        <v>0</v>
      </c>
      <c r="M73" s="220">
        <v>0</v>
      </c>
      <c r="N73" s="220">
        <v>0</v>
      </c>
      <c r="O73" s="220">
        <v>0</v>
      </c>
      <c r="P73" s="220">
        <v>0</v>
      </c>
      <c r="Q73" s="220">
        <v>0</v>
      </c>
      <c r="R73" s="220">
        <v>0</v>
      </c>
      <c r="S73" s="220">
        <v>0</v>
      </c>
      <c r="T73" s="220">
        <v>0</v>
      </c>
      <c r="U73" s="220">
        <v>0</v>
      </c>
      <c r="V73" s="220">
        <v>0</v>
      </c>
      <c r="W73" s="220">
        <v>0</v>
      </c>
      <c r="X73" s="220">
        <v>0</v>
      </c>
      <c r="Y73" s="220">
        <v>0</v>
      </c>
      <c r="Z73" s="220">
        <v>0.81300813008130091</v>
      </c>
      <c r="AA73" s="220">
        <v>0</v>
      </c>
      <c r="AB73" s="220">
        <v>0.89285714285714279</v>
      </c>
      <c r="AC73" s="220">
        <v>0</v>
      </c>
      <c r="AD73" s="220">
        <v>2.1052631578947367</v>
      </c>
      <c r="AE73" s="220">
        <v>0</v>
      </c>
      <c r="AF73" s="220">
        <v>4.7149122807017552</v>
      </c>
      <c r="AG73" s="220">
        <v>4</v>
      </c>
      <c r="AH73" s="220">
        <v>10.227272727272727</v>
      </c>
      <c r="AI73" s="220">
        <v>3</v>
      </c>
      <c r="AJ73" s="220">
        <v>9.4684385382059801</v>
      </c>
      <c r="AK73" s="220">
        <v>3</v>
      </c>
      <c r="AL73" s="220">
        <v>4.225352112676056</v>
      </c>
      <c r="AM73" s="220">
        <v>4</v>
      </c>
      <c r="AN73" s="220">
        <v>5.9701492537313436</v>
      </c>
      <c r="AO73" s="220">
        <v>0</v>
      </c>
      <c r="AP73" s="220">
        <v>0</v>
      </c>
      <c r="AQ73" s="220">
        <v>3</v>
      </c>
      <c r="AR73" s="220">
        <v>4.7619047619047619</v>
      </c>
      <c r="AS73" s="252">
        <v>0</v>
      </c>
      <c r="AT73" s="220">
        <v>3.4482758620689653</v>
      </c>
      <c r="AU73" s="252">
        <v>0</v>
      </c>
      <c r="AV73" s="220">
        <v>3.278688524590164</v>
      </c>
      <c r="AW73" s="220">
        <v>3</v>
      </c>
      <c r="AX73" s="220">
        <v>5.0847457627118642</v>
      </c>
      <c r="AY73" s="220">
        <v>3</v>
      </c>
      <c r="AZ73" s="220">
        <v>3.8461538461538463</v>
      </c>
      <c r="BA73" s="220">
        <v>4</v>
      </c>
      <c r="BB73" s="220">
        <v>5.2631578947368425</v>
      </c>
      <c r="BC73" s="220">
        <v>4</v>
      </c>
      <c r="BD73" s="220">
        <v>7.5471698113207548</v>
      </c>
      <c r="BE73" s="220">
        <v>4</v>
      </c>
      <c r="BF73" s="220">
        <v>8</v>
      </c>
    </row>
    <row r="74" spans="1:58" s="212" customFormat="1" x14ac:dyDescent="0.25">
      <c r="A74" s="218"/>
      <c r="B74" s="219" t="s">
        <v>36</v>
      </c>
      <c r="C74" s="220">
        <v>0</v>
      </c>
      <c r="D74" s="220">
        <v>0</v>
      </c>
      <c r="E74" s="220">
        <v>0</v>
      </c>
      <c r="F74" s="220">
        <v>0</v>
      </c>
      <c r="G74" s="220">
        <v>0</v>
      </c>
      <c r="H74" s="220">
        <v>0</v>
      </c>
      <c r="I74" s="220">
        <v>0</v>
      </c>
      <c r="J74" s="220">
        <v>0</v>
      </c>
      <c r="K74" s="220">
        <v>0</v>
      </c>
      <c r="L74" s="220">
        <v>0</v>
      </c>
      <c r="M74" s="220">
        <v>0</v>
      </c>
      <c r="N74" s="220">
        <v>0</v>
      </c>
      <c r="O74" s="220">
        <v>0</v>
      </c>
      <c r="P74" s="220">
        <v>0</v>
      </c>
      <c r="Q74" s="220">
        <v>0</v>
      </c>
      <c r="R74" s="220">
        <v>0</v>
      </c>
      <c r="S74" s="220">
        <v>0</v>
      </c>
      <c r="T74" s="220">
        <v>0</v>
      </c>
      <c r="U74" s="220">
        <v>0</v>
      </c>
      <c r="V74" s="220">
        <v>0.70422535211267612</v>
      </c>
      <c r="W74" s="220">
        <v>0</v>
      </c>
      <c r="X74" s="220">
        <v>0</v>
      </c>
      <c r="Y74" s="220">
        <v>0</v>
      </c>
      <c r="Z74" s="220">
        <v>0</v>
      </c>
      <c r="AA74" s="220">
        <v>0</v>
      </c>
      <c r="AB74" s="220">
        <v>0.89285714285714279</v>
      </c>
      <c r="AC74" s="220">
        <v>0</v>
      </c>
      <c r="AD74" s="220">
        <v>0</v>
      </c>
      <c r="AE74" s="220">
        <v>0</v>
      </c>
      <c r="AF74" s="220">
        <v>0</v>
      </c>
      <c r="AG74" s="220">
        <v>0</v>
      </c>
      <c r="AH74" s="220">
        <v>0</v>
      </c>
      <c r="AI74" s="252">
        <v>0</v>
      </c>
      <c r="AJ74" s="220">
        <v>0</v>
      </c>
      <c r="AK74" s="252">
        <v>0</v>
      </c>
      <c r="AL74" s="220">
        <v>0</v>
      </c>
      <c r="AM74" s="252">
        <v>0</v>
      </c>
      <c r="AN74" s="220">
        <v>0</v>
      </c>
      <c r="AO74" s="220">
        <v>0</v>
      </c>
      <c r="AP74" s="220">
        <v>2.9411764705882355</v>
      </c>
      <c r="AQ74" s="252">
        <v>0</v>
      </c>
      <c r="AR74" s="220">
        <v>0</v>
      </c>
      <c r="AS74" s="252">
        <v>0</v>
      </c>
      <c r="AT74" s="220">
        <v>0</v>
      </c>
      <c r="AU74" s="252">
        <v>0</v>
      </c>
      <c r="AV74" s="220">
        <v>0</v>
      </c>
      <c r="AW74" s="252">
        <v>0</v>
      </c>
      <c r="AX74" s="220">
        <v>0</v>
      </c>
      <c r="AY74" s="252" t="s">
        <v>304</v>
      </c>
      <c r="AZ74" s="220">
        <v>1.9230769230769231</v>
      </c>
      <c r="BA74" s="252" t="s">
        <v>304</v>
      </c>
      <c r="BB74" s="220">
        <v>1.7543859649122806</v>
      </c>
      <c r="BC74" s="252">
        <v>0</v>
      </c>
      <c r="BD74" s="220">
        <v>0</v>
      </c>
      <c r="BE74" s="220">
        <v>0</v>
      </c>
      <c r="BF74" s="220">
        <v>0</v>
      </c>
    </row>
    <row r="75" spans="1:58" s="212" customFormat="1" x14ac:dyDescent="0.25">
      <c r="A75" s="218"/>
      <c r="B75" s="221" t="s">
        <v>40</v>
      </c>
      <c r="C75" s="222">
        <v>5393</v>
      </c>
      <c r="D75" s="222">
        <v>0</v>
      </c>
      <c r="E75" s="222">
        <v>2294</v>
      </c>
      <c r="F75" s="222">
        <v>0</v>
      </c>
      <c r="G75" s="222">
        <v>426</v>
      </c>
      <c r="H75" s="222">
        <v>0</v>
      </c>
      <c r="I75" s="222">
        <v>385</v>
      </c>
      <c r="J75" s="222">
        <v>0</v>
      </c>
      <c r="K75" s="222">
        <v>330</v>
      </c>
      <c r="L75" s="222">
        <v>0</v>
      </c>
      <c r="M75" s="222">
        <v>284</v>
      </c>
      <c r="N75" s="222">
        <v>0</v>
      </c>
      <c r="O75" s="222">
        <v>230</v>
      </c>
      <c r="P75" s="222">
        <v>0</v>
      </c>
      <c r="Q75" s="222">
        <v>191</v>
      </c>
      <c r="R75" s="222">
        <v>0</v>
      </c>
      <c r="S75" s="222">
        <v>165</v>
      </c>
      <c r="T75" s="222">
        <v>0</v>
      </c>
      <c r="U75" s="222">
        <v>142</v>
      </c>
      <c r="V75" s="222">
        <v>0</v>
      </c>
      <c r="W75" s="222">
        <v>124</v>
      </c>
      <c r="X75" s="222">
        <v>0</v>
      </c>
      <c r="Y75" s="222">
        <v>123</v>
      </c>
      <c r="Z75" s="222">
        <v>0</v>
      </c>
      <c r="AA75" s="222">
        <v>112</v>
      </c>
      <c r="AB75" s="222">
        <v>0</v>
      </c>
      <c r="AC75" s="222">
        <v>95</v>
      </c>
      <c r="AD75" s="222">
        <v>0</v>
      </c>
      <c r="AE75" s="222">
        <v>86</v>
      </c>
      <c r="AF75" s="222">
        <v>0</v>
      </c>
      <c r="AG75" s="222">
        <v>81</v>
      </c>
      <c r="AH75" s="222">
        <v>0</v>
      </c>
      <c r="AI75" s="222">
        <v>71</v>
      </c>
      <c r="AJ75" s="222">
        <v>0</v>
      </c>
      <c r="AK75" s="222">
        <v>71</v>
      </c>
      <c r="AL75" s="222">
        <v>0</v>
      </c>
      <c r="AM75" s="222">
        <v>67</v>
      </c>
      <c r="AN75" s="222"/>
      <c r="AO75" s="222">
        <v>68</v>
      </c>
      <c r="AP75" s="222"/>
      <c r="AQ75" s="222">
        <v>63</v>
      </c>
      <c r="AR75" s="222"/>
      <c r="AS75" s="222">
        <v>58</v>
      </c>
      <c r="AT75" s="222"/>
      <c r="AU75" s="222">
        <v>61</v>
      </c>
      <c r="AV75" s="222"/>
      <c r="AW75" s="222">
        <v>59</v>
      </c>
      <c r="AX75" s="222"/>
      <c r="AY75" s="222">
        <v>52</v>
      </c>
      <c r="AZ75" s="222"/>
      <c r="BA75" s="222">
        <v>57</v>
      </c>
      <c r="BB75" s="222"/>
      <c r="BC75" s="222">
        <v>53</v>
      </c>
      <c r="BD75" s="222">
        <v>0</v>
      </c>
      <c r="BE75" s="222">
        <v>53</v>
      </c>
      <c r="BF75" s="222">
        <v>0</v>
      </c>
    </row>
    <row r="76" spans="1:58" s="212" customFormat="1" x14ac:dyDescent="0.25">
      <c r="A76" s="223"/>
      <c r="B76" s="221" t="s">
        <v>37</v>
      </c>
      <c r="C76" s="222">
        <v>9651</v>
      </c>
      <c r="D76" s="222">
        <v>0</v>
      </c>
      <c r="E76" s="222">
        <v>6201</v>
      </c>
      <c r="F76" s="222">
        <v>0</v>
      </c>
      <c r="G76" s="222">
        <v>3352</v>
      </c>
      <c r="H76" s="222">
        <v>0</v>
      </c>
      <c r="I76" s="222">
        <v>3369</v>
      </c>
      <c r="J76" s="222">
        <v>0</v>
      </c>
      <c r="K76" s="222">
        <v>3102</v>
      </c>
      <c r="L76" s="222">
        <v>0</v>
      </c>
      <c r="M76" s="222">
        <v>3291</v>
      </c>
      <c r="N76" s="222">
        <v>0</v>
      </c>
      <c r="O76" s="222">
        <v>3510</v>
      </c>
      <c r="P76" s="222">
        <v>0</v>
      </c>
      <c r="Q76" s="222">
        <v>3308</v>
      </c>
      <c r="R76" s="222">
        <v>0</v>
      </c>
      <c r="S76" s="222">
        <v>3164</v>
      </c>
      <c r="T76" s="222">
        <v>0</v>
      </c>
      <c r="U76" s="222">
        <v>3405</v>
      </c>
      <c r="V76" s="222">
        <v>0</v>
      </c>
      <c r="W76" s="222">
        <v>3013</v>
      </c>
      <c r="X76" s="222">
        <v>0</v>
      </c>
      <c r="Y76" s="222">
        <v>3220</v>
      </c>
      <c r="Z76" s="222">
        <v>0</v>
      </c>
      <c r="AA76" s="222">
        <v>3471</v>
      </c>
      <c r="AB76" s="222">
        <v>0</v>
      </c>
      <c r="AC76" s="222">
        <v>3564</v>
      </c>
      <c r="AD76" s="222">
        <v>0</v>
      </c>
      <c r="AE76" s="222">
        <v>3664</v>
      </c>
      <c r="AF76" s="222">
        <v>0</v>
      </c>
      <c r="AG76" s="222">
        <v>3581</v>
      </c>
      <c r="AH76" s="222">
        <v>0</v>
      </c>
      <c r="AI76" s="222">
        <v>3646</v>
      </c>
      <c r="AJ76" s="222">
        <v>0</v>
      </c>
      <c r="AK76" s="222">
        <v>3443</v>
      </c>
      <c r="AL76" s="222">
        <v>0</v>
      </c>
      <c r="AM76" s="222">
        <v>3398</v>
      </c>
      <c r="AN76" s="222"/>
      <c r="AO76" s="222">
        <v>3325</v>
      </c>
      <c r="AP76" s="222"/>
      <c r="AQ76" s="222">
        <v>3332</v>
      </c>
      <c r="AR76" s="222"/>
      <c r="AS76" s="222">
        <v>2858</v>
      </c>
      <c r="AT76" s="222"/>
      <c r="AU76" s="222">
        <v>3185</v>
      </c>
      <c r="AV76" s="222"/>
      <c r="AW76" s="222">
        <v>3318</v>
      </c>
      <c r="AX76" s="222"/>
      <c r="AY76" s="222">
        <v>3249</v>
      </c>
      <c r="AZ76" s="222"/>
      <c r="BA76" s="222">
        <v>3414</v>
      </c>
      <c r="BB76" s="222"/>
      <c r="BC76" s="222">
        <v>3196</v>
      </c>
      <c r="BD76" s="222">
        <v>0</v>
      </c>
      <c r="BE76" s="222">
        <v>3399</v>
      </c>
      <c r="BF76" s="222">
        <v>0</v>
      </c>
    </row>
    <row r="77" spans="1:58" s="212" customFormat="1" x14ac:dyDescent="0.25">
      <c r="A77" s="218" t="s">
        <v>12</v>
      </c>
      <c r="B77" s="219" t="s">
        <v>34</v>
      </c>
      <c r="C77" s="220">
        <v>5445</v>
      </c>
      <c r="D77" s="220">
        <v>92.16316858496954</v>
      </c>
      <c r="E77" s="220">
        <v>2481</v>
      </c>
      <c r="F77" s="220">
        <v>85.053136784367496</v>
      </c>
      <c r="G77" s="220">
        <v>557</v>
      </c>
      <c r="H77" s="220">
        <v>69.799498746867172</v>
      </c>
      <c r="I77" s="220">
        <v>512</v>
      </c>
      <c r="J77" s="220">
        <v>68.357810413885176</v>
      </c>
      <c r="K77" s="220">
        <v>472</v>
      </c>
      <c r="L77" s="220">
        <v>67.236467236467234</v>
      </c>
      <c r="M77" s="220">
        <v>409</v>
      </c>
      <c r="N77" s="220">
        <v>64.817749603803492</v>
      </c>
      <c r="O77" s="220">
        <v>333</v>
      </c>
      <c r="P77" s="220">
        <v>61.781076066790355</v>
      </c>
      <c r="Q77" s="220">
        <v>255</v>
      </c>
      <c r="R77" s="220">
        <v>56.415929203539825</v>
      </c>
      <c r="S77" s="220">
        <v>218</v>
      </c>
      <c r="T77" s="220">
        <v>54.636591478696744</v>
      </c>
      <c r="U77" s="220">
        <v>173</v>
      </c>
      <c r="V77" s="220">
        <v>50.733137829912025</v>
      </c>
      <c r="W77" s="220">
        <v>139</v>
      </c>
      <c r="X77" s="220">
        <v>46.95945945945946</v>
      </c>
      <c r="Y77" s="220">
        <v>120</v>
      </c>
      <c r="Z77" s="220">
        <v>45.283018867924525</v>
      </c>
      <c r="AA77" s="220">
        <v>119</v>
      </c>
      <c r="AB77" s="220">
        <v>46.666666666666664</v>
      </c>
      <c r="AC77" s="220">
        <v>90</v>
      </c>
      <c r="AD77" s="220">
        <v>41.284403669724767</v>
      </c>
      <c r="AE77" s="220">
        <v>68</v>
      </c>
      <c r="AF77" s="220">
        <v>35.602094240837694</v>
      </c>
      <c r="AG77" s="220">
        <v>67</v>
      </c>
      <c r="AH77" s="220">
        <v>38.06818181818182</v>
      </c>
      <c r="AI77" s="220">
        <v>58</v>
      </c>
      <c r="AJ77" s="220">
        <v>38.157894736842103</v>
      </c>
      <c r="AK77" s="220">
        <v>57</v>
      </c>
      <c r="AL77" s="220">
        <v>38.513513513513516</v>
      </c>
      <c r="AM77" s="220">
        <v>51</v>
      </c>
      <c r="AN77" s="220">
        <v>36.690647482014391</v>
      </c>
      <c r="AO77" s="220">
        <v>50</v>
      </c>
      <c r="AP77" s="220">
        <v>37.878787878787875</v>
      </c>
      <c r="AQ77" s="220">
        <v>35</v>
      </c>
      <c r="AR77" s="220">
        <v>30.701754385964911</v>
      </c>
      <c r="AS77" s="220">
        <v>39</v>
      </c>
      <c r="AT77" s="220">
        <v>36.111111111111114</v>
      </c>
      <c r="AU77" s="220">
        <v>36</v>
      </c>
      <c r="AV77" s="220">
        <v>34.95145631067961</v>
      </c>
      <c r="AW77" s="220">
        <v>37</v>
      </c>
      <c r="AX77" s="220">
        <v>35.922330097087382</v>
      </c>
      <c r="AY77" s="220">
        <v>40</v>
      </c>
      <c r="AZ77" s="220">
        <v>36.697247706422019</v>
      </c>
      <c r="BA77" s="220">
        <v>35</v>
      </c>
      <c r="BB77" s="220">
        <v>35.353535353535356</v>
      </c>
      <c r="BC77" s="220">
        <v>27</v>
      </c>
      <c r="BD77" s="220">
        <v>29.032258064516132</v>
      </c>
      <c r="BE77" s="220">
        <v>31</v>
      </c>
      <c r="BF77" s="220">
        <v>32.631578947368425</v>
      </c>
    </row>
    <row r="78" spans="1:58" s="212" customFormat="1" x14ac:dyDescent="0.25">
      <c r="A78" s="218"/>
      <c r="B78" s="219" t="s">
        <v>38</v>
      </c>
      <c r="C78" s="220">
        <v>442</v>
      </c>
      <c r="D78" s="220">
        <v>7.4813811780636428</v>
      </c>
      <c r="E78" s="220">
        <v>388</v>
      </c>
      <c r="F78" s="220">
        <v>13.30133699005828</v>
      </c>
      <c r="G78" s="220">
        <v>198</v>
      </c>
      <c r="H78" s="220">
        <v>24.81203007518797</v>
      </c>
      <c r="I78" s="220">
        <v>181</v>
      </c>
      <c r="J78" s="220">
        <v>24.165554072096128</v>
      </c>
      <c r="K78" s="220">
        <v>170</v>
      </c>
      <c r="L78" s="220">
        <v>24.216524216524217</v>
      </c>
      <c r="M78" s="220">
        <v>161</v>
      </c>
      <c r="N78" s="220">
        <v>25.515055467511889</v>
      </c>
      <c r="O78" s="220">
        <v>134</v>
      </c>
      <c r="P78" s="220">
        <v>24.860853432282003</v>
      </c>
      <c r="Q78" s="220">
        <v>129</v>
      </c>
      <c r="R78" s="220">
        <v>28.539823008849556</v>
      </c>
      <c r="S78" s="220">
        <v>115</v>
      </c>
      <c r="T78" s="220">
        <v>28.822055137844611</v>
      </c>
      <c r="U78" s="220">
        <v>108</v>
      </c>
      <c r="V78" s="220">
        <v>31.671554252199414</v>
      </c>
      <c r="W78" s="220">
        <v>86</v>
      </c>
      <c r="X78" s="220">
        <v>29.054054054054053</v>
      </c>
      <c r="Y78" s="220">
        <v>80</v>
      </c>
      <c r="Z78" s="220">
        <v>30.188679245283019</v>
      </c>
      <c r="AA78" s="220">
        <v>74</v>
      </c>
      <c r="AB78" s="220">
        <v>29.019607843137255</v>
      </c>
      <c r="AC78" s="220">
        <v>66</v>
      </c>
      <c r="AD78" s="220">
        <v>30.275229357798164</v>
      </c>
      <c r="AE78" s="220">
        <v>67</v>
      </c>
      <c r="AF78" s="220">
        <v>35.078534031413611</v>
      </c>
      <c r="AG78" s="220">
        <v>61</v>
      </c>
      <c r="AH78" s="220">
        <v>34.659090909090907</v>
      </c>
      <c r="AI78" s="220">
        <v>52</v>
      </c>
      <c r="AJ78" s="220">
        <v>34.210526315789473</v>
      </c>
      <c r="AK78" s="220">
        <v>50</v>
      </c>
      <c r="AL78" s="220">
        <v>33.783783783783782</v>
      </c>
      <c r="AM78" s="220">
        <v>45</v>
      </c>
      <c r="AN78" s="220">
        <v>32.374100719424462</v>
      </c>
      <c r="AO78" s="220">
        <v>39</v>
      </c>
      <c r="AP78" s="220">
        <v>29.545454545454547</v>
      </c>
      <c r="AQ78" s="220">
        <v>36</v>
      </c>
      <c r="AR78" s="220">
        <v>31.578947368421051</v>
      </c>
      <c r="AS78" s="220">
        <v>29</v>
      </c>
      <c r="AT78" s="220">
        <v>26.851851851851851</v>
      </c>
      <c r="AU78" s="220">
        <v>29</v>
      </c>
      <c r="AV78" s="220">
        <v>28.155339805825243</v>
      </c>
      <c r="AW78" s="220">
        <v>30</v>
      </c>
      <c r="AX78" s="220">
        <v>29.126213592233007</v>
      </c>
      <c r="AY78" s="220">
        <v>33</v>
      </c>
      <c r="AZ78" s="220">
        <v>30.275229357798167</v>
      </c>
      <c r="BA78" s="220">
        <v>24</v>
      </c>
      <c r="BB78" s="220">
        <v>24.242424242424242</v>
      </c>
      <c r="BC78" s="220">
        <v>25</v>
      </c>
      <c r="BD78" s="220">
        <v>26.881720430107524</v>
      </c>
      <c r="BE78" s="220">
        <v>24</v>
      </c>
      <c r="BF78" s="220">
        <v>25.263157894736842</v>
      </c>
    </row>
    <row r="79" spans="1:58" s="212" customFormat="1" x14ac:dyDescent="0.25">
      <c r="A79" s="218"/>
      <c r="B79" s="219" t="s">
        <v>35</v>
      </c>
      <c r="C79" s="220">
        <v>21</v>
      </c>
      <c r="D79" s="220">
        <v>0.35545023696682465</v>
      </c>
      <c r="E79" s="220">
        <v>41</v>
      </c>
      <c r="F79" s="220">
        <v>1.4055536510113129</v>
      </c>
      <c r="G79" s="220">
        <v>43</v>
      </c>
      <c r="H79" s="220">
        <v>5.1378446115288217</v>
      </c>
      <c r="I79" s="220">
        <v>46</v>
      </c>
      <c r="J79" s="220">
        <v>6.1415220293724966</v>
      </c>
      <c r="K79" s="220">
        <v>47</v>
      </c>
      <c r="L79" s="220">
        <v>6.6951566951566956</v>
      </c>
      <c r="M79" s="220">
        <v>45</v>
      </c>
      <c r="N79" s="220">
        <v>7.1315372424722661</v>
      </c>
      <c r="O79" s="220">
        <v>54</v>
      </c>
      <c r="P79" s="220">
        <v>10.018552875695732</v>
      </c>
      <c r="Q79" s="220">
        <v>51</v>
      </c>
      <c r="R79" s="220">
        <v>11.283185840707963</v>
      </c>
      <c r="S79" s="220">
        <v>51</v>
      </c>
      <c r="T79" s="220">
        <v>12.781954887218046</v>
      </c>
      <c r="U79" s="220">
        <v>41</v>
      </c>
      <c r="V79" s="220">
        <v>12.023460410557185</v>
      </c>
      <c r="W79" s="220">
        <v>45</v>
      </c>
      <c r="X79" s="220">
        <v>15.202702702702704</v>
      </c>
      <c r="Y79" s="220">
        <v>40</v>
      </c>
      <c r="Z79" s="220">
        <v>15.09433962264151</v>
      </c>
      <c r="AA79" s="220">
        <v>35</v>
      </c>
      <c r="AB79" s="220">
        <v>13.725490196078431</v>
      </c>
      <c r="AC79" s="220">
        <v>34</v>
      </c>
      <c r="AD79" s="220">
        <v>15.596330275229358</v>
      </c>
      <c r="AE79" s="220">
        <v>30</v>
      </c>
      <c r="AF79" s="220">
        <v>15.706806282722512</v>
      </c>
      <c r="AG79" s="220">
        <v>24</v>
      </c>
      <c r="AH79" s="220">
        <v>13.636363636363637</v>
      </c>
      <c r="AI79" s="220">
        <v>21</v>
      </c>
      <c r="AJ79" s="220">
        <v>13.815789473684211</v>
      </c>
      <c r="AK79" s="220">
        <v>26</v>
      </c>
      <c r="AL79" s="220">
        <v>17.567567567567568</v>
      </c>
      <c r="AM79" s="220">
        <v>27</v>
      </c>
      <c r="AN79" s="220">
        <v>19.424460431654676</v>
      </c>
      <c r="AO79" s="220">
        <v>24</v>
      </c>
      <c r="AP79" s="220">
        <v>18.181818181818183</v>
      </c>
      <c r="AQ79" s="220">
        <v>22</v>
      </c>
      <c r="AR79" s="220">
        <v>19.298245614035089</v>
      </c>
      <c r="AS79" s="220">
        <v>23</v>
      </c>
      <c r="AT79" s="220">
        <v>21.296296296296298</v>
      </c>
      <c r="AU79" s="220">
        <v>20</v>
      </c>
      <c r="AV79" s="220">
        <v>19.417475728155338</v>
      </c>
      <c r="AW79" s="220">
        <v>17</v>
      </c>
      <c r="AX79" s="220">
        <v>16.50485436893204</v>
      </c>
      <c r="AY79" s="220">
        <v>18</v>
      </c>
      <c r="AZ79" s="220">
        <v>16.513761467889911</v>
      </c>
      <c r="BA79" s="220">
        <v>19</v>
      </c>
      <c r="BB79" s="220">
        <v>19.19191919191919</v>
      </c>
      <c r="BC79" s="220">
        <v>20</v>
      </c>
      <c r="BD79" s="220">
        <v>21.50537634408602</v>
      </c>
      <c r="BE79" s="220">
        <v>18</v>
      </c>
      <c r="BF79" s="220">
        <v>18.947368421052634</v>
      </c>
    </row>
    <row r="80" spans="1:58" s="212" customFormat="1" x14ac:dyDescent="0.25">
      <c r="A80" s="218"/>
      <c r="B80" s="219" t="s">
        <v>18</v>
      </c>
      <c r="C80" s="220">
        <v>0</v>
      </c>
      <c r="D80" s="220">
        <v>0</v>
      </c>
      <c r="E80" s="220">
        <v>7</v>
      </c>
      <c r="F80" s="220">
        <v>0.23997257456290708</v>
      </c>
      <c r="G80" s="220" t="s">
        <v>304</v>
      </c>
      <c r="H80" s="220">
        <v>0.12531328320802004</v>
      </c>
      <c r="I80" s="220">
        <v>10</v>
      </c>
      <c r="J80" s="220">
        <v>1.0680907877169559</v>
      </c>
      <c r="K80" s="220">
        <v>13</v>
      </c>
      <c r="L80" s="220">
        <v>1.566951566951567</v>
      </c>
      <c r="M80" s="220">
        <v>13</v>
      </c>
      <c r="N80" s="220">
        <v>2.0602218700475436</v>
      </c>
      <c r="O80" s="220">
        <v>18</v>
      </c>
      <c r="P80" s="220">
        <v>2.7829313543599259</v>
      </c>
      <c r="Q80" s="220">
        <v>12</v>
      </c>
      <c r="R80" s="220">
        <v>2.6548672566371683</v>
      </c>
      <c r="S80" s="220">
        <v>11</v>
      </c>
      <c r="T80" s="220">
        <v>2.7568922305764412</v>
      </c>
      <c r="U80" s="220">
        <v>13</v>
      </c>
      <c r="V80" s="220">
        <v>3.8123167155425222</v>
      </c>
      <c r="W80" s="220">
        <v>22</v>
      </c>
      <c r="X80" s="220">
        <v>6.756756756756757</v>
      </c>
      <c r="Y80" s="220">
        <v>19</v>
      </c>
      <c r="Z80" s="220">
        <v>7.1698113207547172</v>
      </c>
      <c r="AA80" s="220">
        <v>21</v>
      </c>
      <c r="AB80" s="220">
        <v>8.235294117647058</v>
      </c>
      <c r="AC80" s="220">
        <v>20</v>
      </c>
      <c r="AD80" s="220">
        <v>9.1743119266055047</v>
      </c>
      <c r="AE80" s="220">
        <v>19</v>
      </c>
      <c r="AF80" s="220">
        <v>9.9476439790575917</v>
      </c>
      <c r="AG80" s="220">
        <v>18</v>
      </c>
      <c r="AH80" s="220">
        <v>10.227272727272727</v>
      </c>
      <c r="AI80" s="220">
        <v>15</v>
      </c>
      <c r="AJ80" s="220">
        <v>9.8684210526315788</v>
      </c>
      <c r="AK80" s="220">
        <v>10</v>
      </c>
      <c r="AL80" s="220">
        <v>6.756756756756757</v>
      </c>
      <c r="AM80" s="220">
        <v>9</v>
      </c>
      <c r="AN80" s="220">
        <v>6.4748201438848918</v>
      </c>
      <c r="AO80" s="220">
        <v>10</v>
      </c>
      <c r="AP80" s="220">
        <v>7.5757575757575761</v>
      </c>
      <c r="AQ80" s="220">
        <v>14</v>
      </c>
      <c r="AR80" s="220">
        <v>12.280701754385966</v>
      </c>
      <c r="AS80" s="220">
        <v>12</v>
      </c>
      <c r="AT80" s="220">
        <v>11.111111111111111</v>
      </c>
      <c r="AU80" s="220">
        <v>12</v>
      </c>
      <c r="AV80" s="220">
        <v>11.650485436893204</v>
      </c>
      <c r="AW80" s="220">
        <v>13</v>
      </c>
      <c r="AX80" s="220">
        <v>12.621359223300971</v>
      </c>
      <c r="AY80" s="220">
        <v>11</v>
      </c>
      <c r="AZ80" s="220">
        <v>10.091743119266056</v>
      </c>
      <c r="BA80" s="220">
        <v>14</v>
      </c>
      <c r="BB80" s="220">
        <v>14.14141414141414</v>
      </c>
      <c r="BC80" s="220">
        <v>14</v>
      </c>
      <c r="BD80" s="220">
        <v>15.053763440860216</v>
      </c>
      <c r="BE80" s="220">
        <v>15</v>
      </c>
      <c r="BF80" s="220">
        <v>15.789473684210526</v>
      </c>
    </row>
    <row r="81" spans="1:58" s="212" customFormat="1" x14ac:dyDescent="0.25">
      <c r="A81" s="218"/>
      <c r="B81" s="219" t="s">
        <v>19</v>
      </c>
      <c r="C81" s="220">
        <v>0</v>
      </c>
      <c r="D81" s="220">
        <v>0</v>
      </c>
      <c r="E81" s="220">
        <v>0</v>
      </c>
      <c r="F81" s="220">
        <v>0</v>
      </c>
      <c r="G81" s="220" t="s">
        <v>304</v>
      </c>
      <c r="H81" s="220">
        <v>0.12531328320802004</v>
      </c>
      <c r="I81" s="220" t="s">
        <v>304</v>
      </c>
      <c r="J81" s="220">
        <v>0.26702269692923897</v>
      </c>
      <c r="K81" s="220" t="s">
        <v>304</v>
      </c>
      <c r="L81" s="220">
        <v>0.28490028490028491</v>
      </c>
      <c r="M81" s="220">
        <v>3</v>
      </c>
      <c r="N81" s="220">
        <v>0.47543581616481778</v>
      </c>
      <c r="O81" s="220" t="s">
        <v>304</v>
      </c>
      <c r="P81" s="220">
        <v>0.3710575139146568</v>
      </c>
      <c r="Q81" s="220">
        <v>5</v>
      </c>
      <c r="R81" s="220">
        <v>0.88495575221238942</v>
      </c>
      <c r="S81" s="220">
        <v>4</v>
      </c>
      <c r="T81" s="220">
        <v>0.75187969924812026</v>
      </c>
      <c r="U81" s="220">
        <v>6</v>
      </c>
      <c r="V81" s="220">
        <v>1.1730205278592376</v>
      </c>
      <c r="W81" s="220" t="s">
        <v>304</v>
      </c>
      <c r="X81" s="220">
        <v>0.67567567567567566</v>
      </c>
      <c r="Y81" s="220">
        <v>6</v>
      </c>
      <c r="Z81" s="220">
        <v>1.5094339622641511</v>
      </c>
      <c r="AA81" s="220">
        <v>6</v>
      </c>
      <c r="AB81" s="220">
        <v>1.5686274509803921</v>
      </c>
      <c r="AC81" s="220">
        <v>5</v>
      </c>
      <c r="AD81" s="220">
        <v>2.2935779816513762</v>
      </c>
      <c r="AE81" s="220">
        <v>7</v>
      </c>
      <c r="AF81" s="220">
        <v>2.6178010471204187</v>
      </c>
      <c r="AG81" s="220">
        <v>6</v>
      </c>
      <c r="AH81" s="220">
        <v>2.8409090909090908</v>
      </c>
      <c r="AI81" s="220">
        <v>6</v>
      </c>
      <c r="AJ81" s="220">
        <v>3.2894736842105261</v>
      </c>
      <c r="AK81" s="220">
        <v>5</v>
      </c>
      <c r="AL81" s="220">
        <v>2.0270270270270272</v>
      </c>
      <c r="AM81" s="220">
        <v>7</v>
      </c>
      <c r="AN81" s="220">
        <v>3.5971223021582732</v>
      </c>
      <c r="AO81" s="220">
        <v>9</v>
      </c>
      <c r="AP81" s="220">
        <v>6.0606060606060606</v>
      </c>
      <c r="AQ81" s="220">
        <v>4</v>
      </c>
      <c r="AR81" s="220">
        <v>3.5087719298245612</v>
      </c>
      <c r="AS81" s="220">
        <v>5</v>
      </c>
      <c r="AT81" s="220">
        <v>2.7777777777777777</v>
      </c>
      <c r="AU81" s="220">
        <v>6</v>
      </c>
      <c r="AV81" s="220">
        <v>3.883495145631068</v>
      </c>
      <c r="AW81" s="220">
        <v>6</v>
      </c>
      <c r="AX81" s="220">
        <v>3.8834951456310676</v>
      </c>
      <c r="AY81" s="220">
        <v>9</v>
      </c>
      <c r="AZ81" s="220">
        <v>4.5871559633027523</v>
      </c>
      <c r="BA81" s="220">
        <v>7</v>
      </c>
      <c r="BB81" s="220">
        <v>5.0505050505050502</v>
      </c>
      <c r="BC81" s="220">
        <v>7</v>
      </c>
      <c r="BD81" s="220">
        <v>5.376344086021505</v>
      </c>
      <c r="BE81" s="220">
        <v>4</v>
      </c>
      <c r="BF81" s="220">
        <v>4.2105263157894735</v>
      </c>
    </row>
    <row r="82" spans="1:58" s="212" customFormat="1" x14ac:dyDescent="0.25">
      <c r="A82" s="218"/>
      <c r="B82" s="219" t="s">
        <v>36</v>
      </c>
      <c r="C82" s="220">
        <v>0</v>
      </c>
      <c r="D82" s="220">
        <v>0</v>
      </c>
      <c r="E82" s="220">
        <v>0</v>
      </c>
      <c r="F82" s="220">
        <v>0</v>
      </c>
      <c r="G82" s="220">
        <v>0</v>
      </c>
      <c r="H82" s="220">
        <v>0</v>
      </c>
      <c r="I82" s="220">
        <v>0</v>
      </c>
      <c r="J82" s="220">
        <v>0</v>
      </c>
      <c r="K82" s="220">
        <v>0</v>
      </c>
      <c r="L82" s="220">
        <v>0</v>
      </c>
      <c r="M82" s="220">
        <v>0</v>
      </c>
      <c r="N82" s="220">
        <v>0</v>
      </c>
      <c r="O82" s="220" t="s">
        <v>304</v>
      </c>
      <c r="P82" s="220">
        <v>0.1855287569573284</v>
      </c>
      <c r="Q82" s="220" t="s">
        <v>304</v>
      </c>
      <c r="R82" s="220">
        <v>0.22123893805309736</v>
      </c>
      <c r="S82" s="220" t="s">
        <v>304</v>
      </c>
      <c r="T82" s="220">
        <v>0.25062656641604009</v>
      </c>
      <c r="U82" s="220" t="s">
        <v>304</v>
      </c>
      <c r="V82" s="220">
        <v>0.5865102639296188</v>
      </c>
      <c r="W82" s="220">
        <v>4</v>
      </c>
      <c r="X82" s="220">
        <v>1.3513513513513513</v>
      </c>
      <c r="Y82" s="220" t="s">
        <v>304</v>
      </c>
      <c r="Z82" s="220">
        <v>0.75471698113207553</v>
      </c>
      <c r="AA82" s="220" t="s">
        <v>304</v>
      </c>
      <c r="AB82" s="220">
        <v>0.78431372549019607</v>
      </c>
      <c r="AC82" s="220">
        <v>3</v>
      </c>
      <c r="AD82" s="220">
        <v>1.3761467889908257</v>
      </c>
      <c r="AE82" s="220" t="s">
        <v>304</v>
      </c>
      <c r="AF82" s="220">
        <v>1.0471204188481675</v>
      </c>
      <c r="AG82" s="220" t="s">
        <v>304</v>
      </c>
      <c r="AH82" s="220">
        <v>0.56818181818181823</v>
      </c>
      <c r="AI82" s="252" t="s">
        <v>304</v>
      </c>
      <c r="AJ82" s="220">
        <v>0.65789473684210531</v>
      </c>
      <c r="AK82" s="252" t="s">
        <v>304</v>
      </c>
      <c r="AL82" s="220">
        <v>1.3513513513513513</v>
      </c>
      <c r="AM82" s="252" t="s">
        <v>304</v>
      </c>
      <c r="AN82" s="220">
        <v>1.4388489208633093</v>
      </c>
      <c r="AO82" s="252" t="s">
        <v>304</v>
      </c>
      <c r="AP82" s="220">
        <v>0.75757575757575757</v>
      </c>
      <c r="AQ82" s="252">
        <v>3</v>
      </c>
      <c r="AR82" s="220">
        <v>2.6315789473684212</v>
      </c>
      <c r="AS82" s="252" t="s">
        <v>304</v>
      </c>
      <c r="AT82" s="220">
        <v>1.8518518518518519</v>
      </c>
      <c r="AU82" s="252" t="s">
        <v>304</v>
      </c>
      <c r="AV82" s="220">
        <v>1.941747572815534</v>
      </c>
      <c r="AW82" s="252" t="s">
        <v>304</v>
      </c>
      <c r="AX82" s="220">
        <v>1.9417475728155338</v>
      </c>
      <c r="AY82" s="252" t="s">
        <v>304</v>
      </c>
      <c r="AZ82" s="220">
        <v>1.834862385321101</v>
      </c>
      <c r="BA82" s="252" t="s">
        <v>304</v>
      </c>
      <c r="BB82" s="220">
        <v>2.0202020202020203</v>
      </c>
      <c r="BC82" s="252" t="s">
        <v>304</v>
      </c>
      <c r="BD82" s="220">
        <v>2.1505376344086025</v>
      </c>
      <c r="BE82" s="252">
        <v>3</v>
      </c>
      <c r="BF82" s="220">
        <v>3.1578947368421053</v>
      </c>
    </row>
    <row r="83" spans="1:58" s="212" customFormat="1" x14ac:dyDescent="0.25">
      <c r="A83" s="225"/>
      <c r="B83" s="221" t="s">
        <v>40</v>
      </c>
      <c r="C83" s="222">
        <v>5908</v>
      </c>
      <c r="D83" s="222"/>
      <c r="E83" s="222">
        <v>2917</v>
      </c>
      <c r="F83" s="222"/>
      <c r="G83" s="222">
        <v>798</v>
      </c>
      <c r="H83" s="222"/>
      <c r="I83" s="222">
        <v>749</v>
      </c>
      <c r="J83" s="222"/>
      <c r="K83" s="222">
        <v>702</v>
      </c>
      <c r="L83" s="222"/>
      <c r="M83" s="222">
        <v>631</v>
      </c>
      <c r="N83" s="222"/>
      <c r="O83" s="222">
        <v>539</v>
      </c>
      <c r="P83" s="222"/>
      <c r="Q83" s="222">
        <v>452</v>
      </c>
      <c r="R83" s="222"/>
      <c r="S83" s="222">
        <v>399</v>
      </c>
      <c r="T83" s="222"/>
      <c r="U83" s="222">
        <v>341</v>
      </c>
      <c r="V83" s="222"/>
      <c r="W83" s="222">
        <v>296</v>
      </c>
      <c r="X83" s="222"/>
      <c r="Y83" s="222">
        <v>265</v>
      </c>
      <c r="Z83" s="222"/>
      <c r="AA83" s="222">
        <v>255</v>
      </c>
      <c r="AB83" s="222"/>
      <c r="AC83" s="222">
        <v>218</v>
      </c>
      <c r="AD83" s="222"/>
      <c r="AE83" s="222">
        <v>191</v>
      </c>
      <c r="AF83" s="222"/>
      <c r="AG83" s="222">
        <v>176</v>
      </c>
      <c r="AH83" s="222"/>
      <c r="AI83" s="222">
        <v>152</v>
      </c>
      <c r="AJ83" s="222"/>
      <c r="AK83" s="222">
        <v>148</v>
      </c>
      <c r="AL83" s="222"/>
      <c r="AM83" s="222">
        <v>139</v>
      </c>
      <c r="AN83" s="222"/>
      <c r="AO83" s="222">
        <v>132</v>
      </c>
      <c r="AP83" s="222"/>
      <c r="AQ83" s="222">
        <v>114</v>
      </c>
      <c r="AR83" s="222"/>
      <c r="AS83" s="222">
        <v>108</v>
      </c>
      <c r="AT83" s="222"/>
      <c r="AU83" s="222">
        <v>103</v>
      </c>
      <c r="AV83" s="222"/>
      <c r="AW83" s="222">
        <v>103</v>
      </c>
      <c r="AX83" s="222"/>
      <c r="AY83" s="222">
        <v>109</v>
      </c>
      <c r="AZ83" s="222"/>
      <c r="BA83" s="222">
        <v>99</v>
      </c>
      <c r="BB83" s="222"/>
      <c r="BC83" s="222">
        <v>93</v>
      </c>
      <c r="BD83" s="222"/>
      <c r="BE83" s="222">
        <v>95</v>
      </c>
      <c r="BF83" s="222"/>
    </row>
    <row r="84" spans="1:58" s="212" customFormat="1" x14ac:dyDescent="0.25">
      <c r="A84" s="223"/>
      <c r="B84" s="221" t="s">
        <v>37</v>
      </c>
      <c r="C84" s="222">
        <v>18225</v>
      </c>
      <c r="D84" s="222"/>
      <c r="E84" s="222">
        <v>15403</v>
      </c>
      <c r="F84" s="222"/>
      <c r="G84" s="222">
        <v>8630</v>
      </c>
      <c r="H84" s="222"/>
      <c r="I84" s="222">
        <v>9576</v>
      </c>
      <c r="J84" s="222"/>
      <c r="K84" s="222">
        <v>10050</v>
      </c>
      <c r="L84" s="222"/>
      <c r="M84" s="222">
        <v>10286</v>
      </c>
      <c r="N84" s="222"/>
      <c r="O84" s="222">
        <v>10255</v>
      </c>
      <c r="P84" s="222"/>
      <c r="Q84" s="222">
        <v>10044</v>
      </c>
      <c r="R84" s="222"/>
      <c r="S84" s="222">
        <v>9411</v>
      </c>
      <c r="T84" s="222"/>
      <c r="U84" s="222">
        <v>9382</v>
      </c>
      <c r="V84" s="222"/>
      <c r="W84" s="222">
        <v>10146</v>
      </c>
      <c r="X84" s="222"/>
      <c r="Y84" s="222">
        <v>9251</v>
      </c>
      <c r="Z84" s="222"/>
      <c r="AA84" s="222">
        <v>9350</v>
      </c>
      <c r="AB84" s="222"/>
      <c r="AC84" s="222">
        <v>9182</v>
      </c>
      <c r="AD84" s="222"/>
      <c r="AE84" s="222">
        <v>8573</v>
      </c>
      <c r="AF84" s="222"/>
      <c r="AG84" s="222">
        <v>7612</v>
      </c>
      <c r="AH84" s="222"/>
      <c r="AI84" s="222">
        <v>6673</v>
      </c>
      <c r="AJ84" s="222"/>
      <c r="AK84" s="222">
        <v>6535</v>
      </c>
      <c r="AL84" s="222"/>
      <c r="AM84" s="222">
        <v>6321</v>
      </c>
      <c r="AN84" s="222"/>
      <c r="AO84" s="222">
        <v>6436</v>
      </c>
      <c r="AP84" s="222"/>
      <c r="AQ84" s="222">
        <v>6560</v>
      </c>
      <c r="AR84" s="222"/>
      <c r="AS84" s="222">
        <v>5526</v>
      </c>
      <c r="AT84" s="222"/>
      <c r="AU84" s="222">
        <v>5668</v>
      </c>
      <c r="AV84" s="222"/>
      <c r="AW84" s="222">
        <v>5703</v>
      </c>
      <c r="AX84" s="222"/>
      <c r="AY84" s="222">
        <v>6042</v>
      </c>
      <c r="AZ84" s="222"/>
      <c r="BA84" s="222">
        <v>6454</v>
      </c>
      <c r="BB84" s="222"/>
      <c r="BC84" s="222">
        <v>6323</v>
      </c>
      <c r="BD84" s="222"/>
      <c r="BE84" s="222">
        <v>6385</v>
      </c>
      <c r="BF84" s="222"/>
    </row>
    <row r="85" spans="1:58" s="212" customFormat="1" x14ac:dyDescent="0.25">
      <c r="A85" s="224" t="s">
        <v>552</v>
      </c>
      <c r="B85" s="219" t="s">
        <v>34</v>
      </c>
      <c r="C85" s="220">
        <v>13617</v>
      </c>
      <c r="D85" s="220">
        <v>99.45949894091008</v>
      </c>
      <c r="E85" s="220">
        <v>5604</v>
      </c>
      <c r="F85" s="220">
        <v>98.679344955097733</v>
      </c>
      <c r="G85" s="220">
        <v>938</v>
      </c>
      <c r="H85" s="220">
        <v>96.303901437371664</v>
      </c>
      <c r="I85" s="220">
        <v>862</v>
      </c>
      <c r="J85" s="220">
        <v>95.143487858719652</v>
      </c>
      <c r="K85" s="220">
        <v>778</v>
      </c>
      <c r="L85" s="220">
        <v>94.532199270959907</v>
      </c>
      <c r="M85" s="220">
        <v>661</v>
      </c>
      <c r="N85" s="220">
        <v>93.493635077793499</v>
      </c>
      <c r="O85" s="220">
        <v>583</v>
      </c>
      <c r="P85" s="220">
        <v>93.130990415335461</v>
      </c>
      <c r="Q85" s="220">
        <v>484</v>
      </c>
      <c r="R85" s="220">
        <v>91.840607210626189</v>
      </c>
      <c r="S85" s="220">
        <v>399</v>
      </c>
      <c r="T85" s="220">
        <v>91.304347826086953</v>
      </c>
      <c r="U85" s="220">
        <v>310</v>
      </c>
      <c r="V85" s="220">
        <v>89.595375722543352</v>
      </c>
      <c r="W85" s="220">
        <v>256</v>
      </c>
      <c r="X85" s="220">
        <v>88.888888888888886</v>
      </c>
      <c r="Y85" s="220">
        <v>228</v>
      </c>
      <c r="Z85" s="220">
        <v>87.356321839080465</v>
      </c>
      <c r="AA85" s="220">
        <v>213</v>
      </c>
      <c r="AB85" s="220">
        <v>86.938775510204081</v>
      </c>
      <c r="AC85" s="220">
        <v>170</v>
      </c>
      <c r="AD85" s="220">
        <v>84.577114427860693</v>
      </c>
      <c r="AE85" s="220">
        <v>159</v>
      </c>
      <c r="AF85" s="220">
        <v>177.25262576008845</v>
      </c>
      <c r="AG85" s="220">
        <v>125</v>
      </c>
      <c r="AH85" s="220">
        <v>170.29364440868866</v>
      </c>
      <c r="AI85" s="220">
        <v>113</v>
      </c>
      <c r="AJ85" s="220">
        <v>170.44534412955466</v>
      </c>
      <c r="AK85" s="220">
        <v>106</v>
      </c>
      <c r="AL85" s="220">
        <v>80.303030303030297</v>
      </c>
      <c r="AM85" s="220">
        <v>88</v>
      </c>
      <c r="AN85" s="220">
        <v>80</v>
      </c>
      <c r="AO85" s="220">
        <v>84</v>
      </c>
      <c r="AP85" s="220">
        <v>78.504672897196258</v>
      </c>
      <c r="AQ85" s="220">
        <v>68</v>
      </c>
      <c r="AR85" s="220">
        <v>75.555555555555557</v>
      </c>
      <c r="AS85" s="220">
        <v>63</v>
      </c>
      <c r="AT85" s="220">
        <v>73.255813953488371</v>
      </c>
      <c r="AU85" s="220">
        <v>59</v>
      </c>
      <c r="AV85" s="220">
        <v>73.75</v>
      </c>
      <c r="AW85" s="220">
        <v>61</v>
      </c>
      <c r="AX85" s="220">
        <v>72.61904761904762</v>
      </c>
      <c r="AY85" s="220">
        <v>55</v>
      </c>
      <c r="AZ85" s="220">
        <v>70.512820512820511</v>
      </c>
      <c r="BA85" s="220">
        <v>58</v>
      </c>
      <c r="BB85" s="220">
        <v>71.604938271604937</v>
      </c>
      <c r="BC85" s="220">
        <v>54</v>
      </c>
      <c r="BD85" s="220">
        <v>72</v>
      </c>
      <c r="BE85" s="220">
        <v>58</v>
      </c>
      <c r="BF85" s="220">
        <v>74.358974358974365</v>
      </c>
    </row>
    <row r="86" spans="1:58" s="212" customFormat="1" x14ac:dyDescent="0.25">
      <c r="A86" s="224"/>
      <c r="B86" s="219" t="s">
        <v>38</v>
      </c>
      <c r="C86" s="220">
        <v>74</v>
      </c>
      <c r="D86" s="220">
        <v>0.5331969907238332</v>
      </c>
      <c r="E86" s="220">
        <v>75</v>
      </c>
      <c r="F86" s="220">
        <v>1.3030463109702413</v>
      </c>
      <c r="G86" s="220">
        <v>36</v>
      </c>
      <c r="H86" s="220">
        <v>3.6960985626283369</v>
      </c>
      <c r="I86" s="220">
        <v>44</v>
      </c>
      <c r="J86" s="220">
        <v>4.8565121412803531</v>
      </c>
      <c r="K86" s="220">
        <v>45</v>
      </c>
      <c r="L86" s="220">
        <v>5.3462940461725399</v>
      </c>
      <c r="M86" s="220">
        <v>43</v>
      </c>
      <c r="N86" s="220">
        <v>6.082036775106082</v>
      </c>
      <c r="O86" s="220">
        <v>43</v>
      </c>
      <c r="P86" s="220">
        <v>6.7092651757188495</v>
      </c>
      <c r="Q86" s="220">
        <v>40</v>
      </c>
      <c r="R86" s="220">
        <v>7.5901328273244779</v>
      </c>
      <c r="S86" s="220">
        <v>33</v>
      </c>
      <c r="T86" s="220">
        <v>7.5514874141876431</v>
      </c>
      <c r="U86" s="220">
        <v>31</v>
      </c>
      <c r="V86" s="220">
        <v>8.9595375722543356</v>
      </c>
      <c r="W86" s="220">
        <v>26</v>
      </c>
      <c r="X86" s="220">
        <v>9.0277777777777786</v>
      </c>
      <c r="Y86" s="220">
        <v>27</v>
      </c>
      <c r="Z86" s="220">
        <v>10.344827586206897</v>
      </c>
      <c r="AA86" s="220">
        <v>26</v>
      </c>
      <c r="AB86" s="220">
        <v>10.612244897959183</v>
      </c>
      <c r="AC86" s="220">
        <v>25</v>
      </c>
      <c r="AD86" s="220">
        <v>12.437810945273633</v>
      </c>
      <c r="AE86" s="220">
        <v>22</v>
      </c>
      <c r="AF86" s="220">
        <v>16.417910447761194</v>
      </c>
      <c r="AG86" s="220">
        <v>26</v>
      </c>
      <c r="AH86" s="220">
        <v>23.008849557522122</v>
      </c>
      <c r="AI86" s="220">
        <v>24</v>
      </c>
      <c r="AJ86" s="220">
        <v>23.076923076923077</v>
      </c>
      <c r="AK86" s="220">
        <v>21</v>
      </c>
      <c r="AL86" s="220">
        <v>15.909090909090908</v>
      </c>
      <c r="AM86" s="220">
        <v>17</v>
      </c>
      <c r="AN86" s="220">
        <v>15.454545454545455</v>
      </c>
      <c r="AO86" s="220">
        <v>19</v>
      </c>
      <c r="AP86" s="220">
        <v>17.757009345794394</v>
      </c>
      <c r="AQ86" s="220">
        <v>17</v>
      </c>
      <c r="AR86" s="220">
        <v>18.888888888888889</v>
      </c>
      <c r="AS86" s="220">
        <v>19</v>
      </c>
      <c r="AT86" s="220">
        <v>22.093023255813954</v>
      </c>
      <c r="AU86" s="220">
        <v>17</v>
      </c>
      <c r="AV86" s="220">
        <v>21.25</v>
      </c>
      <c r="AW86" s="220">
        <v>18</v>
      </c>
      <c r="AX86" s="220">
        <v>21.428571428571427</v>
      </c>
      <c r="AY86" s="220">
        <v>18</v>
      </c>
      <c r="AZ86" s="220">
        <v>23.076923076923077</v>
      </c>
      <c r="BA86" s="220">
        <v>15</v>
      </c>
      <c r="BB86" s="220">
        <v>18.518518518518519</v>
      </c>
      <c r="BC86" s="220">
        <v>15</v>
      </c>
      <c r="BD86" s="220">
        <v>20</v>
      </c>
      <c r="BE86" s="220">
        <v>13</v>
      </c>
      <c r="BF86" s="220">
        <v>16.666666666666668</v>
      </c>
    </row>
    <row r="87" spans="1:58" s="212" customFormat="1" x14ac:dyDescent="0.25">
      <c r="A87" s="218"/>
      <c r="B87" s="219" t="s">
        <v>35</v>
      </c>
      <c r="C87" s="220">
        <v>0</v>
      </c>
      <c r="D87" s="220">
        <v>0</v>
      </c>
      <c r="E87" s="220">
        <v>0</v>
      </c>
      <c r="F87" s="220">
        <v>0</v>
      </c>
      <c r="G87" s="220">
        <v>0</v>
      </c>
      <c r="H87" s="220">
        <v>0</v>
      </c>
      <c r="I87" s="220">
        <v>0</v>
      </c>
      <c r="J87" s="220">
        <v>0</v>
      </c>
      <c r="K87" s="220">
        <v>0</v>
      </c>
      <c r="L87" s="220">
        <v>0</v>
      </c>
      <c r="M87" s="220">
        <v>3</v>
      </c>
      <c r="N87" s="220">
        <v>0.42432814710042432</v>
      </c>
      <c r="O87" s="220">
        <v>0</v>
      </c>
      <c r="P87" s="220">
        <v>0</v>
      </c>
      <c r="Q87" s="220">
        <v>3</v>
      </c>
      <c r="R87" s="220">
        <v>0.56925996204933582</v>
      </c>
      <c r="S87" s="220">
        <v>5</v>
      </c>
      <c r="T87" s="220">
        <v>1.1441647597254005</v>
      </c>
      <c r="U87" s="220">
        <v>5</v>
      </c>
      <c r="V87" s="220">
        <v>1.4450867052023122</v>
      </c>
      <c r="W87" s="220">
        <v>6</v>
      </c>
      <c r="X87" s="220">
        <v>2.0833333333333335</v>
      </c>
      <c r="Y87" s="220">
        <v>6</v>
      </c>
      <c r="Z87" s="220">
        <v>2.2988505747126435</v>
      </c>
      <c r="AA87" s="220">
        <v>6</v>
      </c>
      <c r="AB87" s="220">
        <v>2.4489795918367347</v>
      </c>
      <c r="AC87" s="220">
        <v>6</v>
      </c>
      <c r="AD87" s="220">
        <v>2.9850746268656718</v>
      </c>
      <c r="AE87" s="220">
        <v>7</v>
      </c>
      <c r="AF87" s="220">
        <v>6.3294637921503591</v>
      </c>
      <c r="AG87" s="220">
        <v>6</v>
      </c>
      <c r="AH87" s="220">
        <v>6.6975060337892192</v>
      </c>
      <c r="AI87" s="220">
        <v>5</v>
      </c>
      <c r="AJ87" s="220">
        <v>6.4777327935222679</v>
      </c>
      <c r="AK87" s="220">
        <v>5</v>
      </c>
      <c r="AL87" s="220">
        <v>3.7878787878787881</v>
      </c>
      <c r="AM87" s="220">
        <v>5</v>
      </c>
      <c r="AN87" s="220">
        <v>4.5454545454545459</v>
      </c>
      <c r="AO87" s="220">
        <v>4</v>
      </c>
      <c r="AP87" s="220">
        <v>3.7383177570093458</v>
      </c>
      <c r="AQ87" s="220">
        <v>5</v>
      </c>
      <c r="AR87" s="220">
        <v>5.5555555555555554</v>
      </c>
      <c r="AS87" s="220">
        <v>4</v>
      </c>
      <c r="AT87" s="220">
        <v>4.6511627906976747</v>
      </c>
      <c r="AU87" s="252">
        <v>4</v>
      </c>
      <c r="AV87" s="220">
        <v>3.75</v>
      </c>
      <c r="AW87" s="252">
        <v>5</v>
      </c>
      <c r="AX87" s="220">
        <v>4.7619047619047619</v>
      </c>
      <c r="AY87" s="252">
        <v>5</v>
      </c>
      <c r="AZ87" s="220">
        <v>5.1282051282051286</v>
      </c>
      <c r="BA87" s="252">
        <v>5</v>
      </c>
      <c r="BB87" s="220">
        <v>6.1728395061728394</v>
      </c>
      <c r="BC87" s="252">
        <v>6</v>
      </c>
      <c r="BD87" s="220">
        <v>5.333333333333333</v>
      </c>
      <c r="BE87" s="252">
        <v>4</v>
      </c>
      <c r="BF87" s="220">
        <v>5.1282051282051286</v>
      </c>
    </row>
    <row r="88" spans="1:58" s="212" customFormat="1" x14ac:dyDescent="0.25">
      <c r="A88" s="218"/>
      <c r="B88" s="219" t="s">
        <v>18</v>
      </c>
      <c r="C88" s="220">
        <v>0</v>
      </c>
      <c r="D88" s="220">
        <v>0</v>
      </c>
      <c r="E88" s="220">
        <v>0</v>
      </c>
      <c r="F88" s="220">
        <v>0</v>
      </c>
      <c r="G88" s="220">
        <v>0</v>
      </c>
      <c r="H88" s="220">
        <v>0</v>
      </c>
      <c r="I88" s="220">
        <v>0</v>
      </c>
      <c r="J88" s="220">
        <v>0</v>
      </c>
      <c r="K88" s="220">
        <v>0</v>
      </c>
      <c r="L88" s="220">
        <v>0</v>
      </c>
      <c r="M88" s="220">
        <v>0</v>
      </c>
      <c r="N88" s="220">
        <v>0</v>
      </c>
      <c r="O88" s="220">
        <v>0</v>
      </c>
      <c r="P88" s="220">
        <v>0</v>
      </c>
      <c r="Q88" s="220">
        <v>0</v>
      </c>
      <c r="R88" s="220">
        <v>0</v>
      </c>
      <c r="S88" s="220">
        <v>0</v>
      </c>
      <c r="T88" s="220">
        <v>0</v>
      </c>
      <c r="U88" s="220">
        <v>0</v>
      </c>
      <c r="V88" s="220">
        <v>0</v>
      </c>
      <c r="W88" s="220">
        <v>0</v>
      </c>
      <c r="X88" s="220">
        <v>0</v>
      </c>
      <c r="Y88" s="220">
        <v>0</v>
      </c>
      <c r="Z88" s="220">
        <v>0</v>
      </c>
      <c r="AA88" s="220">
        <v>0</v>
      </c>
      <c r="AB88" s="220">
        <v>0</v>
      </c>
      <c r="AC88" s="220">
        <v>0</v>
      </c>
      <c r="AD88" s="220">
        <v>0</v>
      </c>
      <c r="AE88" s="220">
        <v>0</v>
      </c>
      <c r="AF88" s="220">
        <v>0</v>
      </c>
      <c r="AG88" s="220">
        <v>0</v>
      </c>
      <c r="AH88" s="220">
        <v>0</v>
      </c>
      <c r="AI88" s="220">
        <v>0</v>
      </c>
      <c r="AJ88" s="220">
        <v>0</v>
      </c>
      <c r="AK88" s="220">
        <v>0</v>
      </c>
      <c r="AL88" s="220">
        <v>0</v>
      </c>
      <c r="AM88" s="220">
        <v>0</v>
      </c>
      <c r="AN88" s="220">
        <v>0</v>
      </c>
      <c r="AO88" s="220">
        <v>0</v>
      </c>
      <c r="AP88" s="220">
        <v>0</v>
      </c>
      <c r="AQ88" s="220">
        <v>0</v>
      </c>
      <c r="AR88" s="220">
        <v>0</v>
      </c>
      <c r="AS88" s="220">
        <v>0</v>
      </c>
      <c r="AT88" s="220">
        <v>0</v>
      </c>
      <c r="AU88" s="220">
        <v>0</v>
      </c>
      <c r="AV88" s="220">
        <v>1.25</v>
      </c>
      <c r="AW88" s="220">
        <v>0</v>
      </c>
      <c r="AX88" s="220">
        <v>1.1904761904761905</v>
      </c>
      <c r="AY88" s="252" t="s">
        <v>304</v>
      </c>
      <c r="AZ88" s="220">
        <v>1.2820512820512822</v>
      </c>
      <c r="BA88" s="220">
        <v>3</v>
      </c>
      <c r="BB88" s="220">
        <v>3.7037037037037037</v>
      </c>
      <c r="BC88" s="220">
        <v>0</v>
      </c>
      <c r="BD88" s="220">
        <v>2.6666666666666665</v>
      </c>
      <c r="BE88" s="252">
        <v>3</v>
      </c>
      <c r="BF88" s="220">
        <v>3.8461538461538463</v>
      </c>
    </row>
    <row r="89" spans="1:58" s="212" customFormat="1" x14ac:dyDescent="0.25">
      <c r="A89" s="218"/>
      <c r="B89" s="219" t="s">
        <v>19</v>
      </c>
      <c r="C89" s="220">
        <v>0</v>
      </c>
      <c r="D89" s="220">
        <v>0</v>
      </c>
      <c r="E89" s="220">
        <v>0</v>
      </c>
      <c r="F89" s="220">
        <v>0</v>
      </c>
      <c r="G89" s="220">
        <v>0</v>
      </c>
      <c r="H89" s="220">
        <v>0</v>
      </c>
      <c r="I89" s="220">
        <v>0</v>
      </c>
      <c r="J89" s="220">
        <v>0</v>
      </c>
      <c r="K89" s="220">
        <v>0</v>
      </c>
      <c r="L89" s="220">
        <v>0</v>
      </c>
      <c r="M89" s="220">
        <v>0</v>
      </c>
      <c r="N89" s="220">
        <v>0</v>
      </c>
      <c r="O89" s="220">
        <v>0</v>
      </c>
      <c r="P89" s="220">
        <v>0</v>
      </c>
      <c r="Q89" s="220">
        <v>0</v>
      </c>
      <c r="R89" s="220">
        <v>0</v>
      </c>
      <c r="S89" s="220">
        <v>0</v>
      </c>
      <c r="T89" s="220">
        <v>0</v>
      </c>
      <c r="U89" s="220">
        <v>0</v>
      </c>
      <c r="V89" s="220">
        <v>0</v>
      </c>
      <c r="W89" s="220">
        <v>0</v>
      </c>
      <c r="X89" s="220">
        <v>0</v>
      </c>
      <c r="Y89" s="220">
        <v>0</v>
      </c>
      <c r="Z89" s="220">
        <v>0</v>
      </c>
      <c r="AA89" s="220">
        <v>0</v>
      </c>
      <c r="AB89" s="220">
        <v>0</v>
      </c>
      <c r="AC89" s="220">
        <v>0</v>
      </c>
      <c r="AD89" s="220">
        <v>0</v>
      </c>
      <c r="AE89" s="220">
        <v>0</v>
      </c>
      <c r="AF89" s="220">
        <v>0</v>
      </c>
      <c r="AG89" s="220">
        <v>0</v>
      </c>
      <c r="AH89" s="220">
        <v>0</v>
      </c>
      <c r="AI89" s="220">
        <v>0</v>
      </c>
      <c r="AJ89" s="220">
        <v>0</v>
      </c>
      <c r="AK89" s="220">
        <v>0</v>
      </c>
      <c r="AL89" s="220">
        <v>0</v>
      </c>
      <c r="AM89" s="220">
        <v>0</v>
      </c>
      <c r="AN89" s="220">
        <v>0</v>
      </c>
      <c r="AO89" s="220">
        <v>0</v>
      </c>
      <c r="AP89" s="220">
        <v>0</v>
      </c>
      <c r="AQ89" s="220">
        <v>0</v>
      </c>
      <c r="AR89" s="220">
        <v>0</v>
      </c>
      <c r="AS89" s="220">
        <v>0</v>
      </c>
      <c r="AT89" s="220">
        <v>0</v>
      </c>
      <c r="AU89" s="220">
        <v>0</v>
      </c>
      <c r="AV89" s="220">
        <v>0</v>
      </c>
      <c r="AW89" s="220">
        <v>0</v>
      </c>
      <c r="AX89" s="220">
        <v>0</v>
      </c>
      <c r="AY89" s="220">
        <v>0</v>
      </c>
      <c r="AZ89" s="220">
        <v>0</v>
      </c>
      <c r="BA89" s="220"/>
      <c r="BB89" s="220"/>
      <c r="BC89" s="220">
        <v>0</v>
      </c>
      <c r="BD89" s="220">
        <v>0</v>
      </c>
      <c r="BE89" s="220">
        <v>0</v>
      </c>
      <c r="BF89" s="220">
        <v>0</v>
      </c>
    </row>
    <row r="90" spans="1:58" s="212" customFormat="1" x14ac:dyDescent="0.25">
      <c r="A90" s="218"/>
      <c r="B90" s="219" t="s">
        <v>36</v>
      </c>
      <c r="C90" s="220">
        <v>0</v>
      </c>
      <c r="D90" s="220">
        <v>0</v>
      </c>
      <c r="E90" s="220">
        <v>0</v>
      </c>
      <c r="F90" s="220">
        <v>0</v>
      </c>
      <c r="G90" s="220">
        <v>0</v>
      </c>
      <c r="H90" s="220">
        <v>0</v>
      </c>
      <c r="I90" s="220">
        <v>0</v>
      </c>
      <c r="J90" s="220">
        <v>0</v>
      </c>
      <c r="K90" s="220">
        <v>0</v>
      </c>
      <c r="L90" s="220">
        <v>0</v>
      </c>
      <c r="M90" s="220">
        <v>0</v>
      </c>
      <c r="N90" s="220">
        <v>0</v>
      </c>
      <c r="O90" s="220">
        <v>0</v>
      </c>
      <c r="P90" s="220">
        <v>0</v>
      </c>
      <c r="Q90" s="220">
        <v>0</v>
      </c>
      <c r="R90" s="220">
        <v>0</v>
      </c>
      <c r="S90" s="220">
        <v>0</v>
      </c>
      <c r="T90" s="220">
        <v>0</v>
      </c>
      <c r="U90" s="220">
        <v>0</v>
      </c>
      <c r="V90" s="220">
        <v>0</v>
      </c>
      <c r="W90" s="220">
        <v>0</v>
      </c>
      <c r="X90" s="220">
        <v>0</v>
      </c>
      <c r="Y90" s="220">
        <v>0</v>
      </c>
      <c r="Z90" s="220">
        <v>0</v>
      </c>
      <c r="AA90" s="220">
        <v>0</v>
      </c>
      <c r="AB90" s="220">
        <v>0</v>
      </c>
      <c r="AC90" s="220">
        <v>0</v>
      </c>
      <c r="AD90" s="220">
        <v>0</v>
      </c>
      <c r="AE90" s="220">
        <v>0</v>
      </c>
      <c r="AF90" s="220">
        <v>0</v>
      </c>
      <c r="AG90" s="220">
        <v>0</v>
      </c>
      <c r="AH90" s="220">
        <v>0</v>
      </c>
      <c r="AI90" s="220">
        <v>0</v>
      </c>
      <c r="AJ90" s="220">
        <v>0</v>
      </c>
      <c r="AK90" s="220">
        <v>0</v>
      </c>
      <c r="AL90" s="220">
        <v>0</v>
      </c>
      <c r="AM90" s="220">
        <v>0</v>
      </c>
      <c r="AN90" s="220">
        <v>0</v>
      </c>
      <c r="AO90" s="220">
        <v>0</v>
      </c>
      <c r="AP90" s="220">
        <v>0</v>
      </c>
      <c r="AQ90" s="220">
        <v>0</v>
      </c>
      <c r="AR90" s="220">
        <v>0</v>
      </c>
      <c r="AS90" s="220">
        <v>0</v>
      </c>
      <c r="AT90" s="220">
        <v>0</v>
      </c>
      <c r="AU90" s="220">
        <v>0</v>
      </c>
      <c r="AV90" s="220">
        <v>0</v>
      </c>
      <c r="AW90" s="220">
        <v>0</v>
      </c>
      <c r="AX90" s="220">
        <v>0</v>
      </c>
      <c r="AY90" s="220">
        <v>0</v>
      </c>
      <c r="AZ90" s="220">
        <v>0</v>
      </c>
      <c r="BA90" s="220"/>
      <c r="BB90" s="220"/>
      <c r="BC90" s="220">
        <v>0</v>
      </c>
      <c r="BD90" s="220">
        <v>0</v>
      </c>
      <c r="BE90" s="220">
        <v>0</v>
      </c>
      <c r="BF90" s="220">
        <v>0</v>
      </c>
    </row>
    <row r="91" spans="1:58" s="212" customFormat="1" x14ac:dyDescent="0.25">
      <c r="A91" s="218"/>
      <c r="B91" s="221" t="s">
        <v>40</v>
      </c>
      <c r="C91" s="222">
        <v>13691</v>
      </c>
      <c r="D91" s="222">
        <v>0</v>
      </c>
      <c r="E91" s="222">
        <v>5679</v>
      </c>
      <c r="F91" s="222">
        <v>0</v>
      </c>
      <c r="G91" s="222">
        <v>974</v>
      </c>
      <c r="H91" s="222">
        <v>0</v>
      </c>
      <c r="I91" s="222">
        <v>906</v>
      </c>
      <c r="J91" s="222">
        <v>0</v>
      </c>
      <c r="K91" s="222">
        <v>823</v>
      </c>
      <c r="L91" s="222">
        <v>0</v>
      </c>
      <c r="M91" s="222">
        <v>707</v>
      </c>
      <c r="N91" s="222">
        <v>0</v>
      </c>
      <c r="O91" s="222">
        <v>626</v>
      </c>
      <c r="P91" s="222">
        <v>0</v>
      </c>
      <c r="Q91" s="222">
        <v>527</v>
      </c>
      <c r="R91" s="222">
        <v>0</v>
      </c>
      <c r="S91" s="222">
        <v>437</v>
      </c>
      <c r="T91" s="222">
        <v>0</v>
      </c>
      <c r="U91" s="222">
        <v>346</v>
      </c>
      <c r="V91" s="222">
        <v>0</v>
      </c>
      <c r="W91" s="222">
        <v>288</v>
      </c>
      <c r="X91" s="222">
        <v>0</v>
      </c>
      <c r="Y91" s="222">
        <v>261</v>
      </c>
      <c r="Z91" s="222">
        <v>0</v>
      </c>
      <c r="AA91" s="222">
        <v>245</v>
      </c>
      <c r="AB91" s="222">
        <v>100</v>
      </c>
      <c r="AC91" s="222">
        <v>201</v>
      </c>
      <c r="AD91" s="222">
        <v>0</v>
      </c>
      <c r="AE91" s="222">
        <v>188</v>
      </c>
      <c r="AF91" s="222">
        <v>0</v>
      </c>
      <c r="AG91" s="222">
        <v>157</v>
      </c>
      <c r="AH91" s="222">
        <v>0</v>
      </c>
      <c r="AI91" s="222">
        <v>142</v>
      </c>
      <c r="AJ91" s="222">
        <v>0</v>
      </c>
      <c r="AK91" s="222">
        <v>132</v>
      </c>
      <c r="AL91" s="222">
        <v>0</v>
      </c>
      <c r="AM91" s="222">
        <v>110</v>
      </c>
      <c r="AN91" s="222"/>
      <c r="AO91" s="222">
        <v>107</v>
      </c>
      <c r="AP91" s="222"/>
      <c r="AQ91" s="222">
        <v>90</v>
      </c>
      <c r="AR91" s="222"/>
      <c r="AS91" s="222">
        <v>86</v>
      </c>
      <c r="AT91" s="222"/>
      <c r="AU91" s="222">
        <v>80</v>
      </c>
      <c r="AV91" s="222"/>
      <c r="AW91" s="222">
        <v>84</v>
      </c>
      <c r="AX91" s="222"/>
      <c r="AY91" s="222">
        <v>78</v>
      </c>
      <c r="AZ91" s="222"/>
      <c r="BA91" s="222">
        <v>81</v>
      </c>
      <c r="BB91" s="222"/>
      <c r="BC91" s="222">
        <v>75</v>
      </c>
      <c r="BD91" s="222">
        <v>0</v>
      </c>
      <c r="BE91" s="222">
        <v>78</v>
      </c>
      <c r="BF91" s="222">
        <v>0</v>
      </c>
    </row>
    <row r="92" spans="1:58" s="212" customFormat="1" x14ac:dyDescent="0.25">
      <c r="A92" s="223"/>
      <c r="B92" s="221" t="s">
        <v>37</v>
      </c>
      <c r="C92" s="222">
        <v>13201</v>
      </c>
      <c r="D92" s="222">
        <v>0</v>
      </c>
      <c r="E92" s="222">
        <v>6256</v>
      </c>
      <c r="F92" s="222">
        <v>0</v>
      </c>
      <c r="G92" s="222">
        <v>2063</v>
      </c>
      <c r="H92" s="222">
        <v>0</v>
      </c>
      <c r="I92" s="222">
        <v>2094</v>
      </c>
      <c r="J92" s="222">
        <v>0</v>
      </c>
      <c r="K92" s="222">
        <v>2015</v>
      </c>
      <c r="L92" s="222">
        <v>0</v>
      </c>
      <c r="M92" s="222">
        <v>1976</v>
      </c>
      <c r="N92" s="222">
        <v>0</v>
      </c>
      <c r="O92" s="222">
        <v>1765</v>
      </c>
      <c r="P92" s="222">
        <v>0</v>
      </c>
      <c r="Q92" s="222">
        <v>1733</v>
      </c>
      <c r="R92" s="222">
        <v>0</v>
      </c>
      <c r="S92" s="222">
        <v>1552</v>
      </c>
      <c r="T92" s="222">
        <v>0</v>
      </c>
      <c r="U92" s="222">
        <v>1506</v>
      </c>
      <c r="V92" s="222">
        <v>0</v>
      </c>
      <c r="W92" s="222">
        <v>1410</v>
      </c>
      <c r="X92" s="222">
        <v>0</v>
      </c>
      <c r="Y92" s="222">
        <v>1421</v>
      </c>
      <c r="Z92" s="222">
        <v>0</v>
      </c>
      <c r="AA92" s="222">
        <v>1413</v>
      </c>
      <c r="AB92" s="222">
        <v>0</v>
      </c>
      <c r="AC92" s="222">
        <v>1305</v>
      </c>
      <c r="AD92" s="222">
        <v>0</v>
      </c>
      <c r="AE92" s="222">
        <v>1276</v>
      </c>
      <c r="AF92" s="222">
        <v>0</v>
      </c>
      <c r="AG92" s="222">
        <v>1314</v>
      </c>
      <c r="AH92" s="222">
        <v>0</v>
      </c>
      <c r="AI92" s="222">
        <v>1160</v>
      </c>
      <c r="AJ92" s="222">
        <v>0</v>
      </c>
      <c r="AK92" s="222">
        <v>1082</v>
      </c>
      <c r="AL92" s="222">
        <v>0</v>
      </c>
      <c r="AM92" s="222">
        <v>970</v>
      </c>
      <c r="AN92" s="222"/>
      <c r="AO92" s="222">
        <v>980</v>
      </c>
      <c r="AP92" s="222"/>
      <c r="AQ92" s="222">
        <v>956</v>
      </c>
      <c r="AR92" s="222"/>
      <c r="AS92" s="222">
        <v>986</v>
      </c>
      <c r="AT92" s="222"/>
      <c r="AU92" s="222">
        <v>907</v>
      </c>
      <c r="AV92" s="222"/>
      <c r="AW92" s="222">
        <v>967</v>
      </c>
      <c r="AX92" s="222"/>
      <c r="AY92" s="222">
        <v>971</v>
      </c>
      <c r="AZ92" s="222"/>
      <c r="BA92" s="222">
        <v>1083</v>
      </c>
      <c r="BB92" s="222"/>
      <c r="BC92" s="222">
        <v>1029</v>
      </c>
      <c r="BD92" s="222">
        <v>0</v>
      </c>
      <c r="BE92" s="222">
        <v>1017</v>
      </c>
      <c r="BF92" s="222">
        <v>0</v>
      </c>
    </row>
    <row r="93" spans="1:58" s="212" customFormat="1" x14ac:dyDescent="0.25">
      <c r="A93" s="224" t="s">
        <v>46</v>
      </c>
      <c r="B93" s="219" t="s">
        <v>34</v>
      </c>
      <c r="C93" s="220">
        <v>8085</v>
      </c>
      <c r="D93" s="220">
        <v>99.507692307692309</v>
      </c>
      <c r="E93" s="220">
        <v>3343</v>
      </c>
      <c r="F93" s="220">
        <v>98.006449721489304</v>
      </c>
      <c r="G93" s="220">
        <v>432</v>
      </c>
      <c r="H93" s="220">
        <v>91.525423728813564</v>
      </c>
      <c r="I93" s="220">
        <v>391</v>
      </c>
      <c r="J93" s="220">
        <v>90.509259259259252</v>
      </c>
      <c r="K93" s="220">
        <v>333</v>
      </c>
      <c r="L93" s="220">
        <v>89.037433155080208</v>
      </c>
      <c r="M93" s="220">
        <v>274</v>
      </c>
      <c r="N93" s="220">
        <v>88.102893890675233</v>
      </c>
      <c r="O93" s="220">
        <v>243</v>
      </c>
      <c r="P93" s="220">
        <v>88.686131386861305</v>
      </c>
      <c r="Q93" s="220">
        <v>191</v>
      </c>
      <c r="R93" s="220">
        <v>87.214611872146122</v>
      </c>
      <c r="S93" s="220">
        <v>153</v>
      </c>
      <c r="T93" s="220">
        <v>85.47486033519553</v>
      </c>
      <c r="U93" s="220">
        <v>109</v>
      </c>
      <c r="V93" s="220">
        <v>81.954887218045116</v>
      </c>
      <c r="W93" s="220">
        <v>83</v>
      </c>
      <c r="X93" s="220">
        <v>76.851851851851848</v>
      </c>
      <c r="Y93" s="220">
        <v>77</v>
      </c>
      <c r="Z93" s="220">
        <v>76.237623762376231</v>
      </c>
      <c r="AA93" s="220">
        <v>64</v>
      </c>
      <c r="AB93" s="220">
        <v>73.563218390804593</v>
      </c>
      <c r="AC93" s="220">
        <v>58</v>
      </c>
      <c r="AD93" s="220">
        <v>71.604938271604937</v>
      </c>
      <c r="AE93" s="220">
        <v>49</v>
      </c>
      <c r="AF93" s="220">
        <v>67.123287671232873</v>
      </c>
      <c r="AG93" s="220">
        <v>46</v>
      </c>
      <c r="AH93" s="220">
        <v>67.647058823529406</v>
      </c>
      <c r="AI93" s="220">
        <v>42</v>
      </c>
      <c r="AJ93" s="220">
        <v>64.615384615384613</v>
      </c>
      <c r="AK93" s="220">
        <v>44</v>
      </c>
      <c r="AL93" s="220">
        <v>67.692307692307693</v>
      </c>
      <c r="AM93" s="220">
        <v>39</v>
      </c>
      <c r="AN93" s="220">
        <v>65</v>
      </c>
      <c r="AO93" s="220">
        <v>35</v>
      </c>
      <c r="AP93" s="220">
        <v>60.344827586206897</v>
      </c>
      <c r="AQ93" s="220">
        <v>32</v>
      </c>
      <c r="AR93" s="220">
        <v>60.377358490566039</v>
      </c>
      <c r="AS93" s="220">
        <v>37</v>
      </c>
      <c r="AT93" s="220">
        <v>66.071428571428569</v>
      </c>
      <c r="AU93" s="220">
        <v>34</v>
      </c>
      <c r="AV93" s="220">
        <v>65.384615384615387</v>
      </c>
      <c r="AW93" s="220">
        <v>40</v>
      </c>
      <c r="AX93" s="220">
        <v>70.175438596491219</v>
      </c>
      <c r="AY93" s="220">
        <v>39</v>
      </c>
      <c r="AZ93" s="220">
        <v>70.909090909090907</v>
      </c>
      <c r="BA93" s="220">
        <v>36</v>
      </c>
      <c r="BB93" s="220">
        <v>69.230769230769226</v>
      </c>
      <c r="BC93" s="220">
        <v>35</v>
      </c>
      <c r="BD93" s="220">
        <v>72.916666666666657</v>
      </c>
      <c r="BE93" s="220">
        <v>40</v>
      </c>
      <c r="BF93" s="220">
        <v>76.923076923076934</v>
      </c>
    </row>
    <row r="94" spans="1:58" s="212" customFormat="1" x14ac:dyDescent="0.25">
      <c r="A94" s="224"/>
      <c r="B94" s="219" t="s">
        <v>38</v>
      </c>
      <c r="C94" s="220">
        <v>40</v>
      </c>
      <c r="D94" s="220">
        <v>0.45538461538461539</v>
      </c>
      <c r="E94" s="220">
        <v>54</v>
      </c>
      <c r="F94" s="220">
        <v>1.5831134564643801</v>
      </c>
      <c r="G94" s="220">
        <v>26</v>
      </c>
      <c r="H94" s="220">
        <v>5.508474576271186</v>
      </c>
      <c r="I94" s="220">
        <v>25</v>
      </c>
      <c r="J94" s="220">
        <v>5.7870370370370372</v>
      </c>
      <c r="K94" s="220">
        <v>26</v>
      </c>
      <c r="L94" s="220">
        <v>6.9518716577540109</v>
      </c>
      <c r="M94" s="220">
        <v>20</v>
      </c>
      <c r="N94" s="220">
        <v>6.430868167202572</v>
      </c>
      <c r="O94" s="220">
        <v>17</v>
      </c>
      <c r="P94" s="220">
        <v>6.2043795620437958</v>
      </c>
      <c r="Q94" s="220">
        <v>14</v>
      </c>
      <c r="R94" s="220">
        <v>6.3926940639269407</v>
      </c>
      <c r="S94" s="220">
        <v>11</v>
      </c>
      <c r="T94" s="220">
        <v>6.1452513966480451</v>
      </c>
      <c r="U94" s="220">
        <v>12</v>
      </c>
      <c r="V94" s="220">
        <v>9.022556390977444</v>
      </c>
      <c r="W94" s="220">
        <v>14</v>
      </c>
      <c r="X94" s="220">
        <v>12.962962962962964</v>
      </c>
      <c r="Y94" s="220">
        <v>11</v>
      </c>
      <c r="Z94" s="220">
        <v>10.891089108910892</v>
      </c>
      <c r="AA94" s="220">
        <v>9</v>
      </c>
      <c r="AB94" s="220">
        <v>10.344827586206897</v>
      </c>
      <c r="AC94" s="220">
        <v>9</v>
      </c>
      <c r="AD94" s="220">
        <v>11.111111111111111</v>
      </c>
      <c r="AE94" s="220">
        <v>10</v>
      </c>
      <c r="AF94" s="220">
        <v>13.698630136986301</v>
      </c>
      <c r="AG94" s="220">
        <v>8</v>
      </c>
      <c r="AH94" s="220">
        <v>11.764705882352942</v>
      </c>
      <c r="AI94" s="220">
        <v>11</v>
      </c>
      <c r="AJ94" s="220">
        <v>16.923076923076923</v>
      </c>
      <c r="AK94" s="220">
        <v>9</v>
      </c>
      <c r="AL94" s="220">
        <v>13.846153846153847</v>
      </c>
      <c r="AM94" s="220">
        <v>9</v>
      </c>
      <c r="AN94" s="220">
        <v>15</v>
      </c>
      <c r="AO94" s="220">
        <v>13</v>
      </c>
      <c r="AP94" s="220">
        <v>22.413793103448278</v>
      </c>
      <c r="AQ94" s="220">
        <v>12</v>
      </c>
      <c r="AR94" s="220">
        <v>22.641509433962263</v>
      </c>
      <c r="AS94" s="220">
        <v>10</v>
      </c>
      <c r="AT94" s="220">
        <v>17.857142857142858</v>
      </c>
      <c r="AU94" s="220">
        <v>8</v>
      </c>
      <c r="AV94" s="220">
        <v>15.384615384615385</v>
      </c>
      <c r="AW94" s="220">
        <v>9</v>
      </c>
      <c r="AX94" s="220">
        <v>15.789473684210526</v>
      </c>
      <c r="AY94" s="220">
        <v>8</v>
      </c>
      <c r="AZ94" s="220">
        <v>14.545454545454545</v>
      </c>
      <c r="BA94" s="220">
        <v>9</v>
      </c>
      <c r="BB94" s="220">
        <v>17.307692307692307</v>
      </c>
      <c r="BC94" s="220">
        <v>7</v>
      </c>
      <c r="BD94" s="220">
        <v>14.583333333333334</v>
      </c>
      <c r="BE94" s="220">
        <v>8</v>
      </c>
      <c r="BF94" s="220">
        <v>11.538461538461538</v>
      </c>
    </row>
    <row r="95" spans="1:58" s="212" customFormat="1" x14ac:dyDescent="0.25">
      <c r="A95" s="225"/>
      <c r="B95" s="219" t="s">
        <v>35</v>
      </c>
      <c r="C95" s="220" t="s">
        <v>304</v>
      </c>
      <c r="D95" s="220">
        <v>2.4615384615384615E-2</v>
      </c>
      <c r="E95" s="220">
        <v>11</v>
      </c>
      <c r="F95" s="220">
        <v>0.32248607446496624</v>
      </c>
      <c r="G95" s="220">
        <v>8</v>
      </c>
      <c r="H95" s="220">
        <v>1.6949152542372881</v>
      </c>
      <c r="I95" s="220">
        <v>10</v>
      </c>
      <c r="J95" s="220">
        <v>2.3148148148148149</v>
      </c>
      <c r="K95" s="220">
        <v>7</v>
      </c>
      <c r="L95" s="220">
        <v>1.8716577540106951</v>
      </c>
      <c r="M95" s="220">
        <v>9</v>
      </c>
      <c r="N95" s="220">
        <v>2.8938906752411575</v>
      </c>
      <c r="O95" s="220">
        <v>9</v>
      </c>
      <c r="P95" s="220">
        <v>3.2846715328467155</v>
      </c>
      <c r="Q95" s="220">
        <v>9</v>
      </c>
      <c r="R95" s="220">
        <v>4.10958904109589</v>
      </c>
      <c r="S95" s="220">
        <v>11</v>
      </c>
      <c r="T95" s="220">
        <v>6.1452513966480451</v>
      </c>
      <c r="U95" s="220">
        <v>8</v>
      </c>
      <c r="V95" s="220">
        <v>6.0150375939849621</v>
      </c>
      <c r="W95" s="220">
        <v>7</v>
      </c>
      <c r="X95" s="220">
        <v>6.4814814814814818</v>
      </c>
      <c r="Y95" s="220">
        <v>7</v>
      </c>
      <c r="Z95" s="220">
        <v>6.9306930693069306</v>
      </c>
      <c r="AA95" s="220">
        <v>9</v>
      </c>
      <c r="AB95" s="220">
        <v>10.344827586206897</v>
      </c>
      <c r="AC95" s="220">
        <v>9</v>
      </c>
      <c r="AD95" s="220">
        <v>11.111111111111111</v>
      </c>
      <c r="AE95" s="220">
        <v>7</v>
      </c>
      <c r="AF95" s="220">
        <v>9.5890410958904102</v>
      </c>
      <c r="AG95" s="220">
        <v>7</v>
      </c>
      <c r="AH95" s="220">
        <v>10.294117647058824</v>
      </c>
      <c r="AI95" s="220">
        <v>6</v>
      </c>
      <c r="AJ95" s="220">
        <v>9.2307692307692299</v>
      </c>
      <c r="AK95" s="220">
        <v>5</v>
      </c>
      <c r="AL95" s="220">
        <v>7.6923076923076925</v>
      </c>
      <c r="AM95" s="220">
        <v>6</v>
      </c>
      <c r="AN95" s="220">
        <v>10</v>
      </c>
      <c r="AO95" s="220">
        <v>4</v>
      </c>
      <c r="AP95" s="220">
        <v>6.8965517241379306</v>
      </c>
      <c r="AQ95" s="220">
        <v>3</v>
      </c>
      <c r="AR95" s="220">
        <v>5.6603773584905657</v>
      </c>
      <c r="AS95" s="220">
        <v>5</v>
      </c>
      <c r="AT95" s="220">
        <v>8.9285714285714288</v>
      </c>
      <c r="AU95" s="220">
        <v>4</v>
      </c>
      <c r="AV95" s="220">
        <v>7.6923076923076925</v>
      </c>
      <c r="AW95" s="220">
        <v>3</v>
      </c>
      <c r="AX95" s="220">
        <v>5.2631578947368416</v>
      </c>
      <c r="AY95" s="220">
        <v>4</v>
      </c>
      <c r="AZ95" s="220">
        <v>7.2727272727272725</v>
      </c>
      <c r="BA95" s="220">
        <v>4</v>
      </c>
      <c r="BB95" s="220">
        <v>5.7692307692307692</v>
      </c>
      <c r="BC95" s="220">
        <v>3</v>
      </c>
      <c r="BD95" s="220">
        <v>6</v>
      </c>
      <c r="BE95" s="220" t="s">
        <v>304</v>
      </c>
      <c r="BF95" s="220">
        <v>3.8461538461538463</v>
      </c>
    </row>
    <row r="96" spans="1:58" s="212" customFormat="1" x14ac:dyDescent="0.25">
      <c r="A96" s="225"/>
      <c r="B96" s="219" t="s">
        <v>18</v>
      </c>
      <c r="C96" s="220" t="s">
        <v>304</v>
      </c>
      <c r="D96" s="220">
        <v>1.2307692307692308E-2</v>
      </c>
      <c r="E96" s="220">
        <v>3</v>
      </c>
      <c r="F96" s="220">
        <v>8.7950747581354446E-2</v>
      </c>
      <c r="G96" s="220">
        <v>6</v>
      </c>
      <c r="H96" s="220">
        <v>1.0593220338983049</v>
      </c>
      <c r="I96" s="220">
        <v>5</v>
      </c>
      <c r="J96" s="220">
        <v>1.1574074074074074</v>
      </c>
      <c r="K96" s="220">
        <v>8</v>
      </c>
      <c r="L96" s="220">
        <v>1.6042780748663104</v>
      </c>
      <c r="M96" s="220">
        <v>8</v>
      </c>
      <c r="N96" s="220">
        <v>1.929260450160772</v>
      </c>
      <c r="O96" s="220">
        <v>5</v>
      </c>
      <c r="P96" s="220">
        <v>0.72992700729927007</v>
      </c>
      <c r="Q96" s="220">
        <v>5</v>
      </c>
      <c r="R96" s="220">
        <v>0.91324200913242004</v>
      </c>
      <c r="S96" s="220">
        <v>4</v>
      </c>
      <c r="T96" s="220">
        <v>1.1173184357541899</v>
      </c>
      <c r="U96" s="220">
        <v>4</v>
      </c>
      <c r="V96" s="220">
        <v>1.5037593984962405</v>
      </c>
      <c r="W96" s="220" t="s">
        <v>304</v>
      </c>
      <c r="X96" s="220">
        <v>0.92592592592592593</v>
      </c>
      <c r="Y96" s="220">
        <v>6</v>
      </c>
      <c r="Z96" s="220">
        <v>3.9603960396039604</v>
      </c>
      <c r="AA96" s="220">
        <v>5</v>
      </c>
      <c r="AB96" s="220">
        <v>4.5977011494252871</v>
      </c>
      <c r="AC96" s="220">
        <v>5</v>
      </c>
      <c r="AD96" s="220">
        <v>4.9382716049382713</v>
      </c>
      <c r="AE96" s="220">
        <v>7</v>
      </c>
      <c r="AF96" s="220">
        <v>6.8493150684931505</v>
      </c>
      <c r="AG96" s="220">
        <v>7</v>
      </c>
      <c r="AH96" s="220">
        <v>8.8235294117647065</v>
      </c>
      <c r="AI96" s="220">
        <v>6</v>
      </c>
      <c r="AJ96" s="220">
        <v>7.6923076923076925</v>
      </c>
      <c r="AK96" s="220">
        <v>7</v>
      </c>
      <c r="AL96" s="220">
        <v>7.6923076923076925</v>
      </c>
      <c r="AM96" s="220">
        <v>6</v>
      </c>
      <c r="AN96" s="220">
        <v>6.666666666666667</v>
      </c>
      <c r="AO96" s="220">
        <v>6</v>
      </c>
      <c r="AP96" s="220">
        <v>6.8965517241379306</v>
      </c>
      <c r="AQ96" s="220">
        <v>3</v>
      </c>
      <c r="AR96" s="220">
        <v>5.6603773584905657</v>
      </c>
      <c r="AS96" s="220">
        <v>4</v>
      </c>
      <c r="AT96" s="220">
        <v>3.5714285714285716</v>
      </c>
      <c r="AU96" s="220">
        <v>6</v>
      </c>
      <c r="AV96" s="220">
        <v>7.6923076923076925</v>
      </c>
      <c r="AW96" s="220">
        <v>5</v>
      </c>
      <c r="AX96" s="220">
        <v>5.2631578947368416</v>
      </c>
      <c r="AY96" s="220">
        <v>4</v>
      </c>
      <c r="AZ96" s="220">
        <v>3.6363636363636362</v>
      </c>
      <c r="BA96" s="252" t="s">
        <v>304</v>
      </c>
      <c r="BB96" s="220">
        <v>1.9230769230769231</v>
      </c>
      <c r="BC96" s="252" t="s">
        <v>304</v>
      </c>
      <c r="BD96" s="220">
        <v>2.083333333333333</v>
      </c>
      <c r="BE96" s="252">
        <v>4</v>
      </c>
      <c r="BF96" s="220">
        <v>3.8461538461538463</v>
      </c>
    </row>
    <row r="97" spans="1:58" s="212" customFormat="1" x14ac:dyDescent="0.25">
      <c r="A97" s="225"/>
      <c r="B97" s="219" t="s">
        <v>19</v>
      </c>
      <c r="C97" s="220">
        <v>0</v>
      </c>
      <c r="D97" s="220">
        <v>0</v>
      </c>
      <c r="E97" s="220">
        <v>0</v>
      </c>
      <c r="F97" s="220">
        <v>0</v>
      </c>
      <c r="G97" s="220" t="s">
        <v>304</v>
      </c>
      <c r="H97" s="220">
        <v>0.21186440677966101</v>
      </c>
      <c r="I97" s="220">
        <v>0</v>
      </c>
      <c r="J97" s="220">
        <v>0</v>
      </c>
      <c r="K97" s="220" t="s">
        <v>304</v>
      </c>
      <c r="L97" s="220">
        <v>0.26737967914438499</v>
      </c>
      <c r="M97" s="220" t="s">
        <v>304</v>
      </c>
      <c r="N97" s="220">
        <v>0.32154340836012862</v>
      </c>
      <c r="O97" s="220" t="s">
        <v>304</v>
      </c>
      <c r="P97" s="220">
        <v>0.36496350364963503</v>
      </c>
      <c r="Q97" s="220" t="s">
        <v>304</v>
      </c>
      <c r="R97" s="220">
        <v>0.91324200913242004</v>
      </c>
      <c r="S97" s="220" t="s">
        <v>304</v>
      </c>
      <c r="T97" s="220">
        <v>1.1173184357541899</v>
      </c>
      <c r="U97" s="220" t="s">
        <v>304</v>
      </c>
      <c r="V97" s="220">
        <v>0.75187969924812026</v>
      </c>
      <c r="W97" s="220">
        <v>4</v>
      </c>
      <c r="X97" s="220">
        <v>1.8518518518518519</v>
      </c>
      <c r="Y97" s="220" t="s">
        <v>304</v>
      </c>
      <c r="Z97" s="220">
        <v>1.9801980198019802</v>
      </c>
      <c r="AA97" s="220" t="s">
        <v>304</v>
      </c>
      <c r="AB97" s="220">
        <v>1.1494252873563218</v>
      </c>
      <c r="AC97" s="220" t="s">
        <v>304</v>
      </c>
      <c r="AD97" s="220">
        <v>1.2345679012345678</v>
      </c>
      <c r="AE97" s="220">
        <v>0</v>
      </c>
      <c r="AF97" s="220">
        <v>1.3698630136986301</v>
      </c>
      <c r="AG97" s="220">
        <v>0</v>
      </c>
      <c r="AH97" s="220">
        <v>0</v>
      </c>
      <c r="AI97" s="220"/>
      <c r="AJ97" s="220">
        <v>0</v>
      </c>
      <c r="AK97" s="252" t="s">
        <v>304</v>
      </c>
      <c r="AL97" s="220">
        <v>1.5384615384615385</v>
      </c>
      <c r="AM97" s="252" t="s">
        <v>304</v>
      </c>
      <c r="AN97" s="220">
        <v>1.6666666666666667</v>
      </c>
      <c r="AO97" s="252" t="s">
        <v>304</v>
      </c>
      <c r="AP97" s="220">
        <v>1.7241379310344827</v>
      </c>
      <c r="AQ97" s="252">
        <v>3</v>
      </c>
      <c r="AR97" s="220">
        <v>3.7735849056603774</v>
      </c>
      <c r="AS97" s="252" t="s">
        <v>304</v>
      </c>
      <c r="AT97" s="220">
        <v>1.7857142857142858</v>
      </c>
      <c r="AU97" s="252" t="s">
        <v>304</v>
      </c>
      <c r="AV97" s="220">
        <v>1.9230769230769231</v>
      </c>
      <c r="AW97" s="252" t="s">
        <v>304</v>
      </c>
      <c r="AX97" s="220">
        <v>1.7543859649122806</v>
      </c>
      <c r="AY97" s="252" t="s">
        <v>304</v>
      </c>
      <c r="AZ97" s="220">
        <v>1.8181818181818181</v>
      </c>
      <c r="BA97" s="252">
        <v>3</v>
      </c>
      <c r="BB97" s="220">
        <v>3.8461538461538463</v>
      </c>
      <c r="BC97" s="252">
        <v>3</v>
      </c>
      <c r="BD97" s="220">
        <v>4.1666666666666661</v>
      </c>
      <c r="BE97" s="252" t="s">
        <v>304</v>
      </c>
      <c r="BF97" s="220">
        <v>1.9230769230769231</v>
      </c>
    </row>
    <row r="98" spans="1:58" s="212" customFormat="1" x14ac:dyDescent="0.25">
      <c r="A98" s="225"/>
      <c r="B98" s="219" t="s">
        <v>36</v>
      </c>
      <c r="C98" s="220">
        <v>0</v>
      </c>
      <c r="D98" s="220">
        <v>0</v>
      </c>
      <c r="E98" s="220">
        <v>0</v>
      </c>
      <c r="F98" s="220">
        <v>0</v>
      </c>
      <c r="G98" s="220">
        <v>0</v>
      </c>
      <c r="H98" s="220">
        <v>0</v>
      </c>
      <c r="I98" s="220" t="s">
        <v>304</v>
      </c>
      <c r="J98" s="220">
        <v>0</v>
      </c>
      <c r="K98" s="220" t="s">
        <v>304</v>
      </c>
      <c r="L98" s="220">
        <v>0.26737967914438499</v>
      </c>
      <c r="M98" s="220" t="s">
        <v>304</v>
      </c>
      <c r="N98" s="220">
        <v>0.32154340836012862</v>
      </c>
      <c r="O98" s="220" t="s">
        <v>304</v>
      </c>
      <c r="P98" s="220">
        <v>0.72992700729927007</v>
      </c>
      <c r="Q98" s="220" t="s">
        <v>304</v>
      </c>
      <c r="R98" s="220">
        <v>0.45662100456621002</v>
      </c>
      <c r="S98" s="220">
        <v>0</v>
      </c>
      <c r="T98" s="220">
        <v>0</v>
      </c>
      <c r="U98" s="220" t="s">
        <v>304</v>
      </c>
      <c r="V98" s="220">
        <v>0.75187969924812026</v>
      </c>
      <c r="W98" s="220" t="s">
        <v>304</v>
      </c>
      <c r="X98" s="220">
        <v>0.92592592592592593</v>
      </c>
      <c r="Y98" s="220">
        <v>0</v>
      </c>
      <c r="Z98" s="220">
        <v>0</v>
      </c>
      <c r="AA98" s="220">
        <v>0</v>
      </c>
      <c r="AB98" s="220">
        <v>0</v>
      </c>
      <c r="AC98" s="220">
        <v>0</v>
      </c>
      <c r="AD98" s="220">
        <v>0</v>
      </c>
      <c r="AE98" s="220">
        <v>0</v>
      </c>
      <c r="AF98" s="220">
        <v>1.3698630136986301</v>
      </c>
      <c r="AG98" s="220">
        <v>0</v>
      </c>
      <c r="AH98" s="220">
        <v>1.4705882352941178</v>
      </c>
      <c r="AI98" s="252" t="s">
        <v>304</v>
      </c>
      <c r="AJ98" s="220">
        <v>1.5384615384615385</v>
      </c>
      <c r="AK98" s="252" t="s">
        <v>304</v>
      </c>
      <c r="AL98" s="220">
        <v>1.5384615384615385</v>
      </c>
      <c r="AM98" s="252" t="s">
        <v>304</v>
      </c>
      <c r="AN98" s="220">
        <v>1.6666666666666667</v>
      </c>
      <c r="AO98" s="252" t="s">
        <v>304</v>
      </c>
      <c r="AP98" s="220">
        <v>1.7241379310344827</v>
      </c>
      <c r="AQ98" s="252" t="s">
        <v>304</v>
      </c>
      <c r="AR98" s="220">
        <v>1.8867924528301887</v>
      </c>
      <c r="AS98" s="252" t="s">
        <v>304</v>
      </c>
      <c r="AT98" s="220">
        <v>1.7857142857142858</v>
      </c>
      <c r="AU98" s="252" t="s">
        <v>304</v>
      </c>
      <c r="AV98" s="220">
        <v>1.9230769230769231</v>
      </c>
      <c r="AW98" s="252" t="s">
        <v>304</v>
      </c>
      <c r="AX98" s="220">
        <v>1.7543859649122806</v>
      </c>
      <c r="AY98" s="252" t="s">
        <v>304</v>
      </c>
      <c r="AZ98" s="220">
        <v>1.8181818181818181</v>
      </c>
      <c r="BA98" s="252" t="s">
        <v>304</v>
      </c>
      <c r="BB98" s="220">
        <v>1.9230769230769231</v>
      </c>
      <c r="BC98" s="252" t="s">
        <v>304</v>
      </c>
      <c r="BD98" s="220">
        <v>2.083333333333333</v>
      </c>
      <c r="BE98" s="252" t="s">
        <v>304</v>
      </c>
      <c r="BF98" s="220">
        <v>1.9230769230769231</v>
      </c>
    </row>
    <row r="99" spans="1:58" s="212" customFormat="1" x14ac:dyDescent="0.25">
      <c r="A99" s="225"/>
      <c r="B99" s="221" t="s">
        <v>40</v>
      </c>
      <c r="C99" s="222">
        <v>8125</v>
      </c>
      <c r="D99" s="222"/>
      <c r="E99" s="222">
        <v>3411</v>
      </c>
      <c r="F99" s="222"/>
      <c r="G99" s="222">
        <v>472</v>
      </c>
      <c r="H99" s="222"/>
      <c r="I99" s="222">
        <v>432</v>
      </c>
      <c r="J99" s="222"/>
      <c r="K99" s="222">
        <v>374</v>
      </c>
      <c r="L99" s="222"/>
      <c r="M99" s="222">
        <v>311</v>
      </c>
      <c r="N99" s="222"/>
      <c r="O99" s="222">
        <v>274</v>
      </c>
      <c r="P99" s="222"/>
      <c r="Q99" s="222">
        <v>219</v>
      </c>
      <c r="R99" s="222"/>
      <c r="S99" s="222">
        <v>179</v>
      </c>
      <c r="T99" s="222"/>
      <c r="U99" s="222">
        <v>133</v>
      </c>
      <c r="V99" s="222"/>
      <c r="W99" s="222">
        <v>108</v>
      </c>
      <c r="X99" s="222"/>
      <c r="Y99" s="222">
        <v>101</v>
      </c>
      <c r="Z99" s="222"/>
      <c r="AA99" s="222">
        <v>87</v>
      </c>
      <c r="AB99" s="222"/>
      <c r="AC99" s="222">
        <v>81</v>
      </c>
      <c r="AD99" s="222"/>
      <c r="AE99" s="222">
        <v>73</v>
      </c>
      <c r="AF99" s="222"/>
      <c r="AG99" s="222">
        <v>68</v>
      </c>
      <c r="AH99" s="222"/>
      <c r="AI99" s="222">
        <v>65</v>
      </c>
      <c r="AJ99" s="222"/>
      <c r="AK99" s="222">
        <v>65</v>
      </c>
      <c r="AL99" s="222"/>
      <c r="AM99" s="222">
        <v>60</v>
      </c>
      <c r="AN99" s="222"/>
      <c r="AO99" s="222">
        <v>58</v>
      </c>
      <c r="AP99" s="222"/>
      <c r="AQ99" s="222">
        <v>53</v>
      </c>
      <c r="AR99" s="222"/>
      <c r="AS99" s="222">
        <v>56</v>
      </c>
      <c r="AT99" s="222"/>
      <c r="AU99" s="222">
        <v>52</v>
      </c>
      <c r="AV99" s="222"/>
      <c r="AW99" s="222">
        <v>57</v>
      </c>
      <c r="AX99" s="222"/>
      <c r="AY99" s="222">
        <v>55</v>
      </c>
      <c r="AZ99" s="222"/>
      <c r="BA99" s="222">
        <v>52</v>
      </c>
      <c r="BB99" s="222"/>
      <c r="BC99" s="222">
        <v>48</v>
      </c>
      <c r="BD99" s="222"/>
      <c r="BE99" s="222">
        <v>52</v>
      </c>
      <c r="BF99" s="222"/>
    </row>
    <row r="100" spans="1:58" s="212" customFormat="1" x14ac:dyDescent="0.25">
      <c r="A100" s="223"/>
      <c r="B100" s="221" t="s">
        <v>37</v>
      </c>
      <c r="C100" s="222">
        <v>9077</v>
      </c>
      <c r="D100" s="222"/>
      <c r="E100" s="222">
        <v>5307</v>
      </c>
      <c r="F100" s="222"/>
      <c r="G100" s="222">
        <v>2632</v>
      </c>
      <c r="H100" s="222"/>
      <c r="I100" s="222">
        <v>2657</v>
      </c>
      <c r="J100" s="222"/>
      <c r="K100" s="222">
        <v>2750</v>
      </c>
      <c r="L100" s="222"/>
      <c r="M100" s="222">
        <v>2614</v>
      </c>
      <c r="N100" s="222"/>
      <c r="O100" s="222">
        <v>2415</v>
      </c>
      <c r="P100" s="222"/>
      <c r="Q100" s="222">
        <v>2334</v>
      </c>
      <c r="R100" s="222"/>
      <c r="S100" s="222">
        <v>2034</v>
      </c>
      <c r="T100" s="222"/>
      <c r="U100" s="222">
        <v>2019</v>
      </c>
      <c r="V100" s="222"/>
      <c r="W100" s="222">
        <v>1876</v>
      </c>
      <c r="X100" s="222"/>
      <c r="Y100" s="222">
        <v>1940</v>
      </c>
      <c r="Z100" s="222"/>
      <c r="AA100" s="222">
        <v>1763</v>
      </c>
      <c r="AB100" s="222"/>
      <c r="AC100" s="222">
        <v>1735</v>
      </c>
      <c r="AD100" s="222"/>
      <c r="AE100" s="222">
        <v>1985</v>
      </c>
      <c r="AF100" s="222"/>
      <c r="AG100" s="222">
        <v>1898</v>
      </c>
      <c r="AH100" s="222"/>
      <c r="AI100" s="222">
        <v>1790</v>
      </c>
      <c r="AJ100" s="222"/>
      <c r="AK100" s="222">
        <v>1780</v>
      </c>
      <c r="AL100" s="222"/>
      <c r="AM100" s="222">
        <v>1846</v>
      </c>
      <c r="AN100" s="222"/>
      <c r="AO100" s="222">
        <v>1791</v>
      </c>
      <c r="AP100" s="222"/>
      <c r="AQ100" s="222">
        <v>1857</v>
      </c>
      <c r="AR100" s="222"/>
      <c r="AS100" s="222">
        <v>1856</v>
      </c>
      <c r="AT100" s="222"/>
      <c r="AU100" s="222">
        <v>1920</v>
      </c>
      <c r="AV100" s="222"/>
      <c r="AW100" s="222">
        <v>1788</v>
      </c>
      <c r="AX100" s="222"/>
      <c r="AY100" s="222">
        <v>1807</v>
      </c>
      <c r="AZ100" s="222"/>
      <c r="BA100" s="222">
        <v>1784</v>
      </c>
      <c r="BB100" s="222"/>
      <c r="BC100" s="222">
        <v>1702</v>
      </c>
      <c r="BD100" s="222"/>
      <c r="BE100" s="222">
        <v>1556</v>
      </c>
      <c r="BF100" s="222"/>
    </row>
    <row r="101" spans="1:58" s="212" customFormat="1" x14ac:dyDescent="0.25">
      <c r="A101" s="224" t="s">
        <v>487</v>
      </c>
      <c r="B101" s="219" t="s">
        <v>34</v>
      </c>
      <c r="C101" s="220">
        <v>10399</v>
      </c>
      <c r="D101" s="220">
        <v>94.20237340338798</v>
      </c>
      <c r="E101" s="220">
        <v>4035</v>
      </c>
      <c r="F101" s="220">
        <v>87.908496732026137</v>
      </c>
      <c r="G101" s="220">
        <v>1091</v>
      </c>
      <c r="H101" s="220">
        <v>75.658807212205275</v>
      </c>
      <c r="I101" s="220">
        <v>998</v>
      </c>
      <c r="J101" s="220">
        <v>73.871206513693565</v>
      </c>
      <c r="K101" s="220">
        <v>837</v>
      </c>
      <c r="L101" s="220">
        <v>70.812182741116743</v>
      </c>
      <c r="M101" s="220">
        <v>696</v>
      </c>
      <c r="N101" s="220">
        <v>68.235294117647058</v>
      </c>
      <c r="O101" s="220">
        <v>599</v>
      </c>
      <c r="P101" s="220">
        <v>67.683615819209038</v>
      </c>
      <c r="Q101" s="220">
        <v>500</v>
      </c>
      <c r="R101" s="220">
        <v>64.935064935064929</v>
      </c>
      <c r="S101" s="220">
        <v>386</v>
      </c>
      <c r="T101" s="220">
        <v>59.844961240310077</v>
      </c>
      <c r="U101" s="220">
        <v>315</v>
      </c>
      <c r="V101" s="220">
        <v>55.45774647887324</v>
      </c>
      <c r="W101" s="220">
        <v>249</v>
      </c>
      <c r="X101" s="220">
        <v>51.024590163934427</v>
      </c>
      <c r="Y101" s="220">
        <v>226</v>
      </c>
      <c r="Z101" s="220">
        <v>50.672645739910315</v>
      </c>
      <c r="AA101" s="220">
        <v>190</v>
      </c>
      <c r="AB101" s="220">
        <v>48.469387755102041</v>
      </c>
      <c r="AC101" s="220">
        <v>174</v>
      </c>
      <c r="AD101" s="220">
        <v>49.014084507042256</v>
      </c>
      <c r="AE101" s="220">
        <v>141</v>
      </c>
      <c r="AF101" s="220">
        <v>43.788819875776397</v>
      </c>
      <c r="AG101" s="220">
        <v>135</v>
      </c>
      <c r="AH101" s="220">
        <v>44.117647058823529</v>
      </c>
      <c r="AI101" s="220">
        <v>123</v>
      </c>
      <c r="AJ101" s="220">
        <v>43.15789473684211</v>
      </c>
      <c r="AK101" s="220">
        <v>131</v>
      </c>
      <c r="AL101" s="220">
        <v>46.953405017921149</v>
      </c>
      <c r="AM101" s="220">
        <v>117</v>
      </c>
      <c r="AN101" s="220">
        <v>45.703125</v>
      </c>
      <c r="AO101" s="220">
        <v>109</v>
      </c>
      <c r="AP101" s="220">
        <v>44.672131147540981</v>
      </c>
      <c r="AQ101" s="220">
        <v>93</v>
      </c>
      <c r="AR101" s="220">
        <v>43.055555555555557</v>
      </c>
      <c r="AS101" s="220">
        <v>76</v>
      </c>
      <c r="AT101" s="220">
        <v>38.190954773869343</v>
      </c>
      <c r="AU101" s="220">
        <v>69</v>
      </c>
      <c r="AV101" s="220">
        <v>37.5</v>
      </c>
      <c r="AW101" s="220">
        <v>71</v>
      </c>
      <c r="AX101" s="220">
        <v>39.010989010989015</v>
      </c>
      <c r="AY101" s="220">
        <v>76</v>
      </c>
      <c r="AZ101" s="220">
        <v>40.425531914893611</v>
      </c>
      <c r="BA101" s="220">
        <v>79</v>
      </c>
      <c r="BB101" s="220">
        <v>42.021276595744681</v>
      </c>
      <c r="BC101" s="220">
        <v>71</v>
      </c>
      <c r="BD101" s="220">
        <v>40.571428571428569</v>
      </c>
      <c r="BE101" s="220">
        <v>85</v>
      </c>
      <c r="BF101" s="220">
        <v>46.448087431693992</v>
      </c>
    </row>
    <row r="102" spans="1:58" s="212" customFormat="1" x14ac:dyDescent="0.25">
      <c r="A102" s="28"/>
      <c r="B102" s="219" t="s">
        <v>38</v>
      </c>
      <c r="C102" s="220">
        <v>526</v>
      </c>
      <c r="D102" s="220">
        <v>4.7649243590904975</v>
      </c>
      <c r="E102" s="220">
        <v>396</v>
      </c>
      <c r="F102" s="220">
        <v>8.6274509803921564</v>
      </c>
      <c r="G102" s="220">
        <v>201</v>
      </c>
      <c r="H102" s="220">
        <v>13.938973647711512</v>
      </c>
      <c r="I102" s="220">
        <v>190</v>
      </c>
      <c r="J102" s="220">
        <v>14.063656550703183</v>
      </c>
      <c r="K102" s="220">
        <v>184</v>
      </c>
      <c r="L102" s="220">
        <v>15.5668358714044</v>
      </c>
      <c r="M102" s="220">
        <v>169</v>
      </c>
      <c r="N102" s="220">
        <v>16.56862745098039</v>
      </c>
      <c r="O102" s="220">
        <v>143</v>
      </c>
      <c r="P102" s="220">
        <v>16.158192090395477</v>
      </c>
      <c r="Q102" s="220">
        <v>129</v>
      </c>
      <c r="R102" s="220">
        <v>16.753246753246753</v>
      </c>
      <c r="S102" s="220">
        <v>128</v>
      </c>
      <c r="T102" s="220">
        <v>19.844961240310077</v>
      </c>
      <c r="U102" s="220">
        <v>124</v>
      </c>
      <c r="V102" s="220">
        <v>21.830985915492956</v>
      </c>
      <c r="W102" s="220">
        <v>116</v>
      </c>
      <c r="X102" s="220">
        <v>23.770491803278688</v>
      </c>
      <c r="Y102" s="220">
        <v>101</v>
      </c>
      <c r="Z102" s="220">
        <v>22.6457399103139</v>
      </c>
      <c r="AA102" s="220">
        <v>93</v>
      </c>
      <c r="AB102" s="220">
        <v>23.72448979591837</v>
      </c>
      <c r="AC102" s="220">
        <v>74</v>
      </c>
      <c r="AD102" s="220">
        <v>20.845070422535212</v>
      </c>
      <c r="AE102" s="220">
        <v>74</v>
      </c>
      <c r="AF102" s="220">
        <v>22.981366459627328</v>
      </c>
      <c r="AG102" s="220">
        <v>62</v>
      </c>
      <c r="AH102" s="220">
        <v>20.261437908496731</v>
      </c>
      <c r="AI102" s="220">
        <v>57</v>
      </c>
      <c r="AJ102" s="220">
        <v>20</v>
      </c>
      <c r="AK102" s="220">
        <v>49</v>
      </c>
      <c r="AL102" s="220">
        <v>17.562724014336915</v>
      </c>
      <c r="AM102" s="220">
        <v>47</v>
      </c>
      <c r="AN102" s="220">
        <v>18.359375</v>
      </c>
      <c r="AO102" s="220">
        <v>42</v>
      </c>
      <c r="AP102" s="220">
        <v>17.21311475409836</v>
      </c>
      <c r="AQ102" s="220">
        <v>42</v>
      </c>
      <c r="AR102" s="220">
        <v>19.444444444444446</v>
      </c>
      <c r="AS102" s="220">
        <v>38</v>
      </c>
      <c r="AT102" s="220">
        <v>19.095477386934672</v>
      </c>
      <c r="AU102" s="220">
        <v>31</v>
      </c>
      <c r="AV102" s="220">
        <v>16.847826086956523</v>
      </c>
      <c r="AW102" s="220">
        <v>30</v>
      </c>
      <c r="AX102" s="220">
        <v>16.483516483516482</v>
      </c>
      <c r="AY102" s="220">
        <v>34</v>
      </c>
      <c r="AZ102" s="220">
        <v>18.085106382978726</v>
      </c>
      <c r="BA102" s="220">
        <v>33</v>
      </c>
      <c r="BB102" s="220">
        <v>17.553191489361701</v>
      </c>
      <c r="BC102" s="220">
        <v>32</v>
      </c>
      <c r="BD102" s="220">
        <v>18.285714285714285</v>
      </c>
      <c r="BE102" s="220">
        <v>27</v>
      </c>
      <c r="BF102" s="220">
        <v>14.754098360655737</v>
      </c>
    </row>
    <row r="103" spans="1:58" s="212" customFormat="1" x14ac:dyDescent="0.25">
      <c r="A103" s="224"/>
      <c r="B103" s="219" t="s">
        <v>35</v>
      </c>
      <c r="C103" s="220">
        <v>100</v>
      </c>
      <c r="D103" s="220">
        <v>0.90587915572062694</v>
      </c>
      <c r="E103" s="220">
        <v>131</v>
      </c>
      <c r="F103" s="220">
        <v>2.8540305010893245</v>
      </c>
      <c r="G103" s="220">
        <v>118</v>
      </c>
      <c r="H103" s="220">
        <v>8.1830790568654646</v>
      </c>
      <c r="I103" s="220">
        <v>115</v>
      </c>
      <c r="J103" s="220">
        <v>8.512213175425611</v>
      </c>
      <c r="K103" s="220">
        <v>103</v>
      </c>
      <c r="L103" s="220">
        <v>8.7140439932318117</v>
      </c>
      <c r="M103" s="220">
        <v>98</v>
      </c>
      <c r="N103" s="220">
        <v>9.6078431372549034</v>
      </c>
      <c r="O103" s="220">
        <v>90</v>
      </c>
      <c r="P103" s="220">
        <v>10.16949152542373</v>
      </c>
      <c r="Q103" s="220">
        <v>89</v>
      </c>
      <c r="R103" s="220">
        <v>11.558441558441558</v>
      </c>
      <c r="S103" s="220">
        <v>77</v>
      </c>
      <c r="T103" s="220">
        <v>11.937984496124031</v>
      </c>
      <c r="U103" s="220">
        <v>76</v>
      </c>
      <c r="V103" s="220">
        <v>13.380281690140844</v>
      </c>
      <c r="W103" s="220">
        <v>69</v>
      </c>
      <c r="X103" s="220">
        <v>14.139344262295081</v>
      </c>
      <c r="Y103" s="220">
        <v>59</v>
      </c>
      <c r="Z103" s="220">
        <v>13.228699551569505</v>
      </c>
      <c r="AA103" s="220">
        <v>51</v>
      </c>
      <c r="AB103" s="220">
        <v>13.010204081632654</v>
      </c>
      <c r="AC103" s="220">
        <v>52</v>
      </c>
      <c r="AD103" s="220">
        <v>14.647887323943662</v>
      </c>
      <c r="AE103" s="220">
        <v>51</v>
      </c>
      <c r="AF103" s="220">
        <v>15.838509316770185</v>
      </c>
      <c r="AG103" s="220">
        <v>57</v>
      </c>
      <c r="AH103" s="220">
        <v>18.627450980392158</v>
      </c>
      <c r="AI103" s="220">
        <v>57</v>
      </c>
      <c r="AJ103" s="220">
        <v>20</v>
      </c>
      <c r="AK103" s="220">
        <v>43</v>
      </c>
      <c r="AL103" s="220">
        <v>15.412186379928317</v>
      </c>
      <c r="AM103" s="220">
        <v>43</v>
      </c>
      <c r="AN103" s="220">
        <v>16.796875</v>
      </c>
      <c r="AO103" s="220">
        <v>44</v>
      </c>
      <c r="AP103" s="220">
        <v>18.032786885245901</v>
      </c>
      <c r="AQ103" s="220">
        <v>31</v>
      </c>
      <c r="AR103" s="220">
        <v>14.351851851851851</v>
      </c>
      <c r="AS103" s="220">
        <v>34</v>
      </c>
      <c r="AT103" s="220">
        <v>17.08542713567839</v>
      </c>
      <c r="AU103" s="220">
        <v>33</v>
      </c>
      <c r="AV103" s="220">
        <v>17.934782608695652</v>
      </c>
      <c r="AW103" s="220">
        <v>31</v>
      </c>
      <c r="AX103" s="220">
        <v>17.032967032967033</v>
      </c>
      <c r="AY103" s="220">
        <v>29</v>
      </c>
      <c r="AZ103" s="220">
        <v>15.425531914893616</v>
      </c>
      <c r="BA103" s="220">
        <v>25</v>
      </c>
      <c r="BB103" s="220">
        <v>13.297872340425531</v>
      </c>
      <c r="BC103" s="220">
        <v>29</v>
      </c>
      <c r="BD103" s="220">
        <v>16.571428571428569</v>
      </c>
      <c r="BE103" s="220">
        <v>30</v>
      </c>
      <c r="BF103" s="220">
        <v>16.393442622950818</v>
      </c>
    </row>
    <row r="104" spans="1:58" s="212" customFormat="1" x14ac:dyDescent="0.25">
      <c r="A104" s="224"/>
      <c r="B104" s="219" t="s">
        <v>18</v>
      </c>
      <c r="C104" s="220">
        <v>14</v>
      </c>
      <c r="D104" s="220">
        <v>0.10870549868647524</v>
      </c>
      <c r="E104" s="220">
        <v>24</v>
      </c>
      <c r="F104" s="220">
        <v>0.52287581699346397</v>
      </c>
      <c r="G104" s="220">
        <v>25</v>
      </c>
      <c r="H104" s="220">
        <v>1.7337031900138695</v>
      </c>
      <c r="I104" s="220">
        <v>41</v>
      </c>
      <c r="J104" s="220">
        <v>3.0347890451517396</v>
      </c>
      <c r="K104" s="220">
        <v>52</v>
      </c>
      <c r="L104" s="220">
        <v>4.3993231810490698</v>
      </c>
      <c r="M104" s="220">
        <v>50</v>
      </c>
      <c r="N104" s="220">
        <v>4.9019607843137258</v>
      </c>
      <c r="O104" s="220">
        <v>44</v>
      </c>
      <c r="P104" s="220">
        <v>4.9717514124293789</v>
      </c>
      <c r="Q104" s="220">
        <v>48</v>
      </c>
      <c r="R104" s="220">
        <v>5.9740259740259738</v>
      </c>
      <c r="S104" s="220">
        <v>47</v>
      </c>
      <c r="T104" s="220">
        <v>7.2868217054263562</v>
      </c>
      <c r="U104" s="220">
        <v>46</v>
      </c>
      <c r="V104" s="220">
        <v>8.0985915492957758</v>
      </c>
      <c r="W104" s="220">
        <v>44</v>
      </c>
      <c r="X104" s="220">
        <v>9.0163934426229506</v>
      </c>
      <c r="Y104" s="220">
        <v>50</v>
      </c>
      <c r="Z104" s="220">
        <v>11.210762331838566</v>
      </c>
      <c r="AA104" s="220">
        <v>48</v>
      </c>
      <c r="AB104" s="220">
        <v>12.244897959183673</v>
      </c>
      <c r="AC104" s="220">
        <v>42</v>
      </c>
      <c r="AD104" s="220">
        <v>11.830985915492958</v>
      </c>
      <c r="AE104" s="220">
        <v>39</v>
      </c>
      <c r="AF104" s="220">
        <v>12.111801242236025</v>
      </c>
      <c r="AG104" s="220">
        <v>35</v>
      </c>
      <c r="AH104" s="220">
        <v>11.437908496732026</v>
      </c>
      <c r="AI104" s="220">
        <v>31</v>
      </c>
      <c r="AJ104" s="220">
        <v>10.87719298245614</v>
      </c>
      <c r="AK104" s="220">
        <v>39</v>
      </c>
      <c r="AL104" s="220">
        <v>13.978494623655912</v>
      </c>
      <c r="AM104" s="220">
        <v>31</v>
      </c>
      <c r="AN104" s="220">
        <v>12.109375</v>
      </c>
      <c r="AO104" s="220">
        <v>32</v>
      </c>
      <c r="AP104" s="220">
        <v>13.114754098360656</v>
      </c>
      <c r="AQ104" s="220">
        <v>34</v>
      </c>
      <c r="AR104" s="220">
        <v>15.74074074074074</v>
      </c>
      <c r="AS104" s="220">
        <v>35</v>
      </c>
      <c r="AT104" s="220">
        <v>17.587939698492463</v>
      </c>
      <c r="AU104" s="220">
        <v>35</v>
      </c>
      <c r="AV104" s="220">
        <v>19.021739130434785</v>
      </c>
      <c r="AW104" s="220">
        <v>31</v>
      </c>
      <c r="AX104" s="220">
        <v>17.032967032967033</v>
      </c>
      <c r="AY104" s="220">
        <v>31</v>
      </c>
      <c r="AZ104" s="220">
        <v>16.48936170212766</v>
      </c>
      <c r="BA104" s="220">
        <v>31</v>
      </c>
      <c r="BB104" s="220">
        <v>16.48936170212766</v>
      </c>
      <c r="BC104" s="220">
        <v>24</v>
      </c>
      <c r="BD104" s="220">
        <v>13.714285714285715</v>
      </c>
      <c r="BE104" s="220">
        <v>20</v>
      </c>
      <c r="BF104" s="220">
        <v>10.928961748633879</v>
      </c>
    </row>
    <row r="105" spans="1:58" s="212" customFormat="1" x14ac:dyDescent="0.25">
      <c r="A105" s="218"/>
      <c r="B105" s="219" t="s">
        <v>19</v>
      </c>
      <c r="C105" s="220">
        <v>0</v>
      </c>
      <c r="D105" s="220">
        <v>1.8117583114412538E-2</v>
      </c>
      <c r="E105" s="220">
        <v>4</v>
      </c>
      <c r="F105" s="220">
        <v>8.7145969498910666E-2</v>
      </c>
      <c r="G105" s="220">
        <v>7</v>
      </c>
      <c r="H105" s="220">
        <v>0.41608876560332869</v>
      </c>
      <c r="I105" s="220">
        <v>7</v>
      </c>
      <c r="J105" s="220">
        <v>0.37009622501850481</v>
      </c>
      <c r="K105" s="220">
        <v>6</v>
      </c>
      <c r="L105" s="220">
        <v>0.33840947546531303</v>
      </c>
      <c r="M105" s="220">
        <v>7</v>
      </c>
      <c r="N105" s="220">
        <v>0.49019607843137253</v>
      </c>
      <c r="O105" s="220">
        <v>6</v>
      </c>
      <c r="P105" s="220">
        <v>0.67796610169491522</v>
      </c>
      <c r="Q105" s="252" t="s">
        <v>304</v>
      </c>
      <c r="R105" s="220">
        <v>0.25974025974025972</v>
      </c>
      <c r="S105" s="220">
        <v>4</v>
      </c>
      <c r="T105" s="220">
        <v>0.62015503875968991</v>
      </c>
      <c r="U105" s="220">
        <v>7</v>
      </c>
      <c r="V105" s="220">
        <v>1.056338028169014</v>
      </c>
      <c r="W105" s="220">
        <v>10</v>
      </c>
      <c r="X105" s="220">
        <v>1.639344262295082</v>
      </c>
      <c r="Y105" s="220">
        <v>6</v>
      </c>
      <c r="Z105" s="220">
        <v>1.3452914798206279</v>
      </c>
      <c r="AA105" s="220">
        <v>6</v>
      </c>
      <c r="AB105" s="220">
        <v>1.5306122448979591</v>
      </c>
      <c r="AC105" s="220">
        <v>9</v>
      </c>
      <c r="AD105" s="220">
        <v>2.535211267605634</v>
      </c>
      <c r="AE105" s="220">
        <v>9</v>
      </c>
      <c r="AF105" s="220">
        <v>2.7950310559006213</v>
      </c>
      <c r="AG105" s="220">
        <v>9</v>
      </c>
      <c r="AH105" s="220">
        <v>2.9411764705882351</v>
      </c>
      <c r="AI105" s="220">
        <v>10</v>
      </c>
      <c r="AJ105" s="220">
        <v>3.5087719298245612</v>
      </c>
      <c r="AK105" s="220">
        <v>9</v>
      </c>
      <c r="AL105" s="220">
        <v>3.225806451612903</v>
      </c>
      <c r="AM105" s="220">
        <v>8</v>
      </c>
      <c r="AN105" s="220">
        <v>3.125</v>
      </c>
      <c r="AO105" s="220">
        <v>6</v>
      </c>
      <c r="AP105" s="220">
        <v>2.459016393442623</v>
      </c>
      <c r="AQ105" s="220">
        <v>8</v>
      </c>
      <c r="AR105" s="220">
        <v>3.7037037037037033</v>
      </c>
      <c r="AS105" s="220">
        <v>7</v>
      </c>
      <c r="AT105" s="220">
        <v>3.5175879396984926</v>
      </c>
      <c r="AU105" s="220">
        <v>9</v>
      </c>
      <c r="AV105" s="220">
        <v>4.8913043478260869</v>
      </c>
      <c r="AW105" s="220">
        <v>10</v>
      </c>
      <c r="AX105" s="220">
        <v>5.4945054945054945</v>
      </c>
      <c r="AY105" s="220">
        <v>10</v>
      </c>
      <c r="AZ105" s="220">
        <v>5.3191489361702127</v>
      </c>
      <c r="BA105" s="220">
        <v>10</v>
      </c>
      <c r="BB105" s="220">
        <v>5.3191489361702127</v>
      </c>
      <c r="BC105" s="220">
        <v>10</v>
      </c>
      <c r="BD105" s="220">
        <v>5.7142857142857144</v>
      </c>
      <c r="BE105" s="220">
        <v>12</v>
      </c>
      <c r="BF105" s="220">
        <v>6.557377049180328</v>
      </c>
    </row>
    <row r="106" spans="1:58" s="212" customFormat="1" x14ac:dyDescent="0.25">
      <c r="A106" s="218"/>
      <c r="B106" s="219" t="s">
        <v>36</v>
      </c>
      <c r="C106" s="220">
        <v>0</v>
      </c>
      <c r="D106" s="220">
        <v>0</v>
      </c>
      <c r="E106" s="220">
        <v>0</v>
      </c>
      <c r="F106" s="220">
        <v>0</v>
      </c>
      <c r="G106" s="220">
        <v>0</v>
      </c>
      <c r="H106" s="220">
        <v>6.9348127600554782E-2</v>
      </c>
      <c r="I106" s="220">
        <v>0</v>
      </c>
      <c r="J106" s="220">
        <v>0.14803849000740191</v>
      </c>
      <c r="K106" s="252" t="s">
        <v>304</v>
      </c>
      <c r="L106" s="220">
        <v>0.16920473773265651</v>
      </c>
      <c r="M106" s="252" t="s">
        <v>304</v>
      </c>
      <c r="N106" s="220">
        <v>0.19607843137254902</v>
      </c>
      <c r="O106" s="220">
        <v>3</v>
      </c>
      <c r="P106" s="220">
        <v>0.33898305084745761</v>
      </c>
      <c r="Q106" s="220">
        <v>4</v>
      </c>
      <c r="R106" s="220">
        <v>0.51948051948051943</v>
      </c>
      <c r="S106" s="220">
        <v>3</v>
      </c>
      <c r="T106" s="220">
        <v>0.46511627906976744</v>
      </c>
      <c r="U106" s="252" t="s">
        <v>304</v>
      </c>
      <c r="V106" s="220">
        <v>0.17605633802816903</v>
      </c>
      <c r="W106" s="252" t="s">
        <v>304</v>
      </c>
      <c r="X106" s="220">
        <v>0.4098360655737705</v>
      </c>
      <c r="Y106" s="220">
        <v>4</v>
      </c>
      <c r="Z106" s="220">
        <v>0.89686098654708524</v>
      </c>
      <c r="AA106" s="220">
        <v>4</v>
      </c>
      <c r="AB106" s="220">
        <v>1.0204081632653061</v>
      </c>
      <c r="AC106" s="220">
        <v>4</v>
      </c>
      <c r="AD106" s="220">
        <v>1.1267605633802817</v>
      </c>
      <c r="AE106" s="220">
        <v>8</v>
      </c>
      <c r="AF106" s="220">
        <v>2.4844720496894408</v>
      </c>
      <c r="AG106" s="220">
        <v>8</v>
      </c>
      <c r="AH106" s="220">
        <v>2.6143790849673203</v>
      </c>
      <c r="AI106" s="220">
        <v>7</v>
      </c>
      <c r="AJ106" s="220">
        <v>2.4561403508771931</v>
      </c>
      <c r="AK106" s="220">
        <v>8</v>
      </c>
      <c r="AL106" s="220">
        <v>2.8673835125448028</v>
      </c>
      <c r="AM106" s="220">
        <v>10</v>
      </c>
      <c r="AN106" s="220">
        <v>3.90625</v>
      </c>
      <c r="AO106" s="220">
        <v>11</v>
      </c>
      <c r="AP106" s="220">
        <v>4.5081967213114753</v>
      </c>
      <c r="AQ106" s="220">
        <v>8</v>
      </c>
      <c r="AR106" s="220">
        <v>3.7037037037037033</v>
      </c>
      <c r="AS106" s="220">
        <v>9</v>
      </c>
      <c r="AT106" s="220">
        <v>4.5226130653266337</v>
      </c>
      <c r="AU106" s="220">
        <v>7</v>
      </c>
      <c r="AV106" s="220">
        <v>3.804347826086957</v>
      </c>
      <c r="AW106" s="220">
        <v>9</v>
      </c>
      <c r="AX106" s="220">
        <v>4.9450549450549453</v>
      </c>
      <c r="AY106" s="220">
        <v>8</v>
      </c>
      <c r="AZ106" s="220">
        <v>4.2553191489361701</v>
      </c>
      <c r="BA106" s="220">
        <v>9</v>
      </c>
      <c r="BB106" s="220">
        <v>4.7872340425531918</v>
      </c>
      <c r="BC106" s="220">
        <v>9</v>
      </c>
      <c r="BD106" s="220">
        <v>5.1428571428571423</v>
      </c>
      <c r="BE106" s="220">
        <v>9</v>
      </c>
      <c r="BF106" s="220">
        <v>4.918032786885246</v>
      </c>
    </row>
    <row r="107" spans="1:58" s="212" customFormat="1" x14ac:dyDescent="0.25">
      <c r="A107" s="218"/>
      <c r="B107" s="221" t="s">
        <v>40</v>
      </c>
      <c r="C107" s="222">
        <v>11039</v>
      </c>
      <c r="D107" s="222"/>
      <c r="E107" s="222">
        <v>4590</v>
      </c>
      <c r="F107" s="222"/>
      <c r="G107" s="222">
        <v>1442</v>
      </c>
      <c r="H107" s="222"/>
      <c r="I107" s="222">
        <v>1351</v>
      </c>
      <c r="J107" s="222"/>
      <c r="K107" s="222">
        <v>1182</v>
      </c>
      <c r="L107" s="222"/>
      <c r="M107" s="222">
        <v>1020</v>
      </c>
      <c r="N107" s="222"/>
      <c r="O107" s="222">
        <v>885</v>
      </c>
      <c r="P107" s="222"/>
      <c r="Q107" s="222">
        <v>770</v>
      </c>
      <c r="R107" s="222"/>
      <c r="S107" s="222">
        <v>645</v>
      </c>
      <c r="T107" s="222"/>
      <c r="U107" s="222">
        <v>568</v>
      </c>
      <c r="V107" s="222"/>
      <c r="W107" s="222">
        <v>488</v>
      </c>
      <c r="X107" s="222"/>
      <c r="Y107" s="222">
        <v>446</v>
      </c>
      <c r="Z107" s="222"/>
      <c r="AA107" s="222">
        <v>392</v>
      </c>
      <c r="AB107" s="222"/>
      <c r="AC107" s="222">
        <v>355</v>
      </c>
      <c r="AD107" s="222"/>
      <c r="AE107" s="222">
        <v>322</v>
      </c>
      <c r="AF107" s="222"/>
      <c r="AG107" s="222">
        <v>306</v>
      </c>
      <c r="AH107" s="222"/>
      <c r="AI107" s="222">
        <v>285</v>
      </c>
      <c r="AJ107" s="222"/>
      <c r="AK107" s="222">
        <v>279</v>
      </c>
      <c r="AL107" s="222"/>
      <c r="AM107" s="222">
        <v>256</v>
      </c>
      <c r="AN107" s="222"/>
      <c r="AO107" s="222">
        <v>244</v>
      </c>
      <c r="AP107" s="222"/>
      <c r="AQ107" s="222">
        <v>216</v>
      </c>
      <c r="AR107" s="222"/>
      <c r="AS107" s="222">
        <v>199</v>
      </c>
      <c r="AT107" s="222"/>
      <c r="AU107" s="222">
        <v>184</v>
      </c>
      <c r="AV107" s="222"/>
      <c r="AW107" s="222">
        <v>182</v>
      </c>
      <c r="AX107" s="222"/>
      <c r="AY107" s="222">
        <v>188</v>
      </c>
      <c r="AZ107" s="222"/>
      <c r="BA107" s="222">
        <v>188</v>
      </c>
      <c r="BB107" s="222"/>
      <c r="BC107" s="222">
        <v>175</v>
      </c>
      <c r="BD107" s="222"/>
      <c r="BE107" s="222">
        <v>183</v>
      </c>
      <c r="BF107" s="222"/>
    </row>
    <row r="108" spans="1:58" s="212" customFormat="1" x14ac:dyDescent="0.25">
      <c r="A108" s="223"/>
      <c r="B108" s="221" t="s">
        <v>37</v>
      </c>
      <c r="C108" s="222">
        <v>35730</v>
      </c>
      <c r="D108" s="222"/>
      <c r="E108" s="222">
        <v>27264</v>
      </c>
      <c r="F108" s="222"/>
      <c r="G108" s="222">
        <v>19822</v>
      </c>
      <c r="H108" s="222"/>
      <c r="I108" s="222">
        <v>21458</v>
      </c>
      <c r="J108" s="222"/>
      <c r="K108" s="222">
        <v>21332</v>
      </c>
      <c r="L108" s="222"/>
      <c r="M108" s="222">
        <v>20949</v>
      </c>
      <c r="N108" s="222"/>
      <c r="O108" s="222">
        <v>18929</v>
      </c>
      <c r="P108" s="222"/>
      <c r="Q108" s="222">
        <v>17992</v>
      </c>
      <c r="R108" s="222"/>
      <c r="S108" s="222">
        <v>17159</v>
      </c>
      <c r="T108" s="222"/>
      <c r="U108" s="222">
        <v>16628</v>
      </c>
      <c r="V108" s="222"/>
      <c r="W108" s="222">
        <v>16801</v>
      </c>
      <c r="X108" s="222"/>
      <c r="Y108" s="222">
        <v>16625</v>
      </c>
      <c r="Z108" s="222"/>
      <c r="AA108" s="222">
        <v>16055</v>
      </c>
      <c r="AB108" s="222"/>
      <c r="AC108" s="222">
        <v>15652</v>
      </c>
      <c r="AD108" s="222"/>
      <c r="AE108" s="222">
        <v>15926</v>
      </c>
      <c r="AF108" s="222"/>
      <c r="AG108" s="222">
        <v>15576</v>
      </c>
      <c r="AH108" s="222"/>
      <c r="AI108" s="222">
        <v>15368</v>
      </c>
      <c r="AJ108" s="222"/>
      <c r="AK108" s="222">
        <v>15177</v>
      </c>
      <c r="AL108" s="222"/>
      <c r="AM108" s="222">
        <v>14705</v>
      </c>
      <c r="AN108" s="222"/>
      <c r="AO108" s="222">
        <v>14913</v>
      </c>
      <c r="AP108" s="222"/>
      <c r="AQ108" s="222">
        <v>13687</v>
      </c>
      <c r="AR108" s="222"/>
      <c r="AS108" s="222">
        <v>14585</v>
      </c>
      <c r="AT108" s="222"/>
      <c r="AU108" s="222">
        <v>13890</v>
      </c>
      <c r="AV108" s="222"/>
      <c r="AW108" s="222">
        <v>13739</v>
      </c>
      <c r="AX108" s="222"/>
      <c r="AY108" s="222">
        <v>13811</v>
      </c>
      <c r="AZ108" s="222"/>
      <c r="BA108" s="222">
        <v>13486</v>
      </c>
      <c r="BB108" s="222"/>
      <c r="BC108" s="222">
        <v>13467</v>
      </c>
      <c r="BD108" s="222"/>
      <c r="BE108" s="222">
        <v>13106</v>
      </c>
      <c r="BF108" s="222"/>
    </row>
    <row r="109" spans="1:58" s="212" customFormat="1" x14ac:dyDescent="0.25">
      <c r="A109" s="218" t="s">
        <v>14</v>
      </c>
      <c r="B109" s="219" t="s">
        <v>34</v>
      </c>
      <c r="C109" s="220">
        <v>6894</v>
      </c>
      <c r="D109" s="220">
        <v>98.612501788013162</v>
      </c>
      <c r="E109" s="220">
        <v>3146</v>
      </c>
      <c r="F109" s="220">
        <v>95.973154362416096</v>
      </c>
      <c r="G109" s="220">
        <v>1101</v>
      </c>
      <c r="H109" s="220">
        <v>90.691927512355846</v>
      </c>
      <c r="I109" s="220">
        <v>1040</v>
      </c>
      <c r="J109" s="220">
        <v>89.65517241379311</v>
      </c>
      <c r="K109" s="220">
        <v>967</v>
      </c>
      <c r="L109" s="220">
        <v>88.391224862888478</v>
      </c>
      <c r="M109" s="220">
        <v>869</v>
      </c>
      <c r="N109" s="220">
        <v>88.764044943820224</v>
      </c>
      <c r="O109" s="220">
        <v>772</v>
      </c>
      <c r="P109" s="220">
        <v>89.248554913294797</v>
      </c>
      <c r="Q109" s="220">
        <v>646</v>
      </c>
      <c r="R109" s="220">
        <v>88.130968622100951</v>
      </c>
      <c r="S109" s="220">
        <v>591</v>
      </c>
      <c r="T109" s="220">
        <v>88.605697151424295</v>
      </c>
      <c r="U109" s="220">
        <v>482</v>
      </c>
      <c r="V109" s="220">
        <v>86.846846846846844</v>
      </c>
      <c r="W109" s="220">
        <v>407</v>
      </c>
      <c r="X109" s="220">
        <v>86.59574468085107</v>
      </c>
      <c r="Y109" s="220">
        <v>387</v>
      </c>
      <c r="Z109" s="220">
        <v>86.191536748329625</v>
      </c>
      <c r="AA109" s="220">
        <v>365</v>
      </c>
      <c r="AB109" s="220">
        <v>86.492890995260666</v>
      </c>
      <c r="AC109" s="220">
        <v>319</v>
      </c>
      <c r="AD109" s="220">
        <v>87.878787878787875</v>
      </c>
      <c r="AE109" s="220">
        <v>290</v>
      </c>
      <c r="AF109" s="220">
        <v>86.567164179104481</v>
      </c>
      <c r="AG109" s="220">
        <v>260</v>
      </c>
      <c r="AH109" s="220">
        <v>88.13559322033899</v>
      </c>
      <c r="AI109" s="220">
        <v>232</v>
      </c>
      <c r="AJ109" s="220">
        <v>85.294117647058826</v>
      </c>
      <c r="AK109" s="220">
        <v>232</v>
      </c>
      <c r="AL109" s="220">
        <v>86.567164179104481</v>
      </c>
      <c r="AM109" s="220">
        <v>222</v>
      </c>
      <c r="AN109" s="220">
        <v>87.747035573122531</v>
      </c>
      <c r="AO109" s="220">
        <v>212</v>
      </c>
      <c r="AP109" s="220">
        <v>87.242798353909464</v>
      </c>
      <c r="AQ109" s="220">
        <v>187</v>
      </c>
      <c r="AR109" s="220">
        <v>89.047619047619051</v>
      </c>
      <c r="AS109" s="220">
        <v>170</v>
      </c>
      <c r="AT109" s="220">
        <v>89.005235602094245</v>
      </c>
      <c r="AU109" s="220">
        <v>157</v>
      </c>
      <c r="AV109" s="220">
        <v>88.202247191011239</v>
      </c>
      <c r="AW109" s="220">
        <v>153</v>
      </c>
      <c r="AX109" s="220">
        <v>87.428571428571431</v>
      </c>
      <c r="AY109" s="220">
        <v>139</v>
      </c>
      <c r="AZ109" s="220">
        <v>87.421383647798748</v>
      </c>
      <c r="BA109" s="220">
        <v>146</v>
      </c>
      <c r="BB109" s="220">
        <v>89.570552147239269</v>
      </c>
      <c r="BC109" s="220">
        <v>139</v>
      </c>
      <c r="BD109" s="220">
        <v>91.44736842105263</v>
      </c>
      <c r="BE109" s="220">
        <v>136</v>
      </c>
      <c r="BF109" s="220">
        <v>90.666666666666671</v>
      </c>
    </row>
    <row r="110" spans="1:58" s="212" customFormat="1" x14ac:dyDescent="0.25">
      <c r="A110" s="218"/>
      <c r="B110" s="219" t="s">
        <v>38</v>
      </c>
      <c r="C110" s="220">
        <v>92</v>
      </c>
      <c r="D110" s="220">
        <v>1.3159776855957661</v>
      </c>
      <c r="E110" s="220">
        <v>126</v>
      </c>
      <c r="F110" s="220">
        <v>3.8438071995118976</v>
      </c>
      <c r="G110" s="220">
        <v>106</v>
      </c>
      <c r="H110" s="220">
        <v>8.731466227347612</v>
      </c>
      <c r="I110" s="220">
        <v>109</v>
      </c>
      <c r="J110" s="220">
        <v>9.3965517241379306</v>
      </c>
      <c r="K110" s="220">
        <v>114</v>
      </c>
      <c r="L110" s="220">
        <v>10.420475319926874</v>
      </c>
      <c r="M110" s="220">
        <v>98</v>
      </c>
      <c r="N110" s="220">
        <v>10.010214504596528</v>
      </c>
      <c r="O110" s="220">
        <v>86</v>
      </c>
      <c r="P110" s="220">
        <v>9.9421965317919074</v>
      </c>
      <c r="Q110" s="220">
        <v>74</v>
      </c>
      <c r="R110" s="220">
        <v>10.095497953615281</v>
      </c>
      <c r="S110" s="220">
        <v>57</v>
      </c>
      <c r="T110" s="220">
        <v>8.5457271364317844</v>
      </c>
      <c r="U110" s="220">
        <v>56</v>
      </c>
      <c r="V110" s="220">
        <v>10.09009009009009</v>
      </c>
      <c r="W110" s="220">
        <v>44</v>
      </c>
      <c r="X110" s="220">
        <v>9.3617021276595747</v>
      </c>
      <c r="Y110" s="220">
        <v>49</v>
      </c>
      <c r="Z110" s="220">
        <v>10.913140311804009</v>
      </c>
      <c r="AA110" s="220">
        <v>45</v>
      </c>
      <c r="AB110" s="220">
        <v>10.663507109004739</v>
      </c>
      <c r="AC110" s="220">
        <v>32</v>
      </c>
      <c r="AD110" s="220">
        <v>8.8154269972451793</v>
      </c>
      <c r="AE110" s="220">
        <v>34</v>
      </c>
      <c r="AF110" s="220">
        <v>10.149253731343284</v>
      </c>
      <c r="AG110" s="220">
        <v>24</v>
      </c>
      <c r="AH110" s="220">
        <v>8.1355932203389827</v>
      </c>
      <c r="AI110" s="220">
        <v>28</v>
      </c>
      <c r="AJ110" s="220">
        <v>10.294117647058824</v>
      </c>
      <c r="AK110" s="220">
        <v>27</v>
      </c>
      <c r="AL110" s="220">
        <v>10.074626865671641</v>
      </c>
      <c r="AM110" s="220">
        <v>22</v>
      </c>
      <c r="AN110" s="220">
        <v>8.695652173913043</v>
      </c>
      <c r="AO110" s="220">
        <v>21</v>
      </c>
      <c r="AP110" s="220">
        <v>8.6419753086419746</v>
      </c>
      <c r="AQ110" s="220">
        <v>14</v>
      </c>
      <c r="AR110" s="220">
        <v>6.666666666666667</v>
      </c>
      <c r="AS110" s="220">
        <v>15</v>
      </c>
      <c r="AT110" s="220">
        <v>7.8534031413612562</v>
      </c>
      <c r="AU110" s="220">
        <v>15</v>
      </c>
      <c r="AV110" s="220">
        <v>8.4269662921348321</v>
      </c>
      <c r="AW110" s="220">
        <v>17</v>
      </c>
      <c r="AX110" s="220">
        <v>8.5714285714285712</v>
      </c>
      <c r="AY110" s="220">
        <v>14</v>
      </c>
      <c r="AZ110" s="220">
        <v>8.1761006289308185</v>
      </c>
      <c r="BA110" s="220">
        <v>10</v>
      </c>
      <c r="BB110" s="220">
        <v>6.1349693251533743</v>
      </c>
      <c r="BC110" s="220">
        <v>7</v>
      </c>
      <c r="BD110" s="220">
        <v>4.6052631578947372</v>
      </c>
      <c r="BE110" s="220">
        <v>8</v>
      </c>
      <c r="BF110" s="220">
        <v>5.333333333333333</v>
      </c>
    </row>
    <row r="111" spans="1:58" s="212" customFormat="1" x14ac:dyDescent="0.25">
      <c r="A111" s="218"/>
      <c r="B111" s="219" t="s">
        <v>35</v>
      </c>
      <c r="C111" s="220">
        <v>5</v>
      </c>
      <c r="D111" s="220">
        <v>7.1520526391074229E-2</v>
      </c>
      <c r="E111" s="220">
        <v>6</v>
      </c>
      <c r="F111" s="220">
        <v>0.18303843807199513</v>
      </c>
      <c r="G111" s="220">
        <v>7</v>
      </c>
      <c r="H111" s="220">
        <v>0.49423393739703458</v>
      </c>
      <c r="I111" s="220">
        <v>11</v>
      </c>
      <c r="J111" s="220">
        <v>0.86206896551724133</v>
      </c>
      <c r="K111" s="220">
        <v>13</v>
      </c>
      <c r="L111" s="220">
        <v>1.0968921389396709</v>
      </c>
      <c r="M111" s="220">
        <v>12</v>
      </c>
      <c r="N111" s="220">
        <v>1.0214504596527068</v>
      </c>
      <c r="O111" s="220">
        <v>7</v>
      </c>
      <c r="P111" s="220">
        <v>0.57803468208092479</v>
      </c>
      <c r="Q111" s="220">
        <v>13</v>
      </c>
      <c r="R111" s="220">
        <v>1.5006821282401093</v>
      </c>
      <c r="S111" s="220">
        <v>15</v>
      </c>
      <c r="T111" s="220">
        <v>2.2488755622188905</v>
      </c>
      <c r="U111" s="220">
        <v>14</v>
      </c>
      <c r="V111" s="220">
        <v>2.5225225225225225</v>
      </c>
      <c r="W111" s="220">
        <v>19</v>
      </c>
      <c r="X111" s="220">
        <v>3.6170212765957448</v>
      </c>
      <c r="Y111" s="220">
        <v>10</v>
      </c>
      <c r="Z111" s="220">
        <v>2.2271714922048997</v>
      </c>
      <c r="AA111" s="220">
        <v>8</v>
      </c>
      <c r="AB111" s="220">
        <v>1.8957345971563981</v>
      </c>
      <c r="AC111" s="220">
        <v>7</v>
      </c>
      <c r="AD111" s="220">
        <v>1.9283746556473829</v>
      </c>
      <c r="AE111" s="220">
        <v>11</v>
      </c>
      <c r="AF111" s="220">
        <v>2.9850746268656718</v>
      </c>
      <c r="AG111" s="220">
        <v>11</v>
      </c>
      <c r="AH111" s="220">
        <v>3.0508474576271185</v>
      </c>
      <c r="AI111" s="220">
        <v>12</v>
      </c>
      <c r="AJ111" s="220">
        <v>3.6764705882352939</v>
      </c>
      <c r="AK111" s="220">
        <v>9</v>
      </c>
      <c r="AL111" s="220">
        <v>2.6119402985074629</v>
      </c>
      <c r="AM111" s="220">
        <v>9</v>
      </c>
      <c r="AN111" s="220">
        <v>2.766798418972332</v>
      </c>
      <c r="AO111" s="220">
        <v>10</v>
      </c>
      <c r="AP111" s="220">
        <v>3.2921810699588478</v>
      </c>
      <c r="AQ111" s="220">
        <v>6</v>
      </c>
      <c r="AR111" s="220">
        <v>2.8571428571428572</v>
      </c>
      <c r="AS111" s="252">
        <v>6</v>
      </c>
      <c r="AT111" s="220">
        <v>1.0471204188481675</v>
      </c>
      <c r="AU111" s="252">
        <v>6</v>
      </c>
      <c r="AV111" s="220">
        <v>1.6853932584269662</v>
      </c>
      <c r="AW111" s="252" t="s">
        <v>304</v>
      </c>
      <c r="AX111" s="220">
        <v>1.1428571428571428</v>
      </c>
      <c r="AY111" s="252" t="s">
        <v>304</v>
      </c>
      <c r="AZ111" s="220">
        <v>0.62893081761006286</v>
      </c>
      <c r="BA111" s="252" t="s">
        <v>304</v>
      </c>
      <c r="BB111" s="220">
        <v>1.2269938650306749</v>
      </c>
      <c r="BC111" s="252">
        <v>6</v>
      </c>
      <c r="BD111" s="220">
        <v>1.3157894736842106</v>
      </c>
      <c r="BE111" s="252">
        <v>3</v>
      </c>
      <c r="BF111" s="220">
        <v>2</v>
      </c>
    </row>
    <row r="112" spans="1:58" s="212" customFormat="1" x14ac:dyDescent="0.25">
      <c r="A112" s="218"/>
      <c r="B112" s="219" t="s">
        <v>18</v>
      </c>
      <c r="C112" s="220">
        <v>0</v>
      </c>
      <c r="D112" s="220">
        <v>0</v>
      </c>
      <c r="E112" s="220">
        <v>0</v>
      </c>
      <c r="F112" s="220">
        <v>0</v>
      </c>
      <c r="G112" s="220" t="s">
        <v>304</v>
      </c>
      <c r="H112" s="220">
        <v>8.2372322899505773E-2</v>
      </c>
      <c r="I112" s="220" t="s">
        <v>304</v>
      </c>
      <c r="J112" s="220">
        <v>8.6206896551724144E-2</v>
      </c>
      <c r="K112" s="220" t="s">
        <v>304</v>
      </c>
      <c r="L112" s="220">
        <v>9.1407678244972576E-2</v>
      </c>
      <c r="M112" s="220" t="s">
        <v>304</v>
      </c>
      <c r="N112" s="220">
        <v>0.20429009193054137</v>
      </c>
      <c r="O112" s="220" t="s">
        <v>304</v>
      </c>
      <c r="P112" s="220">
        <v>0.23121387283236997</v>
      </c>
      <c r="Q112" s="220" t="s">
        <v>304</v>
      </c>
      <c r="R112" s="220">
        <v>0.27285129604365621</v>
      </c>
      <c r="S112" s="220">
        <v>4</v>
      </c>
      <c r="T112" s="220">
        <v>0.59970014992503751</v>
      </c>
      <c r="U112" s="220">
        <v>3</v>
      </c>
      <c r="V112" s="220">
        <v>0.54054054054054057</v>
      </c>
      <c r="W112" s="220" t="s">
        <v>304</v>
      </c>
      <c r="X112" s="220">
        <v>0.42553191489361702</v>
      </c>
      <c r="Y112" s="220">
        <v>3</v>
      </c>
      <c r="Z112" s="220">
        <v>0.44543429844097998</v>
      </c>
      <c r="AA112" s="220">
        <v>4</v>
      </c>
      <c r="AB112" s="220">
        <v>0.7109004739336493</v>
      </c>
      <c r="AC112" s="220">
        <v>5</v>
      </c>
      <c r="AD112" s="220">
        <v>1.1019283746556474</v>
      </c>
      <c r="AE112" s="220" t="s">
        <v>304</v>
      </c>
      <c r="AF112" s="220">
        <v>0.29850746268656714</v>
      </c>
      <c r="AG112" s="220" t="s">
        <v>304</v>
      </c>
      <c r="AH112" s="220">
        <v>0.33898305084745761</v>
      </c>
      <c r="AI112" s="252" t="s">
        <v>304</v>
      </c>
      <c r="AJ112" s="220">
        <v>0.36764705882352944</v>
      </c>
      <c r="AK112" s="252">
        <v>0</v>
      </c>
      <c r="AL112" s="220">
        <v>0.74626865671641796</v>
      </c>
      <c r="AM112" s="252">
        <v>0</v>
      </c>
      <c r="AN112" s="220">
        <v>0.79051383399209485</v>
      </c>
      <c r="AO112" s="252" t="s">
        <v>304</v>
      </c>
      <c r="AP112" s="220">
        <v>0.41152263374485598</v>
      </c>
      <c r="AQ112" s="252">
        <v>3</v>
      </c>
      <c r="AR112" s="220">
        <v>0.95238095238095233</v>
      </c>
      <c r="AS112" s="252" t="s">
        <v>304</v>
      </c>
      <c r="AT112" s="220">
        <v>1.5706806282722514</v>
      </c>
      <c r="AU112" s="252" t="s">
        <v>304</v>
      </c>
      <c r="AV112" s="220">
        <v>1.1235955056179776</v>
      </c>
      <c r="AW112" s="252">
        <v>5</v>
      </c>
      <c r="AX112" s="220">
        <v>2.2857142857142856</v>
      </c>
      <c r="AY112" s="252">
        <v>6</v>
      </c>
      <c r="AZ112" s="220">
        <v>2.5157232704402515</v>
      </c>
      <c r="BA112" s="252">
        <v>7</v>
      </c>
      <c r="BB112" s="220">
        <v>1.8404907975460123</v>
      </c>
      <c r="BC112" s="252" t="s">
        <v>304</v>
      </c>
      <c r="BD112" s="220">
        <v>1.3157894736842106</v>
      </c>
      <c r="BE112" s="252">
        <v>3</v>
      </c>
      <c r="BF112" s="220">
        <v>0.66666666666666663</v>
      </c>
    </row>
    <row r="113" spans="1:58" s="212" customFormat="1" x14ac:dyDescent="0.25">
      <c r="A113" s="218"/>
      <c r="B113" s="219" t="s">
        <v>19</v>
      </c>
      <c r="C113" s="220">
        <v>0</v>
      </c>
      <c r="D113" s="220">
        <v>0</v>
      </c>
      <c r="E113" s="220">
        <v>0</v>
      </c>
      <c r="F113" s="220">
        <v>0</v>
      </c>
      <c r="G113" s="220">
        <v>0</v>
      </c>
      <c r="H113" s="220">
        <v>0</v>
      </c>
      <c r="I113" s="220">
        <v>0</v>
      </c>
      <c r="J113" s="220">
        <v>0</v>
      </c>
      <c r="K113" s="220">
        <v>0</v>
      </c>
      <c r="L113" s="220">
        <v>0</v>
      </c>
      <c r="M113" s="220">
        <v>0</v>
      </c>
      <c r="N113" s="220">
        <v>0</v>
      </c>
      <c r="O113" s="220">
        <v>0</v>
      </c>
      <c r="P113" s="220">
        <v>0</v>
      </c>
      <c r="Q113" s="220">
        <v>0</v>
      </c>
      <c r="R113" s="220">
        <v>0</v>
      </c>
      <c r="S113" s="220">
        <v>0</v>
      </c>
      <c r="T113" s="220">
        <v>0</v>
      </c>
      <c r="U113" s="220">
        <v>0</v>
      </c>
      <c r="V113" s="220">
        <v>0</v>
      </c>
      <c r="W113" s="220">
        <v>0</v>
      </c>
      <c r="X113" s="220">
        <v>0</v>
      </c>
      <c r="Y113" s="220" t="s">
        <v>304</v>
      </c>
      <c r="Z113" s="220">
        <v>0.22271714922048999</v>
      </c>
      <c r="AA113" s="220" t="s">
        <v>304</v>
      </c>
      <c r="AB113" s="220">
        <v>0.23696682464454977</v>
      </c>
      <c r="AC113" s="220" t="s">
        <v>304</v>
      </c>
      <c r="AD113" s="220">
        <v>0.27548209366391185</v>
      </c>
      <c r="AE113" s="220" t="s">
        <v>304</v>
      </c>
      <c r="AF113" s="220" t="s">
        <v>304</v>
      </c>
      <c r="AG113" s="220" t="s">
        <v>304</v>
      </c>
      <c r="AH113" s="220">
        <v>0.33898305084745761</v>
      </c>
      <c r="AI113" s="252" t="s">
        <v>304</v>
      </c>
      <c r="AJ113" s="220">
        <v>0.36764705882352944</v>
      </c>
      <c r="AK113" s="252">
        <v>0</v>
      </c>
      <c r="AL113" s="220">
        <v>0</v>
      </c>
      <c r="AM113" s="252">
        <v>0</v>
      </c>
      <c r="AN113" s="220">
        <v>0</v>
      </c>
      <c r="AO113" s="252" t="s">
        <v>304</v>
      </c>
      <c r="AP113" s="220">
        <v>0.41152263374485598</v>
      </c>
      <c r="AQ113" s="252" t="s">
        <v>304</v>
      </c>
      <c r="AR113" s="220">
        <v>0.47619047619047616</v>
      </c>
      <c r="AS113" s="252" t="s">
        <v>304</v>
      </c>
      <c r="AT113" s="220" t="s">
        <v>304</v>
      </c>
      <c r="AU113" s="252" t="s">
        <v>304</v>
      </c>
      <c r="AV113" s="220" t="s">
        <v>304</v>
      </c>
      <c r="AW113" s="252" t="s">
        <v>304</v>
      </c>
      <c r="AX113" s="220" t="s">
        <v>304</v>
      </c>
      <c r="AY113" s="252" t="s">
        <v>304</v>
      </c>
      <c r="AZ113" s="220">
        <v>0.62893081761006286</v>
      </c>
      <c r="BA113" s="252" t="s">
        <v>304</v>
      </c>
      <c r="BB113" s="220">
        <v>0.61349693251533743</v>
      </c>
      <c r="BC113" s="252" t="s">
        <v>304</v>
      </c>
      <c r="BD113" s="220">
        <v>0.65789473684210531</v>
      </c>
      <c r="BE113" s="252" t="s">
        <v>304</v>
      </c>
      <c r="BF113" s="220">
        <v>0.66666666666666663</v>
      </c>
    </row>
    <row r="114" spans="1:58" s="212" customFormat="1" x14ac:dyDescent="0.25">
      <c r="A114" s="218"/>
      <c r="B114" s="219" t="s">
        <v>36</v>
      </c>
      <c r="C114" s="220">
        <v>0</v>
      </c>
      <c r="D114" s="220">
        <v>0</v>
      </c>
      <c r="E114" s="220">
        <v>0</v>
      </c>
      <c r="F114" s="220">
        <v>0</v>
      </c>
      <c r="G114" s="220">
        <v>0</v>
      </c>
      <c r="H114" s="220">
        <v>0</v>
      </c>
      <c r="I114" s="220">
        <v>0</v>
      </c>
      <c r="J114" s="220">
        <v>0</v>
      </c>
      <c r="K114" s="220">
        <v>0</v>
      </c>
      <c r="L114" s="220">
        <v>0</v>
      </c>
      <c r="M114" s="220">
        <v>0</v>
      </c>
      <c r="N114" s="220">
        <v>0</v>
      </c>
      <c r="O114" s="220">
        <v>0</v>
      </c>
      <c r="P114" s="220">
        <v>0</v>
      </c>
      <c r="Q114" s="220">
        <v>0</v>
      </c>
      <c r="R114" s="220">
        <v>0</v>
      </c>
      <c r="S114" s="220">
        <v>0</v>
      </c>
      <c r="T114" s="220">
        <v>0</v>
      </c>
      <c r="U114" s="220">
        <v>0</v>
      </c>
      <c r="V114" s="220">
        <v>0</v>
      </c>
      <c r="W114" s="220">
        <v>0</v>
      </c>
      <c r="X114" s="220">
        <v>0</v>
      </c>
      <c r="Y114" s="220">
        <v>0</v>
      </c>
      <c r="Z114" s="220">
        <v>0</v>
      </c>
      <c r="AA114" s="220" t="s">
        <v>304</v>
      </c>
      <c r="AB114" s="220" t="s">
        <v>304</v>
      </c>
      <c r="AC114" s="220" t="s">
        <v>304</v>
      </c>
      <c r="AD114" s="220" t="s">
        <v>304</v>
      </c>
      <c r="AE114" s="220" t="s">
        <v>304</v>
      </c>
      <c r="AF114" s="220" t="s">
        <v>304</v>
      </c>
      <c r="AG114" s="220" t="s">
        <v>304</v>
      </c>
      <c r="AH114" s="220" t="s">
        <v>304</v>
      </c>
      <c r="AI114" s="220"/>
      <c r="AJ114" s="220">
        <v>0</v>
      </c>
      <c r="AK114" s="220">
        <v>0</v>
      </c>
      <c r="AL114" s="220">
        <v>0</v>
      </c>
      <c r="AM114" s="220">
        <v>0</v>
      </c>
      <c r="AN114" s="220">
        <v>0</v>
      </c>
      <c r="AO114" s="220">
        <v>0</v>
      </c>
      <c r="AP114" s="220">
        <v>0</v>
      </c>
      <c r="AQ114" s="220">
        <v>0</v>
      </c>
      <c r="AR114" s="220">
        <v>0</v>
      </c>
      <c r="AS114" s="252" t="s">
        <v>304</v>
      </c>
      <c r="AT114" s="220">
        <v>0.52356020942408377</v>
      </c>
      <c r="AU114" s="252" t="s">
        <v>304</v>
      </c>
      <c r="AV114" s="220">
        <v>0.5617977528089888</v>
      </c>
      <c r="AW114" s="252" t="s">
        <v>304</v>
      </c>
      <c r="AX114" s="220">
        <v>0.5714285714285714</v>
      </c>
      <c r="AY114" s="252" t="s">
        <v>304</v>
      </c>
      <c r="AZ114" s="220">
        <v>0.62893081761006286</v>
      </c>
      <c r="BA114" s="252" t="s">
        <v>304</v>
      </c>
      <c r="BB114" s="220">
        <v>0.61349693251533743</v>
      </c>
      <c r="BC114" s="252" t="s">
        <v>304</v>
      </c>
      <c r="BD114" s="220">
        <v>0.65789473684210531</v>
      </c>
      <c r="BE114" s="252" t="s">
        <v>304</v>
      </c>
      <c r="BF114" s="220">
        <v>0.66666666666666663</v>
      </c>
    </row>
    <row r="115" spans="1:58" s="212" customFormat="1" x14ac:dyDescent="0.25">
      <c r="A115" s="218"/>
      <c r="B115" s="221" t="s">
        <v>40</v>
      </c>
      <c r="C115" s="222">
        <v>6991</v>
      </c>
      <c r="D115" s="222"/>
      <c r="E115" s="222">
        <v>3278</v>
      </c>
      <c r="F115" s="222"/>
      <c r="G115" s="222">
        <v>1214</v>
      </c>
      <c r="H115" s="222"/>
      <c r="I115" s="222">
        <v>1160</v>
      </c>
      <c r="J115" s="222"/>
      <c r="K115" s="222">
        <v>1094</v>
      </c>
      <c r="L115" s="222"/>
      <c r="M115" s="222">
        <v>979</v>
      </c>
      <c r="N115" s="222"/>
      <c r="O115" s="222">
        <v>865</v>
      </c>
      <c r="P115" s="222"/>
      <c r="Q115" s="222">
        <v>733</v>
      </c>
      <c r="R115" s="222"/>
      <c r="S115" s="222">
        <v>667</v>
      </c>
      <c r="T115" s="222"/>
      <c r="U115" s="222">
        <v>555</v>
      </c>
      <c r="V115" s="222"/>
      <c r="W115" s="222">
        <v>470</v>
      </c>
      <c r="X115" s="222"/>
      <c r="Y115" s="222">
        <v>449</v>
      </c>
      <c r="Z115" s="222"/>
      <c r="AA115" s="222">
        <v>422</v>
      </c>
      <c r="AB115" s="222"/>
      <c r="AC115" s="222">
        <v>363</v>
      </c>
      <c r="AD115" s="222"/>
      <c r="AE115" s="222">
        <v>335</v>
      </c>
      <c r="AF115" s="222"/>
      <c r="AG115" s="222">
        <v>295</v>
      </c>
      <c r="AH115" s="222"/>
      <c r="AI115" s="222">
        <v>272</v>
      </c>
      <c r="AJ115" s="222"/>
      <c r="AK115" s="222">
        <v>268</v>
      </c>
      <c r="AL115" s="222"/>
      <c r="AM115" s="222">
        <v>253</v>
      </c>
      <c r="AN115" s="222"/>
      <c r="AO115" s="222">
        <v>243</v>
      </c>
      <c r="AP115" s="222"/>
      <c r="AQ115" s="222">
        <v>210</v>
      </c>
      <c r="AR115" s="222"/>
      <c r="AS115" s="222">
        <v>191</v>
      </c>
      <c r="AT115" s="222"/>
      <c r="AU115" s="222">
        <v>178</v>
      </c>
      <c r="AV115" s="222"/>
      <c r="AW115" s="222">
        <v>175</v>
      </c>
      <c r="AX115" s="222"/>
      <c r="AY115" s="222">
        <v>159</v>
      </c>
      <c r="AZ115" s="222"/>
      <c r="BA115" s="222">
        <v>163</v>
      </c>
      <c r="BB115" s="222"/>
      <c r="BC115" s="222">
        <v>152</v>
      </c>
      <c r="BD115" s="222"/>
      <c r="BE115" s="222">
        <v>150</v>
      </c>
      <c r="BF115" s="222"/>
    </row>
    <row r="116" spans="1:58" s="212" customFormat="1" x14ac:dyDescent="0.25">
      <c r="A116" s="223"/>
      <c r="B116" s="221" t="s">
        <v>37</v>
      </c>
      <c r="C116" s="222">
        <v>10170</v>
      </c>
      <c r="D116" s="222"/>
      <c r="E116" s="222">
        <v>6861</v>
      </c>
      <c r="F116" s="222"/>
      <c r="G116" s="222">
        <v>4587</v>
      </c>
      <c r="H116" s="222"/>
      <c r="I116" s="222">
        <v>4806</v>
      </c>
      <c r="J116" s="222"/>
      <c r="K116" s="222">
        <v>4893</v>
      </c>
      <c r="L116" s="222"/>
      <c r="M116" s="222">
        <v>4586</v>
      </c>
      <c r="N116" s="222"/>
      <c r="O116" s="222">
        <v>3765</v>
      </c>
      <c r="P116" s="222"/>
      <c r="Q116" s="222">
        <v>3622</v>
      </c>
      <c r="R116" s="222"/>
      <c r="S116" s="222">
        <v>3842</v>
      </c>
      <c r="T116" s="222"/>
      <c r="U116" s="222">
        <v>3245</v>
      </c>
      <c r="V116" s="222"/>
      <c r="W116" s="222">
        <v>3113</v>
      </c>
      <c r="X116" s="222"/>
      <c r="Y116" s="222">
        <v>3086</v>
      </c>
      <c r="Z116" s="222"/>
      <c r="AA116" s="222">
        <v>2829</v>
      </c>
      <c r="AB116" s="222"/>
      <c r="AC116" s="222">
        <v>2385</v>
      </c>
      <c r="AD116" s="222"/>
      <c r="AE116" s="222">
        <v>2107</v>
      </c>
      <c r="AF116" s="222"/>
      <c r="AG116" s="222">
        <v>1897</v>
      </c>
      <c r="AH116" s="222"/>
      <c r="AI116" s="222">
        <v>1901</v>
      </c>
      <c r="AJ116" s="222"/>
      <c r="AK116" s="222">
        <v>1869</v>
      </c>
      <c r="AL116" s="222"/>
      <c r="AM116" s="222">
        <v>1641</v>
      </c>
      <c r="AN116" s="222"/>
      <c r="AO116" s="222">
        <v>1673</v>
      </c>
      <c r="AP116" s="222"/>
      <c r="AQ116" s="222">
        <v>1576</v>
      </c>
      <c r="AR116" s="222"/>
      <c r="AS116" s="222">
        <v>1583</v>
      </c>
      <c r="AT116" s="222"/>
      <c r="AU116" s="222">
        <v>1494</v>
      </c>
      <c r="AV116" s="222"/>
      <c r="AW116" s="222">
        <v>1573</v>
      </c>
      <c r="AX116" s="222"/>
      <c r="AY116" s="222">
        <v>1635</v>
      </c>
      <c r="AZ116" s="222"/>
      <c r="BA116" s="222">
        <v>1566</v>
      </c>
      <c r="BB116" s="222"/>
      <c r="BC116" s="222">
        <v>1447</v>
      </c>
      <c r="BD116" s="222"/>
      <c r="BE116" s="222">
        <v>1514</v>
      </c>
      <c r="BF116" s="222"/>
    </row>
    <row r="117" spans="1:58" s="212" customFormat="1" x14ac:dyDescent="0.25">
      <c r="A117" s="218" t="s">
        <v>679</v>
      </c>
      <c r="B117" s="219" t="s">
        <v>34</v>
      </c>
      <c r="C117" s="220">
        <v>4542</v>
      </c>
      <c r="D117" s="220">
        <v>99.300393528640143</v>
      </c>
      <c r="E117" s="220">
        <v>2174</v>
      </c>
      <c r="F117" s="220">
        <v>97.532525796321224</v>
      </c>
      <c r="G117" s="220">
        <v>799</v>
      </c>
      <c r="H117" s="220">
        <v>92.369942196531795</v>
      </c>
      <c r="I117" s="220">
        <v>769</v>
      </c>
      <c r="J117" s="220">
        <v>92.53910950661853</v>
      </c>
      <c r="K117" s="220">
        <v>701</v>
      </c>
      <c r="L117" s="220">
        <v>91.874180865006551</v>
      </c>
      <c r="M117" s="220">
        <v>636</v>
      </c>
      <c r="N117" s="220">
        <v>90.857142857142861</v>
      </c>
      <c r="O117" s="220">
        <v>549</v>
      </c>
      <c r="P117" s="220">
        <v>90.743801652892557</v>
      </c>
      <c r="Q117" s="220">
        <v>447</v>
      </c>
      <c r="R117" s="220">
        <v>89.4</v>
      </c>
      <c r="S117" s="220">
        <v>377</v>
      </c>
      <c r="T117" s="220">
        <v>86.666666666666671</v>
      </c>
      <c r="U117" s="220">
        <v>329</v>
      </c>
      <c r="V117" s="220">
        <v>85.233160621761655</v>
      </c>
      <c r="W117" s="220">
        <v>289</v>
      </c>
      <c r="X117" s="220">
        <v>85.250737463126839</v>
      </c>
      <c r="Y117" s="220">
        <v>253</v>
      </c>
      <c r="Z117" s="220">
        <v>83.774834437086099</v>
      </c>
      <c r="AA117" s="220">
        <v>226</v>
      </c>
      <c r="AB117" s="220">
        <v>83.394833948339482</v>
      </c>
      <c r="AC117" s="220">
        <v>200</v>
      </c>
      <c r="AD117" s="220">
        <v>82.644628099173559</v>
      </c>
      <c r="AE117" s="220">
        <v>174</v>
      </c>
      <c r="AF117" s="220">
        <v>81.308411214953267</v>
      </c>
      <c r="AG117" s="220">
        <v>159</v>
      </c>
      <c r="AH117" s="220">
        <v>80.710659898477161</v>
      </c>
      <c r="AI117" s="220">
        <v>153</v>
      </c>
      <c r="AJ117" s="220">
        <v>80.526315789473685</v>
      </c>
      <c r="AK117" s="220">
        <v>141</v>
      </c>
      <c r="AL117" s="220">
        <v>80.571428571428569</v>
      </c>
      <c r="AM117" s="220">
        <v>119</v>
      </c>
      <c r="AN117" s="220">
        <v>78.807947019867555</v>
      </c>
      <c r="AO117" s="220">
        <v>112</v>
      </c>
      <c r="AP117" s="220">
        <v>79.432624113475171</v>
      </c>
      <c r="AQ117" s="220">
        <v>90</v>
      </c>
      <c r="AR117" s="220">
        <v>76.271186440677965</v>
      </c>
      <c r="AS117" s="220">
        <v>91</v>
      </c>
      <c r="AT117" s="220">
        <v>77.118644067796609</v>
      </c>
      <c r="AU117" s="220">
        <v>89</v>
      </c>
      <c r="AV117" s="220">
        <v>79.464285714285708</v>
      </c>
      <c r="AW117" s="220"/>
      <c r="AX117" s="220"/>
      <c r="AY117" s="220"/>
      <c r="AZ117" s="220"/>
      <c r="BA117" s="220"/>
      <c r="BB117" s="220"/>
      <c r="BC117" s="220"/>
      <c r="BD117" s="220"/>
      <c r="BE117" s="220">
        <v>53</v>
      </c>
      <c r="BF117" s="220">
        <v>73.611111111111114</v>
      </c>
    </row>
    <row r="118" spans="1:58" s="212" customFormat="1" x14ac:dyDescent="0.25">
      <c r="A118" s="218"/>
      <c r="B118" s="219" t="s">
        <v>38</v>
      </c>
      <c r="C118" s="220">
        <v>32</v>
      </c>
      <c r="D118" s="220">
        <v>0.69960647135986009</v>
      </c>
      <c r="E118" s="220">
        <v>52</v>
      </c>
      <c r="F118" s="220">
        <v>2.3328847016599372</v>
      </c>
      <c r="G118" s="220">
        <v>62</v>
      </c>
      <c r="H118" s="220">
        <v>7.1676300578034686</v>
      </c>
      <c r="I118" s="220">
        <v>57</v>
      </c>
      <c r="J118" s="220">
        <v>6.8592057761732859</v>
      </c>
      <c r="K118" s="220">
        <v>58</v>
      </c>
      <c r="L118" s="220">
        <v>7.6015727391874179</v>
      </c>
      <c r="M118" s="220">
        <v>56</v>
      </c>
      <c r="N118" s="220">
        <v>8</v>
      </c>
      <c r="O118" s="220">
        <v>46</v>
      </c>
      <c r="P118" s="220">
        <v>7.6033057851239665</v>
      </c>
      <c r="Q118" s="220">
        <v>43</v>
      </c>
      <c r="R118" s="220">
        <v>8.6</v>
      </c>
      <c r="S118" s="220">
        <v>43</v>
      </c>
      <c r="T118" s="220">
        <v>9.8850574712643677</v>
      </c>
      <c r="U118" s="220">
        <v>39</v>
      </c>
      <c r="V118" s="220">
        <v>10.103626943005182</v>
      </c>
      <c r="W118" s="220">
        <v>29</v>
      </c>
      <c r="X118" s="220">
        <v>8.5545722713864301</v>
      </c>
      <c r="Y118" s="220">
        <v>27</v>
      </c>
      <c r="Z118" s="220">
        <v>8.9403973509933774</v>
      </c>
      <c r="AA118" s="220">
        <v>24</v>
      </c>
      <c r="AB118" s="220">
        <v>8.8560885608856097</v>
      </c>
      <c r="AC118" s="220">
        <v>23</v>
      </c>
      <c r="AD118" s="220">
        <v>9.5041322314049594</v>
      </c>
      <c r="AE118" s="220">
        <v>23</v>
      </c>
      <c r="AF118" s="220">
        <v>10.747663551401869</v>
      </c>
      <c r="AG118" s="220">
        <v>24</v>
      </c>
      <c r="AH118" s="220">
        <v>12.182741116751268</v>
      </c>
      <c r="AI118" s="220">
        <v>21</v>
      </c>
      <c r="AJ118" s="220">
        <v>11.052631578947368</v>
      </c>
      <c r="AK118" s="220">
        <v>18</v>
      </c>
      <c r="AL118" s="220">
        <v>10.285714285714286</v>
      </c>
      <c r="AM118" s="220">
        <v>17</v>
      </c>
      <c r="AN118" s="220">
        <v>11.258278145695364</v>
      </c>
      <c r="AO118" s="220">
        <v>15</v>
      </c>
      <c r="AP118" s="220">
        <v>10.638297872340425</v>
      </c>
      <c r="AQ118" s="220">
        <v>15</v>
      </c>
      <c r="AR118" s="220">
        <v>12.711864406779661</v>
      </c>
      <c r="AS118" s="220">
        <v>16</v>
      </c>
      <c r="AT118" s="220">
        <v>13.559322033898304</v>
      </c>
      <c r="AU118" s="220">
        <v>13</v>
      </c>
      <c r="AV118" s="220">
        <v>11.607142857142858</v>
      </c>
      <c r="AW118" s="220"/>
      <c r="AX118" s="220"/>
      <c r="AY118" s="220"/>
      <c r="AZ118" s="220"/>
      <c r="BA118" s="220"/>
      <c r="BB118" s="220"/>
      <c r="BC118" s="220"/>
      <c r="BD118" s="220"/>
      <c r="BE118" s="220">
        <v>10</v>
      </c>
      <c r="BF118" s="220">
        <v>13.888888888888889</v>
      </c>
    </row>
    <row r="119" spans="1:58" s="212" customFormat="1" x14ac:dyDescent="0.25">
      <c r="A119" s="218"/>
      <c r="B119" s="219" t="s">
        <v>35</v>
      </c>
      <c r="C119" s="220">
        <v>0</v>
      </c>
      <c r="D119" s="220">
        <v>0</v>
      </c>
      <c r="E119" s="220">
        <v>3</v>
      </c>
      <c r="F119" s="220">
        <v>0.13458950201884254</v>
      </c>
      <c r="G119" s="220">
        <v>4</v>
      </c>
      <c r="H119" s="220">
        <v>0.34682080924855491</v>
      </c>
      <c r="I119" s="220">
        <v>5</v>
      </c>
      <c r="J119" s="220">
        <v>0.48134777376654636</v>
      </c>
      <c r="K119" s="220">
        <v>6</v>
      </c>
      <c r="L119" s="220">
        <v>0.39318479685452157</v>
      </c>
      <c r="M119" s="220">
        <v>8</v>
      </c>
      <c r="N119" s="220">
        <v>0.85714285714285721</v>
      </c>
      <c r="O119" s="220">
        <v>10</v>
      </c>
      <c r="P119" s="220">
        <v>1.1570247933884297</v>
      </c>
      <c r="Q119" s="220">
        <v>6</v>
      </c>
      <c r="R119" s="220">
        <v>1.2</v>
      </c>
      <c r="S119" s="220">
        <v>9</v>
      </c>
      <c r="T119" s="220">
        <v>2.0689655172413794</v>
      </c>
      <c r="U119" s="220">
        <v>9</v>
      </c>
      <c r="V119" s="220">
        <v>2.3316062176165802</v>
      </c>
      <c r="W119" s="220">
        <v>11</v>
      </c>
      <c r="X119" s="220">
        <v>3.2448377581120944</v>
      </c>
      <c r="Y119" s="220">
        <v>12</v>
      </c>
      <c r="Z119" s="220">
        <v>3.9735099337748343</v>
      </c>
      <c r="AA119" s="220">
        <v>11</v>
      </c>
      <c r="AB119" s="220">
        <v>4.0590405904059041</v>
      </c>
      <c r="AC119" s="220">
        <v>10</v>
      </c>
      <c r="AD119" s="220">
        <v>4.1322314049586772</v>
      </c>
      <c r="AE119" s="220">
        <v>9</v>
      </c>
      <c r="AF119" s="220">
        <v>4.2056074766355138</v>
      </c>
      <c r="AG119" s="220">
        <v>6</v>
      </c>
      <c r="AH119" s="220">
        <v>3.0456852791878171</v>
      </c>
      <c r="AI119" s="220">
        <v>7</v>
      </c>
      <c r="AJ119" s="220">
        <v>3.6842105263157894</v>
      </c>
      <c r="AK119" s="220">
        <v>8</v>
      </c>
      <c r="AL119" s="220">
        <v>4.5714285714285712</v>
      </c>
      <c r="AM119" s="220">
        <v>8</v>
      </c>
      <c r="AN119" s="220">
        <v>5.298013245033113</v>
      </c>
      <c r="AO119" s="220">
        <v>6</v>
      </c>
      <c r="AP119" s="220">
        <v>4.2553191489361701</v>
      </c>
      <c r="AQ119" s="220">
        <v>5</v>
      </c>
      <c r="AR119" s="220">
        <v>4.2372881355932206</v>
      </c>
      <c r="AS119" s="220">
        <v>5</v>
      </c>
      <c r="AT119" s="220">
        <v>4.2372881355932206</v>
      </c>
      <c r="AU119" s="220">
        <v>4</v>
      </c>
      <c r="AV119" s="220">
        <v>3.5714285714285716</v>
      </c>
      <c r="AW119" s="220"/>
      <c r="AX119" s="220"/>
      <c r="AY119" s="220"/>
      <c r="AZ119" s="220"/>
      <c r="BA119" s="220"/>
      <c r="BB119" s="220"/>
      <c r="BC119" s="220"/>
      <c r="BD119" s="220"/>
      <c r="BE119" s="220">
        <v>5</v>
      </c>
      <c r="BF119" s="220">
        <v>2.7777777777777777</v>
      </c>
    </row>
    <row r="120" spans="1:58" s="212" customFormat="1" x14ac:dyDescent="0.25">
      <c r="A120" s="218"/>
      <c r="B120" s="219" t="s">
        <v>18</v>
      </c>
      <c r="C120" s="220">
        <v>0</v>
      </c>
      <c r="D120" s="220">
        <v>0</v>
      </c>
      <c r="E120" s="220">
        <v>0</v>
      </c>
      <c r="F120" s="220">
        <v>0</v>
      </c>
      <c r="G120" s="220">
        <v>0</v>
      </c>
      <c r="H120" s="220">
        <v>0.11560693641618498</v>
      </c>
      <c r="I120" s="220">
        <v>0</v>
      </c>
      <c r="J120" s="220">
        <v>0.12033694344163659</v>
      </c>
      <c r="K120" s="220">
        <v>0</v>
      </c>
      <c r="L120" s="220">
        <v>0</v>
      </c>
      <c r="M120" s="220">
        <v>0</v>
      </c>
      <c r="N120" s="220">
        <v>0</v>
      </c>
      <c r="O120" s="220">
        <v>0</v>
      </c>
      <c r="P120" s="220">
        <v>0.16528925619834711</v>
      </c>
      <c r="Q120" s="220">
        <v>4</v>
      </c>
      <c r="R120" s="220">
        <v>0.4</v>
      </c>
      <c r="S120" s="220">
        <v>3</v>
      </c>
      <c r="T120" s="220">
        <v>0.68965517241379315</v>
      </c>
      <c r="U120" s="220">
        <v>6</v>
      </c>
      <c r="V120" s="220">
        <v>1.5544041450777202</v>
      </c>
      <c r="W120" s="220">
        <v>7</v>
      </c>
      <c r="X120" s="220">
        <v>2.0648967551622417</v>
      </c>
      <c r="Y120" s="220">
        <v>7</v>
      </c>
      <c r="Z120" s="220">
        <v>2.3178807947019866</v>
      </c>
      <c r="AA120" s="220">
        <v>6</v>
      </c>
      <c r="AB120" s="220">
        <v>2.2140221402214024</v>
      </c>
      <c r="AC120" s="220">
        <v>6</v>
      </c>
      <c r="AD120" s="220">
        <v>2.4793388429752068</v>
      </c>
      <c r="AE120" s="220">
        <v>5</v>
      </c>
      <c r="AF120" s="220">
        <v>2.3364485981308412</v>
      </c>
      <c r="AG120" s="220">
        <v>8</v>
      </c>
      <c r="AH120" s="220">
        <v>5</v>
      </c>
      <c r="AI120" s="220">
        <v>5</v>
      </c>
      <c r="AJ120" s="220">
        <v>2.6315789473684212</v>
      </c>
      <c r="AK120" s="220">
        <v>4</v>
      </c>
      <c r="AL120" s="220">
        <v>2.2857142857142856</v>
      </c>
      <c r="AM120" s="220">
        <v>4</v>
      </c>
      <c r="AN120" s="220">
        <v>3</v>
      </c>
      <c r="AO120" s="220">
        <v>5</v>
      </c>
      <c r="AP120" s="220">
        <v>3.5460992907801416</v>
      </c>
      <c r="AQ120" s="220">
        <v>4</v>
      </c>
      <c r="AR120" s="220">
        <v>3.3898305084745761</v>
      </c>
      <c r="AS120" s="220">
        <v>3</v>
      </c>
      <c r="AT120" s="220">
        <v>3</v>
      </c>
      <c r="AU120" s="220">
        <v>3</v>
      </c>
      <c r="AV120" s="220">
        <v>2.6785714285714284</v>
      </c>
      <c r="AW120" s="220"/>
      <c r="AX120" s="220"/>
      <c r="AY120" s="220"/>
      <c r="AZ120" s="220"/>
      <c r="BA120" s="220"/>
      <c r="BB120" s="220"/>
      <c r="BC120" s="220"/>
      <c r="BD120" s="220"/>
      <c r="BE120" s="220">
        <v>0</v>
      </c>
      <c r="BF120" s="220">
        <v>2.7777777777777777</v>
      </c>
    </row>
    <row r="121" spans="1:58" s="212" customFormat="1" x14ac:dyDescent="0.25">
      <c r="A121" s="218"/>
      <c r="B121" s="219" t="s">
        <v>19</v>
      </c>
      <c r="C121" s="220"/>
      <c r="D121" s="220"/>
      <c r="E121" s="220">
        <v>0</v>
      </c>
      <c r="F121" s="220">
        <v>0</v>
      </c>
      <c r="G121" s="220">
        <v>0</v>
      </c>
      <c r="H121" s="220">
        <v>0</v>
      </c>
      <c r="I121" s="220">
        <v>0</v>
      </c>
      <c r="J121" s="220">
        <v>0</v>
      </c>
      <c r="K121" s="220">
        <v>0</v>
      </c>
      <c r="L121" s="220">
        <v>0.13106159895150721</v>
      </c>
      <c r="M121" s="220">
        <v>0</v>
      </c>
      <c r="N121" s="220">
        <v>0.2857142857142857</v>
      </c>
      <c r="O121" s="220">
        <v>0</v>
      </c>
      <c r="P121" s="220">
        <v>0.33057851239669422</v>
      </c>
      <c r="Q121" s="220">
        <v>0</v>
      </c>
      <c r="R121" s="220">
        <v>0.4</v>
      </c>
      <c r="S121" s="220">
        <v>3</v>
      </c>
      <c r="T121" s="220">
        <v>0.45977011494252873</v>
      </c>
      <c r="U121" s="220">
        <v>3</v>
      </c>
      <c r="V121" s="220">
        <v>0.51813471502590669</v>
      </c>
      <c r="W121" s="220">
        <v>3</v>
      </c>
      <c r="X121" s="220">
        <v>0.58997050147492625</v>
      </c>
      <c r="Y121" s="220">
        <v>3</v>
      </c>
      <c r="Z121" s="220">
        <v>0.66225165562913912</v>
      </c>
      <c r="AA121" s="220">
        <v>4</v>
      </c>
      <c r="AB121" s="220">
        <v>2</v>
      </c>
      <c r="AC121" s="252">
        <v>5</v>
      </c>
      <c r="AD121" s="220">
        <v>2</v>
      </c>
      <c r="AE121" s="220">
        <v>3</v>
      </c>
      <c r="AF121" s="220">
        <v>1</v>
      </c>
      <c r="AG121" s="252">
        <v>1</v>
      </c>
      <c r="AH121" s="220">
        <v>0.50761421319796951</v>
      </c>
      <c r="AI121" s="220">
        <v>4</v>
      </c>
      <c r="AJ121" s="220">
        <v>2</v>
      </c>
      <c r="AK121" s="220">
        <v>4</v>
      </c>
      <c r="AL121" s="220">
        <v>3</v>
      </c>
      <c r="AM121" s="252">
        <v>0</v>
      </c>
      <c r="AN121" s="252">
        <v>0</v>
      </c>
      <c r="AO121" s="252">
        <v>3</v>
      </c>
      <c r="AP121" s="220">
        <v>2</v>
      </c>
      <c r="AQ121" s="252">
        <v>4</v>
      </c>
      <c r="AR121" s="220">
        <v>4</v>
      </c>
      <c r="AS121" s="252">
        <v>0</v>
      </c>
      <c r="AT121" s="252">
        <v>0</v>
      </c>
      <c r="AU121" s="252">
        <v>0</v>
      </c>
      <c r="AV121" s="220">
        <v>0</v>
      </c>
      <c r="AW121" s="252"/>
      <c r="AX121" s="252"/>
      <c r="AY121" s="252"/>
      <c r="AZ121" s="220"/>
      <c r="BA121" s="252"/>
      <c r="BB121" s="220"/>
      <c r="BC121" s="252"/>
      <c r="BD121" s="220"/>
      <c r="BE121" s="220">
        <v>0</v>
      </c>
      <c r="BF121" s="220">
        <v>1.3888888888888888</v>
      </c>
    </row>
    <row r="122" spans="1:58" s="212" customFormat="1" x14ac:dyDescent="0.25">
      <c r="A122" s="218"/>
      <c r="B122" s="219" t="s">
        <v>36</v>
      </c>
      <c r="C122" s="220"/>
      <c r="D122" s="220"/>
      <c r="E122" s="220"/>
      <c r="F122" s="220"/>
      <c r="G122" s="220"/>
      <c r="H122" s="220"/>
      <c r="I122" s="220"/>
      <c r="J122" s="220"/>
      <c r="K122" s="220"/>
      <c r="L122" s="220"/>
      <c r="M122" s="220"/>
      <c r="N122" s="220"/>
      <c r="O122" s="220"/>
      <c r="P122" s="220"/>
      <c r="Q122" s="220">
        <v>0</v>
      </c>
      <c r="R122" s="220">
        <v>0</v>
      </c>
      <c r="S122" s="220">
        <v>0</v>
      </c>
      <c r="T122" s="220">
        <v>0</v>
      </c>
      <c r="U122" s="220">
        <v>0</v>
      </c>
      <c r="V122" s="220">
        <v>0</v>
      </c>
      <c r="W122" s="220">
        <v>0</v>
      </c>
      <c r="X122" s="252">
        <v>0</v>
      </c>
      <c r="Y122" s="252">
        <v>0</v>
      </c>
      <c r="Z122" s="252">
        <v>0</v>
      </c>
      <c r="AA122" s="252">
        <v>0</v>
      </c>
      <c r="AB122" s="252">
        <v>0</v>
      </c>
      <c r="AC122" s="252">
        <v>0</v>
      </c>
      <c r="AD122" s="252">
        <v>0</v>
      </c>
      <c r="AE122" s="252">
        <v>0</v>
      </c>
      <c r="AF122" s="252">
        <v>0</v>
      </c>
      <c r="AG122" s="252">
        <v>0</v>
      </c>
      <c r="AH122" s="252">
        <v>0</v>
      </c>
      <c r="AI122" s="252">
        <v>0</v>
      </c>
      <c r="AJ122" s="252">
        <v>0</v>
      </c>
      <c r="AK122" s="252">
        <v>0</v>
      </c>
      <c r="AL122" s="252">
        <v>0</v>
      </c>
      <c r="AM122" s="252">
        <v>3</v>
      </c>
      <c r="AN122" s="220">
        <v>1.9867549668874172</v>
      </c>
      <c r="AO122" s="252">
        <v>0</v>
      </c>
      <c r="AP122" s="252">
        <v>0</v>
      </c>
      <c r="AQ122" s="252">
        <v>0</v>
      </c>
      <c r="AR122" s="252">
        <v>0</v>
      </c>
      <c r="AS122" s="252">
        <v>3</v>
      </c>
      <c r="AT122" s="220">
        <v>2.5423728813559321</v>
      </c>
      <c r="AU122" s="252">
        <v>3</v>
      </c>
      <c r="AV122" s="220">
        <v>2.6785714285714284</v>
      </c>
      <c r="AW122" s="252"/>
      <c r="AX122" s="220"/>
      <c r="AY122" s="252"/>
      <c r="AZ122" s="220"/>
      <c r="BA122" s="252"/>
      <c r="BB122" s="220"/>
      <c r="BC122" s="252"/>
      <c r="BD122" s="220"/>
      <c r="BE122" s="252">
        <v>4</v>
      </c>
      <c r="BF122" s="220">
        <v>5.5555555555555554</v>
      </c>
    </row>
    <row r="123" spans="1:58" s="212" customFormat="1" x14ac:dyDescent="0.25">
      <c r="A123" s="218"/>
      <c r="B123" s="221" t="s">
        <v>40</v>
      </c>
      <c r="C123" s="222">
        <v>4574</v>
      </c>
      <c r="D123" s="222"/>
      <c r="E123" s="222">
        <v>2229</v>
      </c>
      <c r="F123" s="222"/>
      <c r="G123" s="222">
        <v>865</v>
      </c>
      <c r="H123" s="222"/>
      <c r="I123" s="222">
        <v>831</v>
      </c>
      <c r="J123" s="222"/>
      <c r="K123" s="222">
        <v>763</v>
      </c>
      <c r="L123" s="222"/>
      <c r="M123" s="222">
        <v>700</v>
      </c>
      <c r="N123" s="222"/>
      <c r="O123" s="222">
        <v>605</v>
      </c>
      <c r="P123" s="222"/>
      <c r="Q123" s="222">
        <v>500</v>
      </c>
      <c r="R123" s="222"/>
      <c r="S123" s="222">
        <v>435</v>
      </c>
      <c r="T123" s="222"/>
      <c r="U123" s="222">
        <v>386</v>
      </c>
      <c r="V123" s="222"/>
      <c r="W123" s="222">
        <v>339</v>
      </c>
      <c r="X123" s="222"/>
      <c r="Y123" s="222">
        <v>302</v>
      </c>
      <c r="Z123" s="222"/>
      <c r="AA123" s="222">
        <v>271</v>
      </c>
      <c r="AB123" s="222"/>
      <c r="AC123" s="222">
        <v>242</v>
      </c>
      <c r="AD123" s="222"/>
      <c r="AE123" s="222">
        <v>214</v>
      </c>
      <c r="AF123" s="222"/>
      <c r="AG123" s="222">
        <v>197</v>
      </c>
      <c r="AH123" s="222"/>
      <c r="AI123" s="222">
        <v>190</v>
      </c>
      <c r="AJ123" s="222"/>
      <c r="AK123" s="222">
        <v>175</v>
      </c>
      <c r="AL123" s="222"/>
      <c r="AM123" s="222">
        <v>151</v>
      </c>
      <c r="AN123" s="222"/>
      <c r="AO123" s="222">
        <v>141</v>
      </c>
      <c r="AP123" s="222"/>
      <c r="AQ123" s="222">
        <v>118</v>
      </c>
      <c r="AR123" s="222"/>
      <c r="AS123" s="222">
        <v>118</v>
      </c>
      <c r="AT123" s="222"/>
      <c r="AU123" s="222">
        <v>112</v>
      </c>
      <c r="AV123" s="222"/>
      <c r="AW123" s="222"/>
      <c r="AX123" s="222"/>
      <c r="AY123" s="222"/>
      <c r="AZ123" s="222"/>
      <c r="BA123" s="222"/>
      <c r="BB123" s="222"/>
      <c r="BC123" s="222"/>
      <c r="BD123" s="222"/>
      <c r="BE123" s="222">
        <v>72</v>
      </c>
      <c r="BF123" s="222"/>
    </row>
    <row r="124" spans="1:58" s="212" customFormat="1" x14ac:dyDescent="0.25">
      <c r="A124" s="223"/>
      <c r="B124" s="221" t="s">
        <v>37</v>
      </c>
      <c r="C124" s="222">
        <v>5139</v>
      </c>
      <c r="D124" s="222"/>
      <c r="E124" s="222">
        <v>3720</v>
      </c>
      <c r="F124" s="222"/>
      <c r="G124" s="222">
        <v>2904</v>
      </c>
      <c r="H124" s="222"/>
      <c r="I124" s="222">
        <v>2865</v>
      </c>
      <c r="J124" s="222"/>
      <c r="K124" s="222">
        <v>2860</v>
      </c>
      <c r="L124" s="222"/>
      <c r="M124" s="222">
        <v>3259</v>
      </c>
      <c r="N124" s="222"/>
      <c r="O124" s="222">
        <v>3075</v>
      </c>
      <c r="P124" s="222"/>
      <c r="Q124" s="222">
        <v>2998</v>
      </c>
      <c r="R124" s="222"/>
      <c r="S124" s="222">
        <v>3562</v>
      </c>
      <c r="T124" s="222"/>
      <c r="U124" s="222">
        <v>3938</v>
      </c>
      <c r="V124" s="222"/>
      <c r="W124" s="222">
        <v>3897</v>
      </c>
      <c r="X124" s="222"/>
      <c r="Y124" s="222">
        <v>3793</v>
      </c>
      <c r="Z124" s="222"/>
      <c r="AA124" s="222">
        <v>3867</v>
      </c>
      <c r="AB124" s="222"/>
      <c r="AC124" s="222">
        <v>3443</v>
      </c>
      <c r="AD124" s="222"/>
      <c r="AE124" s="222">
        <v>3296</v>
      </c>
      <c r="AF124" s="222"/>
      <c r="AG124" s="222">
        <v>2900</v>
      </c>
      <c r="AH124" s="222"/>
      <c r="AI124" s="222">
        <v>3143</v>
      </c>
      <c r="AJ124" s="222"/>
      <c r="AK124" s="222">
        <v>2870</v>
      </c>
      <c r="AL124" s="222"/>
      <c r="AM124" s="222">
        <v>2861</v>
      </c>
      <c r="AN124" s="222"/>
      <c r="AO124" s="222">
        <v>2893</v>
      </c>
      <c r="AP124" s="222"/>
      <c r="AQ124" s="222">
        <v>2740</v>
      </c>
      <c r="AR124" s="222"/>
      <c r="AS124" s="222">
        <v>2660</v>
      </c>
      <c r="AT124" s="222"/>
      <c r="AU124" s="222">
        <v>2596</v>
      </c>
      <c r="AV124" s="222"/>
      <c r="AW124" s="222"/>
      <c r="AX124" s="222"/>
      <c r="AY124" s="222"/>
      <c r="AZ124" s="222"/>
      <c r="BA124" s="222"/>
      <c r="BB124" s="222"/>
      <c r="BC124" s="222"/>
      <c r="BD124" s="222"/>
      <c r="BE124" s="222">
        <v>2756</v>
      </c>
      <c r="BF124" s="222"/>
    </row>
    <row r="125" spans="1:58" s="212" customFormat="1" x14ac:dyDescent="0.25">
      <c r="A125" s="218" t="s">
        <v>16</v>
      </c>
      <c r="B125" s="219" t="s">
        <v>34</v>
      </c>
      <c r="C125" s="220">
        <v>520</v>
      </c>
      <c r="D125" s="220">
        <v>99.616858237547888</v>
      </c>
      <c r="E125" s="220">
        <v>255</v>
      </c>
      <c r="F125" s="220">
        <v>95.864661654135347</v>
      </c>
      <c r="G125" s="220">
        <v>98</v>
      </c>
      <c r="H125" s="220">
        <v>93.333333333333329</v>
      </c>
      <c r="I125" s="220">
        <v>102</v>
      </c>
      <c r="J125" s="220">
        <v>91.891891891891902</v>
      </c>
      <c r="K125" s="220">
        <v>90</v>
      </c>
      <c r="L125" s="220">
        <v>87.378640776699029</v>
      </c>
      <c r="M125" s="220">
        <v>83</v>
      </c>
      <c r="N125" s="220">
        <v>85.567010309278345</v>
      </c>
      <c r="O125" s="220">
        <v>75</v>
      </c>
      <c r="P125" s="220">
        <v>85.227272727272734</v>
      </c>
      <c r="Q125" s="220">
        <v>64</v>
      </c>
      <c r="R125" s="220">
        <v>81.012658227848107</v>
      </c>
      <c r="S125" s="220">
        <v>55</v>
      </c>
      <c r="T125" s="220">
        <v>85.9375</v>
      </c>
      <c r="U125" s="220">
        <v>47</v>
      </c>
      <c r="V125" s="220">
        <v>88.679245283018872</v>
      </c>
      <c r="W125" s="220">
        <v>43</v>
      </c>
      <c r="X125" s="220">
        <v>91.489361702127653</v>
      </c>
      <c r="Y125" s="220">
        <v>39</v>
      </c>
      <c r="Z125" s="220">
        <v>88.63636363636364</v>
      </c>
      <c r="AA125" s="220">
        <v>34</v>
      </c>
      <c r="AB125" s="220">
        <v>87.179487179487182</v>
      </c>
      <c r="AC125" s="220">
        <v>26</v>
      </c>
      <c r="AD125" s="220">
        <v>83.870967741935488</v>
      </c>
      <c r="AE125" s="220">
        <v>20</v>
      </c>
      <c r="AF125" s="220">
        <v>80</v>
      </c>
      <c r="AG125" s="220">
        <v>20</v>
      </c>
      <c r="AH125" s="220">
        <v>80</v>
      </c>
      <c r="AI125" s="220">
        <v>19</v>
      </c>
      <c r="AJ125" s="220">
        <v>79.166666666666671</v>
      </c>
      <c r="AK125" s="220">
        <v>21</v>
      </c>
      <c r="AL125" s="220">
        <v>84</v>
      </c>
      <c r="AM125" s="220">
        <v>23</v>
      </c>
      <c r="AN125" s="220">
        <v>85.18518518518519</v>
      </c>
      <c r="AO125" s="220">
        <v>19</v>
      </c>
      <c r="AP125" s="220">
        <v>86.36363636363636</v>
      </c>
      <c r="AQ125" s="220">
        <v>13</v>
      </c>
      <c r="AR125" s="220">
        <v>81.25</v>
      </c>
      <c r="AS125" s="220">
        <v>15</v>
      </c>
      <c r="AT125" s="220">
        <v>86.666666666666671</v>
      </c>
      <c r="AU125" s="220">
        <v>12</v>
      </c>
      <c r="AV125" s="220">
        <v>83.333333333333329</v>
      </c>
      <c r="AW125" s="220"/>
      <c r="AX125" s="220"/>
      <c r="AY125" s="220"/>
      <c r="AZ125" s="220"/>
      <c r="BA125" s="220"/>
      <c r="BB125" s="220"/>
      <c r="BC125" s="220"/>
      <c r="BD125" s="220"/>
      <c r="BE125" s="220">
        <v>12</v>
      </c>
      <c r="BF125" s="220">
        <v>80</v>
      </c>
    </row>
    <row r="126" spans="1:58" s="212" customFormat="1" x14ac:dyDescent="0.25">
      <c r="A126" s="218"/>
      <c r="B126" s="219" t="s">
        <v>38</v>
      </c>
      <c r="C126" s="220">
        <v>9</v>
      </c>
      <c r="D126" s="220">
        <v>1.7241379310344827</v>
      </c>
      <c r="E126" s="220">
        <v>11</v>
      </c>
      <c r="F126" s="220">
        <v>4.1353383458646613</v>
      </c>
      <c r="G126" s="220">
        <v>7</v>
      </c>
      <c r="H126" s="220">
        <v>6.666666666666667</v>
      </c>
      <c r="I126" s="220">
        <v>9</v>
      </c>
      <c r="J126" s="220">
        <v>8</v>
      </c>
      <c r="K126" s="220">
        <v>13</v>
      </c>
      <c r="L126" s="220">
        <v>13</v>
      </c>
      <c r="M126" s="220">
        <v>11</v>
      </c>
      <c r="N126" s="220">
        <v>11.340206185567011</v>
      </c>
      <c r="O126" s="220">
        <v>13</v>
      </c>
      <c r="P126" s="220">
        <v>15</v>
      </c>
      <c r="Q126" s="220">
        <v>15</v>
      </c>
      <c r="R126" s="220">
        <v>19</v>
      </c>
      <c r="S126" s="220">
        <v>9</v>
      </c>
      <c r="T126" s="220">
        <v>14.0625</v>
      </c>
      <c r="U126" s="220">
        <v>6</v>
      </c>
      <c r="V126" s="220">
        <v>11.320754716981131</v>
      </c>
      <c r="W126" s="220">
        <v>4</v>
      </c>
      <c r="X126" s="220">
        <v>8.5106382978723403</v>
      </c>
      <c r="Y126" s="220">
        <v>5</v>
      </c>
      <c r="Z126" s="220">
        <v>11.363636363636363</v>
      </c>
      <c r="AA126" s="220">
        <v>5</v>
      </c>
      <c r="AB126" s="220">
        <v>12.820512820512821</v>
      </c>
      <c r="AC126" s="220">
        <v>5</v>
      </c>
      <c r="AD126" s="220">
        <v>16</v>
      </c>
      <c r="AE126" s="220">
        <v>5</v>
      </c>
      <c r="AF126" s="220">
        <v>20</v>
      </c>
      <c r="AG126" s="220">
        <v>5</v>
      </c>
      <c r="AH126" s="220">
        <v>20</v>
      </c>
      <c r="AI126" s="220">
        <v>5</v>
      </c>
      <c r="AJ126" s="220">
        <v>20.833333333333332</v>
      </c>
      <c r="AK126" s="220">
        <v>4</v>
      </c>
      <c r="AL126" s="220">
        <v>16</v>
      </c>
      <c r="AM126" s="220">
        <v>4</v>
      </c>
      <c r="AN126" s="220">
        <v>14.814814814814815</v>
      </c>
      <c r="AO126" s="220">
        <v>3</v>
      </c>
      <c r="AP126" s="220">
        <v>13.636363636363637</v>
      </c>
      <c r="AQ126" s="220">
        <v>3</v>
      </c>
      <c r="AR126" s="220">
        <v>18.75</v>
      </c>
      <c r="AS126" s="220">
        <v>0</v>
      </c>
      <c r="AT126" s="220">
        <v>13.333333333333334</v>
      </c>
      <c r="AU126" s="220">
        <v>0</v>
      </c>
      <c r="AV126" s="220">
        <v>16.666666666666668</v>
      </c>
      <c r="AW126" s="220"/>
      <c r="AX126" s="220"/>
      <c r="AY126" s="220"/>
      <c r="AZ126" s="220"/>
      <c r="BA126" s="220"/>
      <c r="BB126" s="220"/>
      <c r="BC126" s="220"/>
      <c r="BD126" s="220"/>
      <c r="BE126" s="220">
        <v>3</v>
      </c>
      <c r="BF126" s="220">
        <v>20</v>
      </c>
    </row>
    <row r="127" spans="1:58" s="212" customFormat="1" x14ac:dyDescent="0.25">
      <c r="A127" s="218"/>
      <c r="B127" s="219" t="s">
        <v>35</v>
      </c>
      <c r="C127" s="220"/>
      <c r="D127" s="220"/>
      <c r="E127" s="220">
        <v>0</v>
      </c>
      <c r="F127" s="220">
        <v>0</v>
      </c>
      <c r="G127" s="220">
        <v>0</v>
      </c>
      <c r="H127" s="220">
        <v>0</v>
      </c>
      <c r="I127" s="220">
        <v>0</v>
      </c>
      <c r="J127" s="220">
        <v>0</v>
      </c>
      <c r="K127" s="220">
        <v>0</v>
      </c>
      <c r="L127" s="220">
        <v>0</v>
      </c>
      <c r="M127" s="220">
        <v>3</v>
      </c>
      <c r="N127" s="220">
        <v>3.0927835051546393</v>
      </c>
      <c r="O127" s="220">
        <v>0</v>
      </c>
      <c r="P127" s="220">
        <v>0</v>
      </c>
      <c r="Q127" s="220">
        <v>0</v>
      </c>
      <c r="R127" s="220">
        <v>0</v>
      </c>
      <c r="S127" s="220">
        <v>0</v>
      </c>
      <c r="T127" s="220">
        <v>0</v>
      </c>
      <c r="U127" s="220">
        <v>0</v>
      </c>
      <c r="V127" s="220">
        <v>0</v>
      </c>
      <c r="W127" s="220">
        <v>0</v>
      </c>
      <c r="X127" s="220">
        <v>0</v>
      </c>
      <c r="Y127" s="220">
        <v>0</v>
      </c>
      <c r="Z127" s="220">
        <v>0</v>
      </c>
      <c r="AA127" s="220">
        <v>0</v>
      </c>
      <c r="AB127" s="220">
        <v>0</v>
      </c>
      <c r="AC127" s="220">
        <v>0</v>
      </c>
      <c r="AD127" s="220">
        <v>0</v>
      </c>
      <c r="AE127" s="220">
        <v>0</v>
      </c>
      <c r="AF127" s="220">
        <v>0</v>
      </c>
      <c r="AG127" s="220">
        <v>0</v>
      </c>
      <c r="AH127" s="220">
        <v>0</v>
      </c>
      <c r="AI127" s="220">
        <v>0</v>
      </c>
      <c r="AJ127" s="220">
        <v>0</v>
      </c>
      <c r="AK127" s="220">
        <v>0</v>
      </c>
      <c r="AL127" s="220">
        <v>0</v>
      </c>
      <c r="AM127" s="220">
        <v>0</v>
      </c>
      <c r="AN127" s="220">
        <v>0</v>
      </c>
      <c r="AO127" s="220">
        <v>0</v>
      </c>
      <c r="AP127" s="220">
        <v>0</v>
      </c>
      <c r="AQ127" s="220">
        <v>0</v>
      </c>
      <c r="AR127" s="220">
        <v>0</v>
      </c>
      <c r="AS127" s="220">
        <v>0</v>
      </c>
      <c r="AT127" s="220">
        <v>0</v>
      </c>
      <c r="AU127" s="220">
        <v>0</v>
      </c>
      <c r="AV127" s="220">
        <v>0</v>
      </c>
      <c r="AW127" s="220"/>
      <c r="AX127" s="220"/>
      <c r="AY127" s="220"/>
      <c r="AZ127" s="220"/>
      <c r="BA127" s="220"/>
      <c r="BB127" s="220"/>
      <c r="BC127" s="220"/>
      <c r="BD127" s="220"/>
      <c r="BE127" s="220">
        <v>0</v>
      </c>
      <c r="BF127" s="220">
        <v>0</v>
      </c>
    </row>
    <row r="128" spans="1:58" s="212" customFormat="1" x14ac:dyDescent="0.25">
      <c r="A128" s="218"/>
      <c r="B128" s="219" t="s">
        <v>18</v>
      </c>
      <c r="C128" s="220"/>
      <c r="D128" s="220"/>
      <c r="E128" s="220">
        <v>0</v>
      </c>
      <c r="F128" s="220"/>
      <c r="G128" s="220">
        <v>0</v>
      </c>
      <c r="H128" s="220">
        <v>0</v>
      </c>
      <c r="I128" s="220">
        <v>0</v>
      </c>
      <c r="J128" s="220">
        <v>0</v>
      </c>
      <c r="K128" s="220">
        <v>0</v>
      </c>
      <c r="L128" s="220">
        <v>0</v>
      </c>
      <c r="M128" s="220">
        <v>0</v>
      </c>
      <c r="N128" s="220">
        <v>0</v>
      </c>
      <c r="O128" s="220">
        <v>0</v>
      </c>
      <c r="P128" s="220">
        <v>0</v>
      </c>
      <c r="Q128" s="220">
        <v>0</v>
      </c>
      <c r="R128" s="220">
        <v>0</v>
      </c>
      <c r="S128" s="220">
        <v>0</v>
      </c>
      <c r="T128" s="220">
        <v>0</v>
      </c>
      <c r="U128" s="220">
        <v>0</v>
      </c>
      <c r="V128" s="220">
        <v>0</v>
      </c>
      <c r="W128" s="220">
        <v>0</v>
      </c>
      <c r="X128" s="220">
        <v>0</v>
      </c>
      <c r="Y128" s="220">
        <v>0</v>
      </c>
      <c r="Z128" s="220">
        <v>0</v>
      </c>
      <c r="AA128" s="220">
        <v>0</v>
      </c>
      <c r="AB128" s="220">
        <v>0</v>
      </c>
      <c r="AC128" s="220">
        <v>0</v>
      </c>
      <c r="AD128" s="220">
        <v>0</v>
      </c>
      <c r="AE128" s="220">
        <v>0</v>
      </c>
      <c r="AF128" s="220">
        <v>0</v>
      </c>
      <c r="AG128" s="220">
        <v>0</v>
      </c>
      <c r="AH128" s="220">
        <v>0</v>
      </c>
      <c r="AI128" s="220">
        <v>0</v>
      </c>
      <c r="AJ128" s="220">
        <v>0</v>
      </c>
      <c r="AK128" s="220">
        <v>0</v>
      </c>
      <c r="AL128" s="220">
        <v>0</v>
      </c>
      <c r="AM128" s="220">
        <v>0</v>
      </c>
      <c r="AN128" s="220">
        <v>0</v>
      </c>
      <c r="AO128" s="220">
        <v>0</v>
      </c>
      <c r="AP128" s="220">
        <v>0</v>
      </c>
      <c r="AQ128" s="220">
        <v>0</v>
      </c>
      <c r="AR128" s="220">
        <v>0</v>
      </c>
      <c r="AS128" s="220">
        <v>0</v>
      </c>
      <c r="AT128" s="220">
        <v>0</v>
      </c>
      <c r="AU128" s="220">
        <v>0</v>
      </c>
      <c r="AV128" s="220">
        <v>0</v>
      </c>
      <c r="AW128" s="220"/>
      <c r="AX128" s="220"/>
      <c r="AY128" s="220"/>
      <c r="AZ128" s="220"/>
      <c r="BA128" s="220"/>
      <c r="BB128" s="220"/>
      <c r="BC128" s="220"/>
      <c r="BD128" s="220"/>
      <c r="BE128" s="220">
        <v>0</v>
      </c>
      <c r="BF128" s="220">
        <v>0</v>
      </c>
    </row>
    <row r="129" spans="1:58" s="212" customFormat="1" x14ac:dyDescent="0.25">
      <c r="A129" s="218"/>
      <c r="B129" s="219" t="s">
        <v>19</v>
      </c>
      <c r="C129" s="220"/>
      <c r="D129" s="220"/>
      <c r="E129" s="220"/>
      <c r="F129" s="220"/>
      <c r="G129" s="220"/>
      <c r="H129" s="220"/>
      <c r="I129" s="220"/>
      <c r="J129" s="220"/>
      <c r="K129" s="220"/>
      <c r="L129" s="220"/>
      <c r="M129" s="220"/>
      <c r="N129" s="220"/>
      <c r="O129" s="220"/>
      <c r="P129" s="220"/>
      <c r="Q129" s="220">
        <v>0</v>
      </c>
      <c r="R129" s="220">
        <v>0</v>
      </c>
      <c r="S129" s="220">
        <v>0</v>
      </c>
      <c r="T129" s="220">
        <v>0</v>
      </c>
      <c r="U129" s="220">
        <v>0</v>
      </c>
      <c r="V129" s="220">
        <v>0</v>
      </c>
      <c r="W129" s="220">
        <v>0</v>
      </c>
      <c r="X129" s="220">
        <v>0</v>
      </c>
      <c r="Y129" s="220">
        <v>0</v>
      </c>
      <c r="Z129" s="220">
        <v>0</v>
      </c>
      <c r="AA129" s="220">
        <v>0</v>
      </c>
      <c r="AB129" s="220">
        <v>0</v>
      </c>
      <c r="AC129" s="252">
        <v>0</v>
      </c>
      <c r="AD129" s="220">
        <v>0</v>
      </c>
      <c r="AE129" s="220">
        <v>0</v>
      </c>
      <c r="AF129" s="220">
        <v>0</v>
      </c>
      <c r="AG129" s="252">
        <v>0</v>
      </c>
      <c r="AH129" s="220">
        <v>0</v>
      </c>
      <c r="AI129" s="220">
        <v>0</v>
      </c>
      <c r="AJ129" s="220">
        <v>0</v>
      </c>
      <c r="AK129" s="220">
        <v>0</v>
      </c>
      <c r="AL129" s="220">
        <v>0</v>
      </c>
      <c r="AM129" s="252">
        <v>0</v>
      </c>
      <c r="AN129" s="220">
        <v>0</v>
      </c>
      <c r="AO129" s="252">
        <v>0</v>
      </c>
      <c r="AP129" s="220">
        <v>0</v>
      </c>
      <c r="AQ129" s="252">
        <v>0</v>
      </c>
      <c r="AR129" s="220">
        <v>0</v>
      </c>
      <c r="AS129" s="252">
        <v>0</v>
      </c>
      <c r="AT129" s="220">
        <v>0</v>
      </c>
      <c r="AU129" s="252">
        <v>0</v>
      </c>
      <c r="AV129" s="220">
        <v>0</v>
      </c>
      <c r="AW129" s="252"/>
      <c r="AX129" s="252"/>
      <c r="AY129" s="252"/>
      <c r="AZ129" s="220"/>
      <c r="BA129" s="252"/>
      <c r="BB129" s="220"/>
      <c r="BC129" s="252"/>
      <c r="BD129" s="220"/>
      <c r="BE129" s="252">
        <v>0</v>
      </c>
      <c r="BF129" s="220">
        <v>0</v>
      </c>
    </row>
    <row r="130" spans="1:58" s="212" customFormat="1" x14ac:dyDescent="0.25">
      <c r="A130" s="218"/>
      <c r="B130" s="219" t="s">
        <v>36</v>
      </c>
      <c r="C130" s="220"/>
      <c r="D130" s="220"/>
      <c r="E130" s="220"/>
      <c r="F130" s="220"/>
      <c r="G130" s="220"/>
      <c r="H130" s="220"/>
      <c r="I130" s="220"/>
      <c r="J130" s="220"/>
      <c r="K130" s="220"/>
      <c r="L130" s="220"/>
      <c r="M130" s="220"/>
      <c r="N130" s="220"/>
      <c r="O130" s="220"/>
      <c r="P130" s="220"/>
      <c r="Q130" s="220">
        <v>0</v>
      </c>
      <c r="R130" s="220">
        <v>0</v>
      </c>
      <c r="S130" s="220">
        <v>0</v>
      </c>
      <c r="T130" s="220">
        <v>0</v>
      </c>
      <c r="U130" s="252">
        <v>0</v>
      </c>
      <c r="V130" s="220">
        <v>0</v>
      </c>
      <c r="W130" s="252">
        <v>0</v>
      </c>
      <c r="X130" s="220">
        <v>0</v>
      </c>
      <c r="Y130" s="252">
        <v>0</v>
      </c>
      <c r="Z130" s="220">
        <v>0</v>
      </c>
      <c r="AA130" s="252">
        <v>0</v>
      </c>
      <c r="AB130" s="252">
        <v>0</v>
      </c>
      <c r="AC130" s="252">
        <v>0</v>
      </c>
      <c r="AD130" s="220">
        <v>0</v>
      </c>
      <c r="AE130" s="252">
        <v>0</v>
      </c>
      <c r="AF130" s="220">
        <v>0</v>
      </c>
      <c r="AG130" s="252">
        <v>0</v>
      </c>
      <c r="AH130" s="220">
        <v>0</v>
      </c>
      <c r="AI130" s="252">
        <v>0</v>
      </c>
      <c r="AJ130" s="220">
        <v>0</v>
      </c>
      <c r="AK130" s="252">
        <v>0</v>
      </c>
      <c r="AL130" s="220">
        <v>0</v>
      </c>
      <c r="AM130" s="252">
        <v>0</v>
      </c>
      <c r="AN130" s="220">
        <v>0</v>
      </c>
      <c r="AO130" s="252">
        <v>0</v>
      </c>
      <c r="AP130" s="220">
        <v>0</v>
      </c>
      <c r="AQ130" s="252">
        <v>0</v>
      </c>
      <c r="AR130" s="220">
        <v>0</v>
      </c>
      <c r="AS130" s="252">
        <v>0</v>
      </c>
      <c r="AT130" s="220">
        <v>0</v>
      </c>
      <c r="AU130" s="252">
        <v>0</v>
      </c>
      <c r="AV130" s="220">
        <v>0</v>
      </c>
      <c r="AW130" s="252"/>
      <c r="AX130" s="220"/>
      <c r="AY130" s="252"/>
      <c r="AZ130" s="220"/>
      <c r="BA130" s="252"/>
      <c r="BB130" s="220"/>
      <c r="BC130" s="252"/>
      <c r="BD130" s="220"/>
      <c r="BE130" s="252">
        <v>0</v>
      </c>
      <c r="BF130" s="220">
        <v>0</v>
      </c>
    </row>
    <row r="131" spans="1:58" s="212" customFormat="1" x14ac:dyDescent="0.25">
      <c r="A131" s="218"/>
      <c r="B131" s="221" t="s">
        <v>40</v>
      </c>
      <c r="C131" s="222">
        <v>522</v>
      </c>
      <c r="D131" s="222"/>
      <c r="E131" s="222">
        <v>266</v>
      </c>
      <c r="F131" s="222"/>
      <c r="G131" s="222">
        <v>105</v>
      </c>
      <c r="H131" s="222"/>
      <c r="I131" s="222">
        <v>111</v>
      </c>
      <c r="J131" s="222"/>
      <c r="K131" s="222">
        <v>103</v>
      </c>
      <c r="L131" s="222"/>
      <c r="M131" s="222">
        <v>97</v>
      </c>
      <c r="N131" s="222"/>
      <c r="O131" s="222">
        <v>88</v>
      </c>
      <c r="P131" s="222"/>
      <c r="Q131" s="222">
        <v>79</v>
      </c>
      <c r="R131" s="222"/>
      <c r="S131" s="222">
        <v>64</v>
      </c>
      <c r="T131" s="222"/>
      <c r="U131" s="222">
        <v>53</v>
      </c>
      <c r="V131" s="222"/>
      <c r="W131" s="222">
        <v>47</v>
      </c>
      <c r="X131" s="222"/>
      <c r="Y131" s="222">
        <v>44</v>
      </c>
      <c r="Z131" s="222">
        <v>0</v>
      </c>
      <c r="AA131" s="222">
        <v>39</v>
      </c>
      <c r="AB131" s="222"/>
      <c r="AC131" s="222">
        <v>31</v>
      </c>
      <c r="AD131" s="222">
        <v>0</v>
      </c>
      <c r="AE131" s="222">
        <v>25</v>
      </c>
      <c r="AF131" s="222"/>
      <c r="AG131" s="222">
        <v>25</v>
      </c>
      <c r="AH131" s="222"/>
      <c r="AI131" s="222">
        <v>24</v>
      </c>
      <c r="AJ131" s="222"/>
      <c r="AK131" s="222">
        <v>25</v>
      </c>
      <c r="AL131" s="222"/>
      <c r="AM131" s="222">
        <v>27</v>
      </c>
      <c r="AN131" s="222"/>
      <c r="AO131" s="222">
        <v>22</v>
      </c>
      <c r="AP131" s="222"/>
      <c r="AQ131" s="222">
        <v>16</v>
      </c>
      <c r="AR131" s="222"/>
      <c r="AS131" s="222">
        <v>15</v>
      </c>
      <c r="AT131" s="222"/>
      <c r="AU131" s="222">
        <v>12</v>
      </c>
      <c r="AV131" s="222"/>
      <c r="AW131" s="222"/>
      <c r="AX131" s="222"/>
      <c r="AY131" s="222"/>
      <c r="AZ131" s="222"/>
      <c r="BA131" s="222"/>
      <c r="BB131" s="222"/>
      <c r="BC131" s="222"/>
      <c r="BD131" s="222"/>
      <c r="BE131" s="222">
        <v>15</v>
      </c>
      <c r="BF131" s="222"/>
    </row>
    <row r="132" spans="1:58" s="212" customFormat="1" x14ac:dyDescent="0.25">
      <c r="A132" s="223"/>
      <c r="B132" s="221" t="s">
        <v>37</v>
      </c>
      <c r="C132" s="222">
        <v>529</v>
      </c>
      <c r="D132" s="222"/>
      <c r="E132" s="222">
        <v>407</v>
      </c>
      <c r="F132" s="222"/>
      <c r="G132" s="222">
        <v>306</v>
      </c>
      <c r="H132" s="222"/>
      <c r="I132" s="222">
        <v>357</v>
      </c>
      <c r="J132" s="222"/>
      <c r="K132" s="222">
        <v>505</v>
      </c>
      <c r="L132" s="222"/>
      <c r="M132" s="222">
        <v>557</v>
      </c>
      <c r="N132" s="222"/>
      <c r="O132" s="222">
        <v>496</v>
      </c>
      <c r="P132" s="222"/>
      <c r="Q132" s="222">
        <v>473</v>
      </c>
      <c r="R132" s="222"/>
      <c r="S132" s="222">
        <v>245</v>
      </c>
      <c r="T132" s="222"/>
      <c r="U132" s="222">
        <v>198</v>
      </c>
      <c r="V132" s="222"/>
      <c r="W132" s="222">
        <v>168</v>
      </c>
      <c r="X132" s="222"/>
      <c r="Y132" s="222">
        <v>203</v>
      </c>
      <c r="Z132" s="222">
        <v>0</v>
      </c>
      <c r="AA132" s="222">
        <v>195</v>
      </c>
      <c r="AB132" s="222"/>
      <c r="AC132" s="222">
        <v>202</v>
      </c>
      <c r="AD132" s="222"/>
      <c r="AE132" s="222">
        <v>143</v>
      </c>
      <c r="AF132" s="222"/>
      <c r="AG132" s="222">
        <v>133</v>
      </c>
      <c r="AH132" s="222"/>
      <c r="AI132" s="222">
        <v>121</v>
      </c>
      <c r="AJ132" s="222"/>
      <c r="AK132" s="222">
        <v>97</v>
      </c>
      <c r="AL132" s="222"/>
      <c r="AM132" s="222">
        <v>96</v>
      </c>
      <c r="AN132" s="222"/>
      <c r="AO132" s="222">
        <v>78</v>
      </c>
      <c r="AP132" s="222"/>
      <c r="AQ132" s="222">
        <v>64</v>
      </c>
      <c r="AR132" s="222"/>
      <c r="AS132" s="222">
        <v>39</v>
      </c>
      <c r="AT132" s="222"/>
      <c r="AU132" s="222">
        <v>41</v>
      </c>
      <c r="AV132" s="222"/>
      <c r="AW132" s="222"/>
      <c r="AX132" s="222"/>
      <c r="AY132" s="222"/>
      <c r="AZ132" s="222"/>
      <c r="BA132" s="222"/>
      <c r="BB132" s="222"/>
      <c r="BC132" s="222"/>
      <c r="BD132" s="222"/>
      <c r="BE132" s="222">
        <v>65</v>
      </c>
      <c r="BF132" s="222"/>
    </row>
    <row r="133" spans="1:58" s="212" customFormat="1" x14ac:dyDescent="0.25">
      <c r="A133" s="218" t="s">
        <v>555</v>
      </c>
      <c r="B133" s="219" t="s">
        <v>34</v>
      </c>
      <c r="C133" s="220"/>
      <c r="D133" s="220"/>
      <c r="E133" s="220"/>
      <c r="F133" s="220"/>
      <c r="G133" s="220"/>
      <c r="H133" s="220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  <c r="AJ133" s="220"/>
      <c r="AK133" s="220"/>
      <c r="AL133" s="220"/>
      <c r="AM133" s="220"/>
      <c r="AN133" s="220"/>
      <c r="AO133" s="220"/>
      <c r="AP133" s="220"/>
      <c r="AQ133" s="220"/>
      <c r="AR133" s="220"/>
      <c r="AS133" s="220"/>
      <c r="AT133" s="220"/>
      <c r="AU133" s="220"/>
      <c r="AV133" s="220"/>
      <c r="AW133" s="220">
        <v>85</v>
      </c>
      <c r="AX133" s="220">
        <v>76.576576576576571</v>
      </c>
      <c r="AY133" s="220">
        <v>75</v>
      </c>
      <c r="AZ133" s="220">
        <v>75</v>
      </c>
      <c r="BA133" s="220">
        <v>77</v>
      </c>
      <c r="BB133" s="220">
        <v>74.757281553398059</v>
      </c>
      <c r="BC133" s="220">
        <v>67</v>
      </c>
      <c r="BD133" s="220">
        <v>75.280898876404493</v>
      </c>
      <c r="BE133" s="220"/>
      <c r="BF133" s="220"/>
    </row>
    <row r="134" spans="1:58" s="212" customFormat="1" x14ac:dyDescent="0.25">
      <c r="A134" s="218" t="s">
        <v>16</v>
      </c>
      <c r="B134" s="219" t="s">
        <v>38</v>
      </c>
      <c r="C134" s="220"/>
      <c r="D134" s="220"/>
      <c r="E134" s="220"/>
      <c r="F134" s="220"/>
      <c r="G134" s="220"/>
      <c r="H134" s="220"/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  <c r="AJ134" s="220"/>
      <c r="AK134" s="220"/>
      <c r="AL134" s="220"/>
      <c r="AM134" s="220"/>
      <c r="AN134" s="220"/>
      <c r="AO134" s="220"/>
      <c r="AP134" s="220"/>
      <c r="AQ134" s="220"/>
      <c r="AR134" s="220"/>
      <c r="AS134" s="220"/>
      <c r="AT134" s="220"/>
      <c r="AU134" s="220"/>
      <c r="AV134" s="220"/>
      <c r="AW134" s="220">
        <v>15</v>
      </c>
      <c r="AX134" s="220">
        <v>13.513513513513514</v>
      </c>
      <c r="AY134" s="220">
        <v>15</v>
      </c>
      <c r="AZ134" s="220">
        <v>15</v>
      </c>
      <c r="BA134" s="220">
        <v>14</v>
      </c>
      <c r="BB134" s="220">
        <v>13.592233009708737</v>
      </c>
      <c r="BC134" s="220">
        <v>12</v>
      </c>
      <c r="BD134" s="220">
        <v>13.48314606741573</v>
      </c>
      <c r="BE134" s="220"/>
      <c r="BF134" s="220"/>
    </row>
    <row r="135" spans="1:58" s="212" customFormat="1" x14ac:dyDescent="0.25">
      <c r="A135" s="218"/>
      <c r="B135" s="219" t="s">
        <v>35</v>
      </c>
      <c r="C135" s="220"/>
      <c r="D135" s="220"/>
      <c r="E135" s="220"/>
      <c r="F135" s="220"/>
      <c r="G135" s="220"/>
      <c r="H135" s="220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  <c r="AJ135" s="220"/>
      <c r="AK135" s="220"/>
      <c r="AL135" s="220"/>
      <c r="AM135" s="220"/>
      <c r="AN135" s="220"/>
      <c r="AO135" s="220"/>
      <c r="AP135" s="220"/>
      <c r="AQ135" s="220"/>
      <c r="AR135" s="220"/>
      <c r="AS135" s="220"/>
      <c r="AT135" s="220"/>
      <c r="AU135" s="220"/>
      <c r="AV135" s="220"/>
      <c r="AW135" s="220">
        <v>4</v>
      </c>
      <c r="AX135" s="220">
        <v>3.6036036036036037</v>
      </c>
      <c r="AY135" s="220">
        <v>3</v>
      </c>
      <c r="AZ135" s="220">
        <v>3</v>
      </c>
      <c r="BA135" s="220">
        <v>4</v>
      </c>
      <c r="BB135" s="220">
        <v>3.883495145631068</v>
      </c>
      <c r="BC135" s="220">
        <v>3</v>
      </c>
      <c r="BD135" s="220">
        <v>3.3707865168539324</v>
      </c>
      <c r="BE135" s="220"/>
      <c r="BF135" s="220"/>
    </row>
    <row r="136" spans="1:58" s="212" customFormat="1" x14ac:dyDescent="0.25">
      <c r="A136" s="218"/>
      <c r="B136" s="219" t="s">
        <v>18</v>
      </c>
      <c r="C136" s="220"/>
      <c r="D136" s="220"/>
      <c r="E136" s="220"/>
      <c r="F136" s="220"/>
      <c r="G136" s="220"/>
      <c r="H136" s="220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  <c r="AJ136" s="220"/>
      <c r="AK136" s="220"/>
      <c r="AL136" s="220"/>
      <c r="AM136" s="220"/>
      <c r="AN136" s="220"/>
      <c r="AO136" s="220"/>
      <c r="AP136" s="220"/>
      <c r="AQ136" s="220"/>
      <c r="AR136" s="220"/>
      <c r="AS136" s="220"/>
      <c r="AT136" s="220"/>
      <c r="AU136" s="220"/>
      <c r="AV136" s="220"/>
      <c r="AW136" s="220">
        <v>4</v>
      </c>
      <c r="AX136" s="220">
        <v>3.6036036036036037</v>
      </c>
      <c r="AY136" s="220">
        <v>4</v>
      </c>
      <c r="AZ136" s="220">
        <v>3</v>
      </c>
      <c r="BA136" s="220">
        <v>4</v>
      </c>
      <c r="BB136" s="220">
        <v>2.912621359223301</v>
      </c>
      <c r="BC136" s="220">
        <v>4</v>
      </c>
      <c r="BD136" s="220">
        <v>3.3707865168539324</v>
      </c>
      <c r="BE136" s="220"/>
      <c r="BF136" s="220"/>
    </row>
    <row r="137" spans="1:58" s="212" customFormat="1" x14ac:dyDescent="0.25">
      <c r="A137" s="218"/>
      <c r="B137" s="219" t="s">
        <v>19</v>
      </c>
      <c r="C137" s="220"/>
      <c r="D137" s="220"/>
      <c r="E137" s="220"/>
      <c r="F137" s="220"/>
      <c r="G137" s="220"/>
      <c r="H137" s="220"/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52"/>
      <c r="AD137" s="220"/>
      <c r="AE137" s="220"/>
      <c r="AF137" s="220"/>
      <c r="AG137" s="252"/>
      <c r="AH137" s="220"/>
      <c r="AI137" s="220"/>
      <c r="AJ137" s="220"/>
      <c r="AK137" s="220"/>
      <c r="AL137" s="220"/>
      <c r="AM137" s="252"/>
      <c r="AN137" s="220"/>
      <c r="AO137" s="252"/>
      <c r="AP137" s="220"/>
      <c r="AQ137" s="252"/>
      <c r="AR137" s="220"/>
      <c r="AS137" s="252"/>
      <c r="AT137" s="220"/>
      <c r="AU137" s="252"/>
      <c r="AV137" s="220"/>
      <c r="AW137" s="252" t="s">
        <v>304</v>
      </c>
      <c r="AX137" s="252" t="s">
        <v>304</v>
      </c>
      <c r="AY137" s="252" t="s">
        <v>304</v>
      </c>
      <c r="AZ137" s="220">
        <v>1</v>
      </c>
      <c r="BA137" s="252" t="s">
        <v>304</v>
      </c>
      <c r="BB137" s="220">
        <v>0.970873786407767</v>
      </c>
      <c r="BC137" s="252" t="s">
        <v>304</v>
      </c>
      <c r="BD137" s="220">
        <v>1.1235955056179776</v>
      </c>
      <c r="BE137" s="252"/>
      <c r="BF137" s="220"/>
    </row>
    <row r="138" spans="1:58" s="212" customFormat="1" x14ac:dyDescent="0.25">
      <c r="A138" s="218"/>
      <c r="B138" s="219" t="s">
        <v>36</v>
      </c>
      <c r="C138" s="220"/>
      <c r="D138" s="220"/>
      <c r="E138" s="220"/>
      <c r="F138" s="220"/>
      <c r="G138" s="220"/>
      <c r="H138" s="220"/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52"/>
      <c r="V138" s="220"/>
      <c r="W138" s="252"/>
      <c r="X138" s="220"/>
      <c r="Y138" s="252"/>
      <c r="Z138" s="220"/>
      <c r="AA138" s="252"/>
      <c r="AB138" s="220"/>
      <c r="AC138" s="252"/>
      <c r="AD138" s="220"/>
      <c r="AE138" s="252"/>
      <c r="AF138" s="220"/>
      <c r="AG138" s="252"/>
      <c r="AH138" s="220"/>
      <c r="AI138" s="252"/>
      <c r="AJ138" s="220"/>
      <c r="AK138" s="252"/>
      <c r="AL138" s="220"/>
      <c r="AM138" s="252"/>
      <c r="AN138" s="220"/>
      <c r="AO138" s="252"/>
      <c r="AP138" s="220"/>
      <c r="AQ138" s="252"/>
      <c r="AR138" s="220"/>
      <c r="AS138" s="252"/>
      <c r="AT138" s="220"/>
      <c r="AU138" s="252"/>
      <c r="AV138" s="220"/>
      <c r="AW138" s="252">
        <v>3</v>
      </c>
      <c r="AX138" s="220">
        <v>2.7027027027027026</v>
      </c>
      <c r="AY138" s="252">
        <v>3</v>
      </c>
      <c r="AZ138" s="220">
        <v>3</v>
      </c>
      <c r="BA138" s="252">
        <v>3</v>
      </c>
      <c r="BB138" s="220">
        <v>2.912621359223301</v>
      </c>
      <c r="BC138" s="252">
        <v>3</v>
      </c>
      <c r="BD138" s="220">
        <v>3.3707865168539324</v>
      </c>
      <c r="BE138" s="252"/>
      <c r="BF138" s="220"/>
    </row>
    <row r="139" spans="1:58" s="212" customFormat="1" x14ac:dyDescent="0.25">
      <c r="A139" s="218"/>
      <c r="B139" s="221" t="s">
        <v>40</v>
      </c>
      <c r="C139" s="222"/>
      <c r="D139" s="222"/>
      <c r="E139" s="222"/>
      <c r="F139" s="222"/>
      <c r="G139" s="222"/>
      <c r="H139" s="222"/>
      <c r="I139" s="222"/>
      <c r="J139" s="222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2"/>
      <c r="W139" s="222"/>
      <c r="X139" s="222"/>
      <c r="Y139" s="222"/>
      <c r="Z139" s="222"/>
      <c r="AA139" s="222"/>
      <c r="AB139" s="222"/>
      <c r="AC139" s="222"/>
      <c r="AD139" s="222"/>
      <c r="AE139" s="222"/>
      <c r="AF139" s="222"/>
      <c r="AG139" s="222"/>
      <c r="AH139" s="222"/>
      <c r="AI139" s="222"/>
      <c r="AJ139" s="222"/>
      <c r="AK139" s="222"/>
      <c r="AL139" s="222"/>
      <c r="AM139" s="222"/>
      <c r="AN139" s="222"/>
      <c r="AO139" s="222"/>
      <c r="AP139" s="222"/>
      <c r="AQ139" s="222"/>
      <c r="AR139" s="222"/>
      <c r="AS139" s="222"/>
      <c r="AT139" s="222"/>
      <c r="AU139" s="222"/>
      <c r="AV139" s="222"/>
      <c r="AW139" s="222">
        <v>111</v>
      </c>
      <c r="AX139" s="222"/>
      <c r="AY139" s="222">
        <v>100</v>
      </c>
      <c r="AZ139" s="222"/>
      <c r="BA139" s="222">
        <v>103</v>
      </c>
      <c r="BB139" s="222"/>
      <c r="BC139" s="222">
        <v>89</v>
      </c>
      <c r="BD139" s="222">
        <v>0</v>
      </c>
      <c r="BE139" s="222"/>
      <c r="BF139" s="222"/>
    </row>
    <row r="140" spans="1:58" s="212" customFormat="1" x14ac:dyDescent="0.25">
      <c r="A140" s="223"/>
      <c r="B140" s="221" t="s">
        <v>37</v>
      </c>
      <c r="C140" s="222"/>
      <c r="D140" s="222"/>
      <c r="E140" s="222"/>
      <c r="F140" s="222"/>
      <c r="G140" s="222"/>
      <c r="H140" s="222"/>
      <c r="I140" s="222"/>
      <c r="J140" s="222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2"/>
      <c r="W140" s="222"/>
      <c r="X140" s="222"/>
      <c r="Y140" s="222"/>
      <c r="Z140" s="222"/>
      <c r="AA140" s="222"/>
      <c r="AB140" s="222"/>
      <c r="AC140" s="222"/>
      <c r="AD140" s="222"/>
      <c r="AE140" s="222"/>
      <c r="AF140" s="222"/>
      <c r="AG140" s="222"/>
      <c r="AH140" s="222"/>
      <c r="AI140" s="222"/>
      <c r="AJ140" s="222"/>
      <c r="AK140" s="222"/>
      <c r="AL140" s="222"/>
      <c r="AM140" s="222"/>
      <c r="AN140" s="222"/>
      <c r="AO140" s="222"/>
      <c r="AP140" s="222"/>
      <c r="AQ140" s="222"/>
      <c r="AR140" s="222"/>
      <c r="AS140" s="222"/>
      <c r="AT140" s="222"/>
      <c r="AU140" s="222"/>
      <c r="AV140" s="222"/>
      <c r="AW140" s="222">
        <v>2532</v>
      </c>
      <c r="AX140" s="222"/>
      <c r="AY140" s="222">
        <v>2554</v>
      </c>
      <c r="AZ140" s="222"/>
      <c r="BA140" s="222">
        <v>2718</v>
      </c>
      <c r="BB140" s="222"/>
      <c r="BC140" s="222">
        <v>2721</v>
      </c>
      <c r="BD140" s="222">
        <v>0</v>
      </c>
      <c r="BE140" s="222"/>
      <c r="BF140" s="222"/>
    </row>
    <row r="141" spans="1:58" s="212" customFormat="1" x14ac:dyDescent="0.25">
      <c r="A141" s="226" t="s">
        <v>74</v>
      </c>
      <c r="B141" s="219" t="s">
        <v>34</v>
      </c>
      <c r="C141" s="220">
        <v>83644</v>
      </c>
      <c r="D141" s="220">
        <v>95.706897340839404</v>
      </c>
      <c r="E141" s="220">
        <v>34418</v>
      </c>
      <c r="F141" s="220">
        <v>90.198647727868348</v>
      </c>
      <c r="G141" s="220">
        <v>7831</v>
      </c>
      <c r="H141" s="220">
        <v>76.325536062378163</v>
      </c>
      <c r="I141" s="220">
        <v>7225</v>
      </c>
      <c r="J141" s="220">
        <v>75.678223525714884</v>
      </c>
      <c r="K141" s="220">
        <v>6351</v>
      </c>
      <c r="L141" s="220">
        <v>73.952026082906386</v>
      </c>
      <c r="M141" s="220">
        <v>5415</v>
      </c>
      <c r="N141" s="220">
        <v>71.485148514851488</v>
      </c>
      <c r="O141" s="220">
        <v>4616</v>
      </c>
      <c r="P141" s="220">
        <v>69.897032101756508</v>
      </c>
      <c r="Q141" s="220">
        <v>3825</v>
      </c>
      <c r="R141" s="220">
        <v>67.40088105726872</v>
      </c>
      <c r="S141" s="220">
        <v>3198</v>
      </c>
      <c r="T141" s="220">
        <v>64.881314668289718</v>
      </c>
      <c r="U141" s="220">
        <v>2536</v>
      </c>
      <c r="V141" s="220">
        <v>60.366579385860511</v>
      </c>
      <c r="W141" s="220">
        <v>2114</v>
      </c>
      <c r="X141" s="220">
        <v>57.602179836512263</v>
      </c>
      <c r="Y141" s="220">
        <v>1910</v>
      </c>
      <c r="Z141" s="220">
        <v>56.176470588235297</v>
      </c>
      <c r="AA141" s="220">
        <v>1734</v>
      </c>
      <c r="AB141" s="220">
        <v>55.488</v>
      </c>
      <c r="AC141" s="220">
        <v>1512</v>
      </c>
      <c r="AD141" s="220">
        <v>54.096601073345262</v>
      </c>
      <c r="AE141" s="220">
        <v>1272</v>
      </c>
      <c r="AF141" s="220">
        <v>50.556438791732909</v>
      </c>
      <c r="AG141" s="220">
        <v>1139</v>
      </c>
      <c r="AH141" s="220">
        <v>49.716281099956348</v>
      </c>
      <c r="AI141" s="220">
        <v>1028</v>
      </c>
      <c r="AJ141" s="220">
        <v>48.127340823970037</v>
      </c>
      <c r="AK141" s="220">
        <v>1024</v>
      </c>
      <c r="AL141" s="220">
        <v>49.540396710208029</v>
      </c>
      <c r="AM141" s="220">
        <v>954</v>
      </c>
      <c r="AN141" s="220">
        <v>48.822927328556808</v>
      </c>
      <c r="AO141" s="220">
        <v>908</v>
      </c>
      <c r="AP141" s="220">
        <v>48.375066595631324</v>
      </c>
      <c r="AQ141" s="220">
        <v>782</v>
      </c>
      <c r="AR141" s="220">
        <v>46.081319976428993</v>
      </c>
      <c r="AS141" s="220">
        <v>719</v>
      </c>
      <c r="AT141" s="220">
        <v>45.564005069708493</v>
      </c>
      <c r="AU141" s="220">
        <v>689</v>
      </c>
      <c r="AV141" s="220">
        <v>45.629139072847686</v>
      </c>
      <c r="AW141" s="220">
        <v>704</v>
      </c>
      <c r="AX141" s="220">
        <v>46.777408637873755</v>
      </c>
      <c r="AY141" s="220">
        <v>676</v>
      </c>
      <c r="AZ141" s="220">
        <v>46.174863387978142</v>
      </c>
      <c r="BA141" s="220">
        <v>686</v>
      </c>
      <c r="BB141" s="220">
        <v>47.572815533980581</v>
      </c>
      <c r="BC141" s="220">
        <v>611</v>
      </c>
      <c r="BD141" s="220">
        <v>45.767790262172284</v>
      </c>
      <c r="BE141" s="220">
        <v>635</v>
      </c>
      <c r="BF141" s="220">
        <v>47.106824925816021</v>
      </c>
    </row>
    <row r="142" spans="1:58" s="212" customFormat="1" x14ac:dyDescent="0.25">
      <c r="A142" s="226"/>
      <c r="B142" s="219" t="s">
        <v>38</v>
      </c>
      <c r="C142" s="220">
        <v>3184</v>
      </c>
      <c r="D142" s="220">
        <v>3.6431873312279741</v>
      </c>
      <c r="E142" s="220">
        <v>2711</v>
      </c>
      <c r="F142" s="220">
        <v>7.1046700560826039</v>
      </c>
      <c r="G142" s="220">
        <v>1420</v>
      </c>
      <c r="H142" s="220">
        <v>13.840155945419102</v>
      </c>
      <c r="I142" s="220">
        <v>1312</v>
      </c>
      <c r="J142" s="220">
        <v>13.742536922593484</v>
      </c>
      <c r="K142" s="220">
        <v>1239</v>
      </c>
      <c r="L142" s="220">
        <v>14.427107591988822</v>
      </c>
      <c r="M142" s="220">
        <v>1173</v>
      </c>
      <c r="N142" s="220">
        <v>15.485148514851485</v>
      </c>
      <c r="O142" s="220">
        <v>1029</v>
      </c>
      <c r="P142" s="220">
        <v>15.581465778316172</v>
      </c>
      <c r="Q142" s="220">
        <v>916</v>
      </c>
      <c r="R142" s="220">
        <v>16.140969162995596</v>
      </c>
      <c r="S142" s="220">
        <v>811</v>
      </c>
      <c r="T142" s="220">
        <v>16.453641712314869</v>
      </c>
      <c r="U142" s="220">
        <v>762</v>
      </c>
      <c r="V142" s="220">
        <v>18.138538443227802</v>
      </c>
      <c r="W142" s="220">
        <v>647</v>
      </c>
      <c r="X142" s="220">
        <v>17.629427792915532</v>
      </c>
      <c r="Y142" s="220">
        <v>614</v>
      </c>
      <c r="Z142" s="220">
        <v>18.058823529411764</v>
      </c>
      <c r="AA142" s="220">
        <v>560</v>
      </c>
      <c r="AB142" s="220">
        <v>17.920000000000002</v>
      </c>
      <c r="AC142" s="220">
        <v>468</v>
      </c>
      <c r="AD142" s="220">
        <v>16.744186046511629</v>
      </c>
      <c r="AE142" s="220">
        <v>468</v>
      </c>
      <c r="AF142" s="220">
        <v>18.600953895071541</v>
      </c>
      <c r="AG142" s="220">
        <v>417</v>
      </c>
      <c r="AH142" s="220">
        <v>18.201658664338716</v>
      </c>
      <c r="AI142" s="220">
        <v>382</v>
      </c>
      <c r="AJ142" s="220">
        <v>17.883895131086142</v>
      </c>
      <c r="AK142" s="220">
        <v>352</v>
      </c>
      <c r="AL142" s="220">
        <v>17.02951136913401</v>
      </c>
      <c r="AM142" s="220">
        <v>330</v>
      </c>
      <c r="AN142" s="220">
        <v>16.888433981576252</v>
      </c>
      <c r="AO142" s="220">
        <v>311</v>
      </c>
      <c r="AP142" s="220">
        <v>16.56899307405434</v>
      </c>
      <c r="AQ142" s="220">
        <v>287</v>
      </c>
      <c r="AR142" s="220">
        <v>16.91219799646435</v>
      </c>
      <c r="AS142" s="220">
        <v>255</v>
      </c>
      <c r="AT142" s="220">
        <v>16.159695817490494</v>
      </c>
      <c r="AU142" s="220">
        <v>223</v>
      </c>
      <c r="AV142" s="220">
        <v>14.768211920529801</v>
      </c>
      <c r="AW142" s="220">
        <v>228</v>
      </c>
      <c r="AX142" s="220">
        <v>15.149501661129568</v>
      </c>
      <c r="AY142" s="220">
        <v>227</v>
      </c>
      <c r="AZ142" s="220">
        <v>15.505464480874316</v>
      </c>
      <c r="BA142" s="220">
        <v>198</v>
      </c>
      <c r="BB142" s="220">
        <v>13.730929264909847</v>
      </c>
      <c r="BC142" s="220">
        <v>189</v>
      </c>
      <c r="BD142" s="220">
        <v>14.157303370786517</v>
      </c>
      <c r="BE142" s="220">
        <v>176</v>
      </c>
      <c r="BF142" s="220">
        <v>13.056379821958457</v>
      </c>
    </row>
    <row r="143" spans="1:58" s="212" customFormat="1" x14ac:dyDescent="0.25">
      <c r="A143" s="226"/>
      <c r="B143" s="219" t="s">
        <v>35</v>
      </c>
      <c r="C143" s="220">
        <v>492</v>
      </c>
      <c r="D143" s="220">
        <v>0.56295482630784022</v>
      </c>
      <c r="E143" s="220">
        <v>802</v>
      </c>
      <c r="F143" s="220">
        <v>2.1017873054143301</v>
      </c>
      <c r="G143" s="220">
        <v>657</v>
      </c>
      <c r="H143" s="220">
        <v>6.4035087719298254</v>
      </c>
      <c r="I143" s="220">
        <v>617</v>
      </c>
      <c r="J143" s="220">
        <v>6.4627631716769667</v>
      </c>
      <c r="K143" s="220">
        <v>573</v>
      </c>
      <c r="L143" s="220">
        <v>6.6721006054960412</v>
      </c>
      <c r="M143" s="220">
        <v>535</v>
      </c>
      <c r="N143" s="220">
        <v>7.0627062706270634</v>
      </c>
      <c r="O143" s="220">
        <v>515</v>
      </c>
      <c r="P143" s="220">
        <v>7.7983040581465781</v>
      </c>
      <c r="Q143" s="220">
        <v>495</v>
      </c>
      <c r="R143" s="220">
        <v>8.7224669603524241</v>
      </c>
      <c r="S143" s="220">
        <v>482</v>
      </c>
      <c r="T143" s="220">
        <v>9.7788598092919461</v>
      </c>
      <c r="U143" s="220">
        <v>443</v>
      </c>
      <c r="V143" s="220">
        <v>10.545108307545823</v>
      </c>
      <c r="W143" s="220">
        <v>424</v>
      </c>
      <c r="X143" s="220">
        <v>11.553133514986376</v>
      </c>
      <c r="Y143" s="220">
        <v>391</v>
      </c>
      <c r="Z143" s="220">
        <v>11.5</v>
      </c>
      <c r="AA143" s="220">
        <v>366</v>
      </c>
      <c r="AB143" s="220">
        <v>11.712</v>
      </c>
      <c r="AC143" s="220">
        <v>352</v>
      </c>
      <c r="AD143" s="220">
        <v>12.593917710196781</v>
      </c>
      <c r="AE143" s="220">
        <v>333</v>
      </c>
      <c r="AF143" s="220">
        <v>13.235294117647058</v>
      </c>
      <c r="AG143" s="220">
        <v>303</v>
      </c>
      <c r="AH143" s="220">
        <v>13.225665648188563</v>
      </c>
      <c r="AI143" s="220">
        <v>303</v>
      </c>
      <c r="AJ143" s="220">
        <v>14.185393258426966</v>
      </c>
      <c r="AK143" s="220">
        <v>268</v>
      </c>
      <c r="AL143" s="220">
        <v>12.965650701499758</v>
      </c>
      <c r="AM143" s="220">
        <v>282</v>
      </c>
      <c r="AN143" s="220">
        <v>14.431934493346981</v>
      </c>
      <c r="AO143" s="220">
        <v>258</v>
      </c>
      <c r="AP143" s="220">
        <v>13.74533830580714</v>
      </c>
      <c r="AQ143" s="220">
        <v>231</v>
      </c>
      <c r="AR143" s="220">
        <v>13.6122569239835</v>
      </c>
      <c r="AS143" s="220">
        <v>212</v>
      </c>
      <c r="AT143" s="220">
        <v>13.434727503168569</v>
      </c>
      <c r="AU143" s="220">
        <v>204</v>
      </c>
      <c r="AV143" s="220">
        <v>13.509933774834437</v>
      </c>
      <c r="AW143" s="220">
        <v>191</v>
      </c>
      <c r="AX143" s="220">
        <v>12.691029900332225</v>
      </c>
      <c r="AY143" s="220">
        <v>182</v>
      </c>
      <c r="AZ143" s="220">
        <v>12.431693989071038</v>
      </c>
      <c r="BA143" s="220">
        <v>171</v>
      </c>
      <c r="BB143" s="220">
        <v>11.858529819694867</v>
      </c>
      <c r="BC143" s="220">
        <v>174</v>
      </c>
      <c r="BD143" s="220">
        <v>13.033707865168539</v>
      </c>
      <c r="BE143" s="220">
        <v>166</v>
      </c>
      <c r="BF143" s="220">
        <v>12.314540059347181</v>
      </c>
    </row>
    <row r="144" spans="1:58" s="212" customFormat="1" x14ac:dyDescent="0.25">
      <c r="A144" s="226"/>
      <c r="B144" s="219" t="s">
        <v>18</v>
      </c>
      <c r="C144" s="220">
        <v>69</v>
      </c>
      <c r="D144" s="220">
        <v>7.8950981738294651E-2</v>
      </c>
      <c r="E144" s="220">
        <v>199</v>
      </c>
      <c r="F144" s="220">
        <v>0.52151580271502695</v>
      </c>
      <c r="G144" s="220">
        <v>276</v>
      </c>
      <c r="H144" s="220">
        <v>2.6900584795321638</v>
      </c>
      <c r="I144" s="220">
        <v>311</v>
      </c>
      <c r="J144" s="220">
        <v>3.2575678223525717</v>
      </c>
      <c r="K144" s="220">
        <v>322</v>
      </c>
      <c r="L144" s="220">
        <v>3.7494177922682814</v>
      </c>
      <c r="M144" s="220">
        <v>340</v>
      </c>
      <c r="N144" s="220">
        <v>4.4884488448844886</v>
      </c>
      <c r="O144" s="220">
        <v>327</v>
      </c>
      <c r="P144" s="220">
        <v>4.9515445184736526</v>
      </c>
      <c r="Q144" s="220">
        <v>314</v>
      </c>
      <c r="R144" s="220">
        <v>5.5330396475770929</v>
      </c>
      <c r="S144" s="220">
        <v>315</v>
      </c>
      <c r="T144" s="220">
        <v>6.3907486305538646</v>
      </c>
      <c r="U144" s="220">
        <v>320</v>
      </c>
      <c r="V144" s="220">
        <v>7.6172339919066889</v>
      </c>
      <c r="W144" s="220">
        <v>329</v>
      </c>
      <c r="X144" s="220">
        <v>8.9645776566757487</v>
      </c>
      <c r="Y144" s="220">
        <v>323</v>
      </c>
      <c r="Z144" s="220">
        <v>9.5</v>
      </c>
      <c r="AA144" s="220">
        <v>307</v>
      </c>
      <c r="AB144" s="220">
        <v>9.8239999999999998</v>
      </c>
      <c r="AC144" s="220">
        <v>310</v>
      </c>
      <c r="AD144" s="220">
        <v>11.091234347048301</v>
      </c>
      <c r="AE144" s="220">
        <v>291</v>
      </c>
      <c r="AF144" s="220">
        <v>11.565977742448331</v>
      </c>
      <c r="AG144" s="220">
        <v>271</v>
      </c>
      <c r="AH144" s="220">
        <v>11.828895678742906</v>
      </c>
      <c r="AI144" s="220">
        <v>260</v>
      </c>
      <c r="AJ144" s="220">
        <v>12.172284644194757</v>
      </c>
      <c r="AK144" s="220">
        <v>258</v>
      </c>
      <c r="AL144" s="220">
        <v>12.481857764876633</v>
      </c>
      <c r="AM144" s="220">
        <v>227</v>
      </c>
      <c r="AN144" s="220">
        <v>11.617195496417605</v>
      </c>
      <c r="AO144" s="220">
        <v>233</v>
      </c>
      <c r="AP144" s="220">
        <v>12.41342567927544</v>
      </c>
      <c r="AQ144" s="220">
        <v>223</v>
      </c>
      <c r="AR144" s="220">
        <v>13.140836770771951</v>
      </c>
      <c r="AS144" s="220">
        <v>219</v>
      </c>
      <c r="AT144" s="220">
        <v>13.878326996197719</v>
      </c>
      <c r="AU144" s="220">
        <v>220</v>
      </c>
      <c r="AV144" s="220">
        <v>14.569536423841059</v>
      </c>
      <c r="AW144" s="220">
        <v>195</v>
      </c>
      <c r="AX144" s="220">
        <v>12.956810631229235</v>
      </c>
      <c r="AY144" s="220">
        <v>187</v>
      </c>
      <c r="AZ144" s="220">
        <v>12.773224043715848</v>
      </c>
      <c r="BA144" s="220">
        <v>186</v>
      </c>
      <c r="BB144" s="220">
        <v>12.89875173370319</v>
      </c>
      <c r="BC144" s="220">
        <v>171</v>
      </c>
      <c r="BD144" s="220">
        <v>12.808988764044944</v>
      </c>
      <c r="BE144" s="220">
        <v>180</v>
      </c>
      <c r="BF144" s="220">
        <v>13.353115727002967</v>
      </c>
    </row>
    <row r="145" spans="1:58" s="212" customFormat="1" x14ac:dyDescent="0.25">
      <c r="A145" s="226"/>
      <c r="B145" s="219" t="s">
        <v>19</v>
      </c>
      <c r="C145" s="220">
        <v>7</v>
      </c>
      <c r="D145" s="220">
        <v>8.0095198864936611E-3</v>
      </c>
      <c r="E145" s="220">
        <v>17</v>
      </c>
      <c r="F145" s="220">
        <v>4.4551601236962106E-2</v>
      </c>
      <c r="G145" s="220">
        <v>61</v>
      </c>
      <c r="H145" s="220">
        <v>0.59454191033138404</v>
      </c>
      <c r="I145" s="220">
        <v>59</v>
      </c>
      <c r="J145" s="220">
        <v>0.61799518173248136</v>
      </c>
      <c r="K145" s="220">
        <v>70</v>
      </c>
      <c r="L145" s="220">
        <v>0.81509082440614811</v>
      </c>
      <c r="M145" s="220">
        <v>83</v>
      </c>
      <c r="N145" s="220">
        <v>1.0957095709570956</v>
      </c>
      <c r="O145" s="220">
        <v>77</v>
      </c>
      <c r="P145" s="220">
        <v>1.1659600242277408</v>
      </c>
      <c r="Q145" s="220">
        <v>81</v>
      </c>
      <c r="R145" s="220">
        <v>1.4273127753303965</v>
      </c>
      <c r="S145" s="220">
        <v>87</v>
      </c>
      <c r="T145" s="220">
        <v>1.7650639074863055</v>
      </c>
      <c r="U145" s="220">
        <v>92</v>
      </c>
      <c r="V145" s="220">
        <v>2.1899547726731732</v>
      </c>
      <c r="W145" s="220">
        <v>93</v>
      </c>
      <c r="X145" s="220">
        <v>2.5340599455040871</v>
      </c>
      <c r="Y145" s="220">
        <v>96</v>
      </c>
      <c r="Z145" s="220">
        <v>2.8235294117647061</v>
      </c>
      <c r="AA145" s="220">
        <v>87</v>
      </c>
      <c r="AB145" s="220">
        <v>2.7839999999999998</v>
      </c>
      <c r="AC145" s="220">
        <v>84</v>
      </c>
      <c r="AD145" s="220">
        <v>3.005366726296959</v>
      </c>
      <c r="AE145" s="220">
        <v>76</v>
      </c>
      <c r="AF145" s="220">
        <v>3.0206677265500796</v>
      </c>
      <c r="AG145" s="220">
        <v>86</v>
      </c>
      <c r="AH145" s="220">
        <v>3.7538192928852028</v>
      </c>
      <c r="AI145" s="220">
        <v>85</v>
      </c>
      <c r="AJ145" s="220">
        <v>3.9794007490636703</v>
      </c>
      <c r="AK145" s="220">
        <v>89</v>
      </c>
      <c r="AL145" s="220">
        <v>4.3057571359458153</v>
      </c>
      <c r="AM145" s="220">
        <v>77</v>
      </c>
      <c r="AN145" s="220">
        <v>3.940634595701126</v>
      </c>
      <c r="AO145" s="220">
        <v>84</v>
      </c>
      <c r="AP145" s="220">
        <v>4.4752264251465101</v>
      </c>
      <c r="AQ145" s="220">
        <v>89</v>
      </c>
      <c r="AR145" s="220">
        <v>5.2445492044784912</v>
      </c>
      <c r="AS145" s="220">
        <v>86</v>
      </c>
      <c r="AT145" s="220">
        <v>5.4499366286438526</v>
      </c>
      <c r="AU145" s="220">
        <v>80</v>
      </c>
      <c r="AV145" s="220">
        <v>5.298013245033113</v>
      </c>
      <c r="AW145" s="220">
        <v>97</v>
      </c>
      <c r="AX145" s="220">
        <v>6.4451827242524917</v>
      </c>
      <c r="AY145" s="220">
        <v>93</v>
      </c>
      <c r="AZ145" s="220">
        <v>6.3524590163934427</v>
      </c>
      <c r="BA145" s="220">
        <v>91</v>
      </c>
      <c r="BB145" s="220">
        <v>6.3106796116504853</v>
      </c>
      <c r="BC145" s="220">
        <v>90</v>
      </c>
      <c r="BD145" s="220">
        <v>6.7415730337078648</v>
      </c>
      <c r="BE145" s="220">
        <v>84</v>
      </c>
      <c r="BF145" s="220">
        <v>6.2314540059347179</v>
      </c>
    </row>
    <row r="146" spans="1:58" s="212" customFormat="1" x14ac:dyDescent="0.25">
      <c r="A146" s="226"/>
      <c r="B146" s="219" t="s">
        <v>36</v>
      </c>
      <c r="C146" s="220">
        <v>0</v>
      </c>
      <c r="D146" s="220">
        <v>0</v>
      </c>
      <c r="E146" s="220">
        <v>11</v>
      </c>
      <c r="F146" s="220">
        <v>0</v>
      </c>
      <c r="G146" s="220">
        <v>15</v>
      </c>
      <c r="H146" s="220">
        <v>0</v>
      </c>
      <c r="I146" s="220">
        <v>23</v>
      </c>
      <c r="J146" s="220">
        <v>0</v>
      </c>
      <c r="K146" s="220">
        <v>33</v>
      </c>
      <c r="L146" s="220">
        <v>0</v>
      </c>
      <c r="M146" s="220">
        <v>29</v>
      </c>
      <c r="N146" s="220">
        <v>0</v>
      </c>
      <c r="O146" s="220">
        <v>40</v>
      </c>
      <c r="P146" s="220">
        <v>0</v>
      </c>
      <c r="Q146" s="220">
        <v>44</v>
      </c>
      <c r="R146" s="220">
        <v>0.77533039647577096</v>
      </c>
      <c r="S146" s="220">
        <v>36</v>
      </c>
      <c r="T146" s="220">
        <v>0.73037127206329888</v>
      </c>
      <c r="U146" s="220">
        <v>48</v>
      </c>
      <c r="V146" s="220">
        <v>1.1425850987860033</v>
      </c>
      <c r="W146" s="220">
        <v>63</v>
      </c>
      <c r="X146" s="220">
        <v>1.7166212534059946</v>
      </c>
      <c r="Y146" s="220">
        <v>66</v>
      </c>
      <c r="Z146" s="220">
        <v>1.9411764705882353</v>
      </c>
      <c r="AA146" s="220">
        <v>71</v>
      </c>
      <c r="AB146" s="220">
        <v>2.2719999999999998</v>
      </c>
      <c r="AC146" s="220">
        <v>69</v>
      </c>
      <c r="AD146" s="220">
        <v>2.4686940966010735</v>
      </c>
      <c r="AE146" s="220">
        <v>76</v>
      </c>
      <c r="AF146" s="220">
        <v>3.0206677265500796</v>
      </c>
      <c r="AG146" s="220">
        <v>75</v>
      </c>
      <c r="AH146" s="220">
        <v>3.2736796158882586</v>
      </c>
      <c r="AI146" s="220">
        <v>78</v>
      </c>
      <c r="AJ146" s="220">
        <v>3.6516853932584268</v>
      </c>
      <c r="AK146" s="220">
        <v>76</v>
      </c>
      <c r="AL146" s="220">
        <v>3.6768263183357521</v>
      </c>
      <c r="AM146" s="220">
        <v>84</v>
      </c>
      <c r="AN146" s="220">
        <v>4.2988741044012286</v>
      </c>
      <c r="AO146" s="220">
        <v>83</v>
      </c>
      <c r="AP146" s="220">
        <v>4.4219499200852423</v>
      </c>
      <c r="AQ146" s="220">
        <v>85</v>
      </c>
      <c r="AR146" s="220">
        <v>5.0088391278727169</v>
      </c>
      <c r="AS146" s="220">
        <v>87</v>
      </c>
      <c r="AT146" s="220">
        <v>5.5133079847908748</v>
      </c>
      <c r="AU146" s="220">
        <v>94</v>
      </c>
      <c r="AV146" s="220">
        <v>6.2251655629139071</v>
      </c>
      <c r="AW146" s="220">
        <v>90</v>
      </c>
      <c r="AX146" s="220">
        <v>5.9800664451827243</v>
      </c>
      <c r="AY146" s="220">
        <v>99</v>
      </c>
      <c r="AZ146" s="220">
        <v>6.7622950819672134</v>
      </c>
      <c r="BA146" s="220">
        <v>108</v>
      </c>
      <c r="BB146" s="220">
        <v>7.489597780859917</v>
      </c>
      <c r="BC146" s="220">
        <v>100</v>
      </c>
      <c r="BD146" s="220">
        <v>7.4906367041198498</v>
      </c>
      <c r="BE146" s="220">
        <v>107</v>
      </c>
      <c r="BF146" s="220">
        <v>7.9376854599406528</v>
      </c>
    </row>
    <row r="147" spans="1:58" s="212" customFormat="1" x14ac:dyDescent="0.25">
      <c r="A147" s="226"/>
      <c r="B147" s="227" t="s">
        <v>40</v>
      </c>
      <c r="C147" s="222">
        <v>87396</v>
      </c>
      <c r="D147" s="222"/>
      <c r="E147" s="222">
        <v>38158</v>
      </c>
      <c r="F147" s="222"/>
      <c r="G147" s="222">
        <v>10260</v>
      </c>
      <c r="H147" s="222"/>
      <c r="I147" s="222">
        <v>9547</v>
      </c>
      <c r="J147" s="222"/>
      <c r="K147" s="222">
        <v>8588</v>
      </c>
      <c r="L147" s="222"/>
      <c r="M147" s="222">
        <v>7575</v>
      </c>
      <c r="N147" s="222"/>
      <c r="O147" s="222">
        <v>6604</v>
      </c>
      <c r="P147" s="222"/>
      <c r="Q147" s="222">
        <v>5675</v>
      </c>
      <c r="R147" s="222"/>
      <c r="S147" s="222">
        <v>4929</v>
      </c>
      <c r="T147" s="222"/>
      <c r="U147" s="222">
        <v>4201</v>
      </c>
      <c r="V147" s="222"/>
      <c r="W147" s="222">
        <v>3670</v>
      </c>
      <c r="X147" s="222"/>
      <c r="Y147" s="222">
        <v>3400</v>
      </c>
      <c r="Z147" s="222"/>
      <c r="AA147" s="222">
        <v>3125</v>
      </c>
      <c r="AB147" s="222"/>
      <c r="AC147" s="222">
        <v>2795</v>
      </c>
      <c r="AD147" s="222"/>
      <c r="AE147" s="222">
        <v>2516</v>
      </c>
      <c r="AF147" s="222"/>
      <c r="AG147" s="222">
        <v>2291</v>
      </c>
      <c r="AH147" s="222"/>
      <c r="AI147" s="222">
        <v>2136</v>
      </c>
      <c r="AJ147" s="222"/>
      <c r="AK147" s="222">
        <v>2067</v>
      </c>
      <c r="AL147" s="222"/>
      <c r="AM147" s="222">
        <v>1954</v>
      </c>
      <c r="AN147" s="222"/>
      <c r="AO147" s="222">
        <v>1877</v>
      </c>
      <c r="AP147" s="222"/>
      <c r="AQ147" s="222">
        <v>1697</v>
      </c>
      <c r="AR147" s="222"/>
      <c r="AS147" s="222">
        <v>1578</v>
      </c>
      <c r="AT147" s="222"/>
      <c r="AU147" s="222">
        <v>1510</v>
      </c>
      <c r="AV147" s="222"/>
      <c r="AW147" s="222">
        <v>1505</v>
      </c>
      <c r="AX147" s="222"/>
      <c r="AY147" s="222">
        <v>1464</v>
      </c>
      <c r="AZ147" s="222"/>
      <c r="BA147" s="222">
        <v>1442</v>
      </c>
      <c r="BB147" s="222"/>
      <c r="BC147" s="222">
        <v>1335</v>
      </c>
      <c r="BD147" s="222"/>
      <c r="BE147" s="222">
        <v>1348</v>
      </c>
      <c r="BF147" s="222"/>
    </row>
    <row r="148" spans="1:58" s="212" customFormat="1" ht="15.75" thickBot="1" x14ac:dyDescent="0.3">
      <c r="A148" s="228"/>
      <c r="B148" s="229" t="s">
        <v>37</v>
      </c>
      <c r="C148" s="230">
        <v>214013</v>
      </c>
      <c r="D148" s="230"/>
      <c r="E148" s="230">
        <v>188910</v>
      </c>
      <c r="F148" s="230"/>
      <c r="G148" s="230">
        <v>148522</v>
      </c>
      <c r="H148" s="230"/>
      <c r="I148" s="230">
        <v>151127</v>
      </c>
      <c r="J148" s="230"/>
      <c r="K148" s="230">
        <v>152387</v>
      </c>
      <c r="L148" s="230"/>
      <c r="M148" s="230">
        <v>152267</v>
      </c>
      <c r="N148" s="230"/>
      <c r="O148" s="230">
        <v>145758</v>
      </c>
      <c r="P148" s="230"/>
      <c r="Q148" s="230">
        <v>141857</v>
      </c>
      <c r="R148" s="230"/>
      <c r="S148" s="230">
        <v>137344</v>
      </c>
      <c r="T148" s="230"/>
      <c r="U148" s="230">
        <v>140460</v>
      </c>
      <c r="V148" s="230"/>
      <c r="W148" s="230">
        <v>144658</v>
      </c>
      <c r="X148" s="230"/>
      <c r="Y148" s="230">
        <v>143212</v>
      </c>
      <c r="Z148" s="230"/>
      <c r="AA148" s="230">
        <v>137485</v>
      </c>
      <c r="AB148" s="230"/>
      <c r="AC148" s="230">
        <v>132399</v>
      </c>
      <c r="AD148" s="230"/>
      <c r="AE148" s="230">
        <v>128963</v>
      </c>
      <c r="AF148" s="230"/>
      <c r="AG148" s="230">
        <v>126681</v>
      </c>
      <c r="AH148" s="230"/>
      <c r="AI148" s="230">
        <v>126340</v>
      </c>
      <c r="AJ148" s="230"/>
      <c r="AK148" s="230">
        <v>123452</v>
      </c>
      <c r="AL148" s="230"/>
      <c r="AM148" s="230">
        <v>118355</v>
      </c>
      <c r="AN148" s="230"/>
      <c r="AO148" s="230">
        <v>119839</v>
      </c>
      <c r="AP148" s="230"/>
      <c r="AQ148" s="230">
        <v>117282</v>
      </c>
      <c r="AR148" s="230"/>
      <c r="AS148" s="230">
        <v>116138</v>
      </c>
      <c r="AT148" s="230"/>
      <c r="AU148" s="230">
        <v>116858</v>
      </c>
      <c r="AV148" s="230"/>
      <c r="AW148" s="230">
        <v>115064</v>
      </c>
      <c r="AX148" s="230"/>
      <c r="AY148" s="230">
        <v>116160</v>
      </c>
      <c r="AZ148" s="230"/>
      <c r="BA148" s="230">
        <v>118977</v>
      </c>
      <c r="BB148" s="230"/>
      <c r="BC148" s="230">
        <v>115048</v>
      </c>
      <c r="BD148" s="230"/>
      <c r="BE148" s="230">
        <v>118869</v>
      </c>
      <c r="BF148" s="230"/>
    </row>
    <row r="149" spans="1:58" x14ac:dyDescent="0.25">
      <c r="A149" t="s">
        <v>539</v>
      </c>
      <c r="B149" s="92"/>
      <c r="C149" s="256"/>
      <c r="D149" s="256"/>
      <c r="E149" s="256"/>
      <c r="F149" s="256"/>
      <c r="G149" s="256"/>
      <c r="H149" s="256"/>
      <c r="I149" s="256"/>
      <c r="J149" s="256"/>
      <c r="K149" s="256"/>
      <c r="L149" s="256"/>
      <c r="M149" s="256"/>
      <c r="N149" s="256"/>
      <c r="O149" s="256"/>
      <c r="P149" s="256"/>
      <c r="Q149" s="256"/>
      <c r="R149" s="256"/>
      <c r="S149" s="256"/>
      <c r="T149" s="256"/>
      <c r="U149" s="256"/>
    </row>
    <row r="150" spans="1:58" x14ac:dyDescent="0.25">
      <c r="A150" t="s">
        <v>530</v>
      </c>
      <c r="B150" s="92"/>
      <c r="C150" s="256"/>
      <c r="D150" s="256"/>
      <c r="E150" s="256"/>
      <c r="F150" s="256"/>
      <c r="G150" s="256"/>
      <c r="H150" s="256"/>
      <c r="I150" s="256"/>
      <c r="J150" s="256"/>
      <c r="K150" s="256"/>
      <c r="L150" s="256"/>
      <c r="M150" s="256"/>
      <c r="N150" s="256"/>
      <c r="O150" s="256"/>
      <c r="P150" s="256"/>
      <c r="Q150" s="256"/>
      <c r="R150" s="256"/>
      <c r="S150" s="256"/>
      <c r="T150" s="256"/>
      <c r="U150" s="256"/>
    </row>
    <row r="151" spans="1:58" ht="16.5" x14ac:dyDescent="0.25">
      <c r="A151" s="24"/>
      <c r="B151" s="92"/>
      <c r="C151" s="256"/>
      <c r="D151" s="256"/>
      <c r="E151" s="256"/>
      <c r="F151" s="256"/>
      <c r="G151" s="256"/>
      <c r="H151" s="256"/>
      <c r="I151" s="256"/>
      <c r="J151" s="256"/>
      <c r="K151" s="256"/>
      <c r="L151" s="256"/>
      <c r="M151" s="256"/>
      <c r="N151" s="256"/>
      <c r="O151" s="256"/>
      <c r="P151" s="256"/>
      <c r="Q151" s="256"/>
      <c r="R151" s="256"/>
      <c r="S151" s="256"/>
      <c r="T151" s="256"/>
      <c r="U151" s="256"/>
    </row>
    <row r="152" spans="1:58" x14ac:dyDescent="0.25">
      <c r="B152" s="92"/>
      <c r="C152" s="256"/>
      <c r="D152" s="256"/>
      <c r="E152" s="256"/>
      <c r="F152" s="256"/>
      <c r="G152" s="256"/>
      <c r="H152" s="256"/>
      <c r="I152" s="256"/>
      <c r="J152" s="256"/>
      <c r="K152" s="256"/>
      <c r="L152" s="256"/>
      <c r="M152" s="256"/>
      <c r="N152" s="256"/>
      <c r="O152" s="256"/>
      <c r="P152" s="256"/>
      <c r="Q152" s="256"/>
      <c r="R152" s="256"/>
      <c r="S152" s="256"/>
      <c r="T152" s="256"/>
      <c r="U152" s="256"/>
    </row>
    <row r="153" spans="1:58" x14ac:dyDescent="0.25">
      <c r="B153" s="189"/>
      <c r="C153" s="256"/>
      <c r="D153" s="256"/>
      <c r="E153" s="256"/>
      <c r="F153" s="256"/>
      <c r="G153" s="256"/>
      <c r="H153" s="256"/>
      <c r="I153" s="256"/>
      <c r="J153" s="256"/>
      <c r="K153" s="256"/>
      <c r="L153" s="256"/>
      <c r="M153" s="256"/>
      <c r="N153" s="256"/>
      <c r="O153" s="256"/>
      <c r="P153" s="256"/>
      <c r="Q153" s="256"/>
      <c r="R153" s="256"/>
      <c r="S153" s="256"/>
      <c r="T153" s="256"/>
      <c r="U153" s="256"/>
    </row>
    <row r="154" spans="1:58" x14ac:dyDescent="0.25">
      <c r="B154" s="189"/>
      <c r="C154" s="256"/>
      <c r="D154" s="256"/>
      <c r="E154" s="256"/>
      <c r="F154" s="256"/>
      <c r="G154" s="256"/>
      <c r="H154" s="256"/>
      <c r="I154" s="256"/>
      <c r="J154" s="256"/>
      <c r="K154" s="256"/>
      <c r="L154" s="256"/>
      <c r="M154" s="256"/>
      <c r="N154" s="256"/>
      <c r="O154" s="256"/>
      <c r="P154" s="256"/>
      <c r="Q154" s="256"/>
      <c r="R154" s="256"/>
      <c r="S154" s="256"/>
      <c r="T154" s="256"/>
      <c r="U154" s="256"/>
    </row>
    <row r="155" spans="1:58" x14ac:dyDescent="0.25">
      <c r="C155" s="256"/>
      <c r="D155" s="256"/>
      <c r="E155" s="256"/>
      <c r="F155" s="256"/>
      <c r="G155" s="256"/>
      <c r="H155" s="256"/>
      <c r="I155" s="256"/>
      <c r="J155" s="256"/>
      <c r="K155" s="256"/>
      <c r="L155" s="256"/>
      <c r="M155" s="256"/>
      <c r="N155" s="256"/>
      <c r="O155" s="256"/>
      <c r="P155" s="256"/>
      <c r="Q155" s="256"/>
      <c r="R155" s="256"/>
      <c r="S155" s="256"/>
      <c r="T155" s="256"/>
      <c r="U155" s="256"/>
    </row>
    <row r="156" spans="1:58" x14ac:dyDescent="0.25">
      <c r="C156" s="256"/>
      <c r="D156" s="256"/>
      <c r="E156" s="256"/>
      <c r="F156" s="256"/>
      <c r="G156" s="256"/>
      <c r="H156" s="256"/>
      <c r="I156" s="256"/>
      <c r="J156" s="256"/>
      <c r="K156" s="256"/>
      <c r="L156" s="256"/>
      <c r="M156" s="256"/>
      <c r="N156" s="256"/>
      <c r="O156" s="256"/>
      <c r="P156" s="256"/>
      <c r="Q156" s="256"/>
      <c r="R156" s="256"/>
      <c r="S156" s="256"/>
      <c r="T156" s="256"/>
      <c r="U156" s="256"/>
    </row>
    <row r="157" spans="1:58" x14ac:dyDescent="0.25">
      <c r="C157" s="256"/>
      <c r="D157" s="256"/>
      <c r="E157" s="256"/>
      <c r="F157" s="256"/>
      <c r="G157" s="256"/>
      <c r="H157" s="256"/>
      <c r="I157" s="256"/>
      <c r="J157" s="256"/>
      <c r="K157" s="256"/>
      <c r="L157" s="256"/>
      <c r="M157" s="256"/>
      <c r="N157" s="256"/>
      <c r="O157" s="256"/>
      <c r="P157" s="256"/>
      <c r="Q157" s="256"/>
      <c r="R157" s="256"/>
      <c r="S157" s="256"/>
      <c r="T157" s="256"/>
      <c r="U157" s="256"/>
    </row>
    <row r="158" spans="1:58" x14ac:dyDescent="0.25">
      <c r="C158" s="256"/>
      <c r="D158" s="256"/>
      <c r="E158" s="256"/>
      <c r="F158" s="256"/>
      <c r="G158" s="256"/>
      <c r="H158" s="256"/>
      <c r="I158" s="256"/>
      <c r="J158" s="256"/>
      <c r="K158" s="256"/>
      <c r="L158" s="256"/>
      <c r="M158" s="256"/>
      <c r="N158" s="256"/>
      <c r="O158" s="256"/>
      <c r="P158" s="256"/>
      <c r="Q158" s="256"/>
      <c r="R158" s="256"/>
      <c r="S158" s="256"/>
      <c r="T158" s="256"/>
      <c r="U158" s="256"/>
    </row>
    <row r="159" spans="1:58" x14ac:dyDescent="0.25">
      <c r="C159" s="256"/>
      <c r="D159" s="256"/>
      <c r="E159" s="256"/>
      <c r="F159" s="256"/>
      <c r="G159" s="256"/>
      <c r="H159" s="256"/>
      <c r="I159" s="256"/>
      <c r="J159" s="256"/>
      <c r="K159" s="256"/>
      <c r="L159" s="256"/>
      <c r="M159" s="256"/>
      <c r="N159" s="256"/>
      <c r="O159" s="256"/>
      <c r="P159" s="256"/>
      <c r="Q159" s="256"/>
      <c r="R159" s="256"/>
      <c r="S159" s="256"/>
      <c r="T159" s="256"/>
      <c r="U159" s="256"/>
    </row>
    <row r="160" spans="1:58" x14ac:dyDescent="0.25">
      <c r="C160" s="256"/>
      <c r="D160" s="256"/>
      <c r="E160" s="256"/>
      <c r="F160" s="256"/>
      <c r="G160" s="256"/>
      <c r="H160" s="256"/>
      <c r="I160" s="256"/>
      <c r="J160" s="256"/>
      <c r="K160" s="256"/>
      <c r="L160" s="256"/>
      <c r="M160" s="256"/>
      <c r="N160" s="256"/>
      <c r="O160" s="256"/>
      <c r="P160" s="256"/>
      <c r="Q160" s="256"/>
      <c r="R160" s="256"/>
      <c r="S160" s="256"/>
      <c r="T160" s="256"/>
      <c r="U160" s="256"/>
    </row>
    <row r="161" spans="3:21" x14ac:dyDescent="0.25">
      <c r="C161" s="256"/>
      <c r="D161" s="256"/>
      <c r="E161" s="256"/>
      <c r="F161" s="256"/>
      <c r="G161" s="256"/>
      <c r="H161" s="256"/>
      <c r="I161" s="256"/>
      <c r="J161" s="256"/>
      <c r="K161" s="256"/>
      <c r="L161" s="256"/>
      <c r="M161" s="256"/>
      <c r="N161" s="256"/>
      <c r="O161" s="256"/>
      <c r="P161" s="256"/>
      <c r="Q161" s="256"/>
      <c r="R161" s="256"/>
      <c r="S161" s="256"/>
      <c r="T161" s="256"/>
      <c r="U161" s="256"/>
    </row>
    <row r="162" spans="3:21" x14ac:dyDescent="0.25">
      <c r="C162" s="256"/>
      <c r="D162" s="256"/>
      <c r="E162" s="256"/>
      <c r="F162" s="256"/>
      <c r="G162" s="256"/>
      <c r="H162" s="256"/>
      <c r="I162" s="256"/>
      <c r="J162" s="256"/>
      <c r="K162" s="256"/>
      <c r="L162" s="256"/>
      <c r="M162" s="256"/>
      <c r="N162" s="256"/>
      <c r="O162" s="256"/>
      <c r="P162" s="256"/>
      <c r="Q162" s="256"/>
      <c r="R162" s="256"/>
      <c r="S162" s="256"/>
      <c r="T162" s="256"/>
      <c r="U162" s="256"/>
    </row>
    <row r="163" spans="3:21" x14ac:dyDescent="0.25">
      <c r="C163" s="256"/>
      <c r="D163" s="256"/>
      <c r="E163" s="256"/>
      <c r="F163" s="256"/>
      <c r="G163" s="256"/>
      <c r="H163" s="256"/>
      <c r="I163" s="256"/>
      <c r="J163" s="256"/>
      <c r="K163" s="256"/>
      <c r="L163" s="256"/>
      <c r="M163" s="256"/>
      <c r="N163" s="256"/>
      <c r="O163" s="256"/>
      <c r="P163" s="256"/>
      <c r="Q163" s="256"/>
      <c r="R163" s="256"/>
      <c r="S163" s="256"/>
      <c r="T163" s="256"/>
      <c r="U163" s="256"/>
    </row>
    <row r="164" spans="3:21" x14ac:dyDescent="0.25">
      <c r="C164" s="256"/>
      <c r="D164" s="256"/>
      <c r="E164" s="256"/>
      <c r="F164" s="256"/>
      <c r="G164" s="256"/>
      <c r="H164" s="256"/>
      <c r="I164" s="256"/>
      <c r="J164" s="256"/>
      <c r="K164" s="256"/>
      <c r="L164" s="256"/>
      <c r="M164" s="256"/>
      <c r="N164" s="256"/>
      <c r="O164" s="256"/>
      <c r="P164" s="256"/>
      <c r="Q164" s="256"/>
      <c r="R164" s="256"/>
      <c r="S164" s="256"/>
      <c r="T164" s="256"/>
      <c r="U164" s="256"/>
    </row>
    <row r="165" spans="3:21" x14ac:dyDescent="0.25">
      <c r="C165" s="256"/>
      <c r="D165" s="256"/>
      <c r="E165" s="256"/>
      <c r="F165" s="256"/>
      <c r="G165" s="256"/>
      <c r="H165" s="256"/>
      <c r="I165" s="256"/>
      <c r="J165" s="256"/>
      <c r="K165" s="256"/>
      <c r="L165" s="256"/>
      <c r="M165" s="256"/>
      <c r="N165" s="256"/>
      <c r="O165" s="256"/>
      <c r="P165" s="256"/>
      <c r="Q165" s="256"/>
      <c r="R165" s="256"/>
      <c r="S165" s="256"/>
      <c r="T165" s="256"/>
      <c r="U165" s="256"/>
    </row>
    <row r="166" spans="3:21" x14ac:dyDescent="0.25">
      <c r="C166" s="256"/>
      <c r="D166" s="256"/>
      <c r="E166" s="256"/>
      <c r="F166" s="256"/>
      <c r="G166" s="256"/>
      <c r="H166" s="256"/>
      <c r="I166" s="256"/>
      <c r="J166" s="256"/>
      <c r="K166" s="256"/>
      <c r="L166" s="256"/>
      <c r="M166" s="256"/>
      <c r="N166" s="256"/>
      <c r="O166" s="256"/>
      <c r="P166" s="256"/>
      <c r="Q166" s="256"/>
      <c r="R166" s="256"/>
      <c r="S166" s="256"/>
      <c r="T166" s="256"/>
      <c r="U166" s="256"/>
    </row>
    <row r="167" spans="3:21" x14ac:dyDescent="0.25">
      <c r="C167" s="256"/>
      <c r="D167" s="256"/>
      <c r="E167" s="256"/>
      <c r="F167" s="256"/>
      <c r="G167" s="256"/>
      <c r="H167" s="256"/>
      <c r="I167" s="256"/>
      <c r="J167" s="256"/>
      <c r="K167" s="256"/>
      <c r="L167" s="256"/>
      <c r="M167" s="256"/>
      <c r="N167" s="256"/>
      <c r="O167" s="256"/>
      <c r="P167" s="256"/>
      <c r="Q167" s="256"/>
      <c r="R167" s="256"/>
      <c r="S167" s="256"/>
      <c r="T167" s="256"/>
      <c r="U167" s="256"/>
    </row>
    <row r="168" spans="3:21" x14ac:dyDescent="0.25">
      <c r="C168" s="256"/>
      <c r="D168" s="256"/>
      <c r="E168" s="256"/>
      <c r="F168" s="256"/>
      <c r="G168" s="256"/>
      <c r="H168" s="256"/>
      <c r="I168" s="256"/>
      <c r="J168" s="256"/>
      <c r="K168" s="256"/>
      <c r="L168" s="256"/>
      <c r="M168" s="256"/>
      <c r="N168" s="256"/>
      <c r="O168" s="256"/>
      <c r="P168" s="256"/>
      <c r="Q168" s="256"/>
      <c r="R168" s="256"/>
      <c r="S168" s="256"/>
      <c r="T168" s="256"/>
      <c r="U168" s="256"/>
    </row>
    <row r="169" spans="3:21" x14ac:dyDescent="0.25">
      <c r="C169" s="256"/>
      <c r="D169" s="256"/>
      <c r="E169" s="256"/>
      <c r="F169" s="256"/>
      <c r="G169" s="256"/>
      <c r="H169" s="256"/>
      <c r="I169" s="256"/>
      <c r="J169" s="256"/>
      <c r="K169" s="256"/>
      <c r="L169" s="256"/>
      <c r="M169" s="256"/>
      <c r="N169" s="256"/>
      <c r="O169" s="256"/>
      <c r="P169" s="256"/>
      <c r="Q169" s="256"/>
      <c r="R169" s="256"/>
      <c r="S169" s="256"/>
      <c r="T169" s="256"/>
      <c r="U169" s="256"/>
    </row>
    <row r="170" spans="3:21" x14ac:dyDescent="0.25">
      <c r="C170" s="256"/>
      <c r="D170" s="256"/>
      <c r="E170" s="256"/>
      <c r="F170" s="256"/>
      <c r="G170" s="256"/>
      <c r="H170" s="256"/>
      <c r="I170" s="256"/>
      <c r="J170" s="256"/>
      <c r="K170" s="256"/>
      <c r="L170" s="256"/>
      <c r="M170" s="256"/>
      <c r="N170" s="256"/>
      <c r="O170" s="256"/>
      <c r="P170" s="256"/>
      <c r="Q170" s="256"/>
      <c r="R170" s="256"/>
      <c r="S170" s="256"/>
      <c r="T170" s="256"/>
      <c r="U170" s="256"/>
    </row>
    <row r="171" spans="3:21" x14ac:dyDescent="0.25">
      <c r="C171" s="256"/>
      <c r="D171" s="256"/>
      <c r="E171" s="256"/>
      <c r="F171" s="256"/>
      <c r="G171" s="256"/>
      <c r="H171" s="256"/>
      <c r="I171" s="256"/>
      <c r="J171" s="256"/>
      <c r="K171" s="256"/>
      <c r="L171" s="256"/>
      <c r="M171" s="256"/>
      <c r="N171" s="256"/>
      <c r="O171" s="256"/>
      <c r="P171" s="256"/>
      <c r="Q171" s="256"/>
      <c r="R171" s="256"/>
      <c r="S171" s="256"/>
      <c r="T171" s="256"/>
      <c r="U171" s="256"/>
    </row>
    <row r="172" spans="3:21" x14ac:dyDescent="0.25">
      <c r="C172" s="256"/>
      <c r="D172" s="256"/>
      <c r="E172" s="256"/>
      <c r="F172" s="256"/>
      <c r="G172" s="256"/>
      <c r="H172" s="256"/>
      <c r="I172" s="256"/>
      <c r="J172" s="256"/>
      <c r="K172" s="256"/>
      <c r="L172" s="256"/>
      <c r="M172" s="256"/>
      <c r="N172" s="256"/>
      <c r="O172" s="256"/>
      <c r="P172" s="256"/>
      <c r="Q172" s="256"/>
      <c r="R172" s="256"/>
      <c r="S172" s="256"/>
      <c r="T172" s="256"/>
      <c r="U172" s="256"/>
    </row>
    <row r="173" spans="3:21" x14ac:dyDescent="0.25">
      <c r="C173" s="256"/>
      <c r="D173" s="256"/>
      <c r="E173" s="256"/>
      <c r="F173" s="256"/>
      <c r="G173" s="256"/>
      <c r="H173" s="256"/>
      <c r="I173" s="256"/>
      <c r="J173" s="256"/>
      <c r="K173" s="256"/>
      <c r="L173" s="256"/>
      <c r="M173" s="256"/>
      <c r="N173" s="256"/>
      <c r="O173" s="256"/>
      <c r="P173" s="256"/>
      <c r="Q173" s="256"/>
      <c r="R173" s="256"/>
      <c r="S173" s="256"/>
      <c r="T173" s="256"/>
      <c r="U173" s="256"/>
    </row>
    <row r="174" spans="3:21" x14ac:dyDescent="0.25">
      <c r="C174" s="256"/>
      <c r="D174" s="256"/>
      <c r="E174" s="256"/>
      <c r="F174" s="256"/>
      <c r="G174" s="256"/>
      <c r="H174" s="256"/>
      <c r="I174" s="256"/>
      <c r="J174" s="256"/>
      <c r="K174" s="256"/>
      <c r="L174" s="256"/>
      <c r="M174" s="256"/>
      <c r="N174" s="256"/>
      <c r="O174" s="256"/>
      <c r="P174" s="256"/>
      <c r="Q174" s="256"/>
      <c r="R174" s="256"/>
      <c r="S174" s="256"/>
      <c r="T174" s="256"/>
      <c r="U174" s="256"/>
    </row>
    <row r="175" spans="3:21" x14ac:dyDescent="0.25">
      <c r="C175" s="256"/>
      <c r="D175" s="256"/>
      <c r="E175" s="256"/>
      <c r="F175" s="256"/>
      <c r="G175" s="256"/>
      <c r="H175" s="256"/>
      <c r="I175" s="256"/>
      <c r="J175" s="256"/>
      <c r="K175" s="256"/>
      <c r="L175" s="256"/>
      <c r="M175" s="256"/>
      <c r="N175" s="256"/>
      <c r="O175" s="256"/>
      <c r="P175" s="256"/>
      <c r="Q175" s="256"/>
      <c r="R175" s="256"/>
      <c r="S175" s="256"/>
      <c r="T175" s="256"/>
      <c r="U175" s="256"/>
    </row>
    <row r="176" spans="3:21" x14ac:dyDescent="0.25">
      <c r="C176" s="256"/>
      <c r="D176" s="256"/>
      <c r="E176" s="256"/>
      <c r="F176" s="256"/>
      <c r="G176" s="256"/>
      <c r="H176" s="256"/>
      <c r="I176" s="256"/>
      <c r="J176" s="256"/>
      <c r="K176" s="256"/>
      <c r="L176" s="256"/>
      <c r="M176" s="256"/>
      <c r="N176" s="256"/>
      <c r="O176" s="256"/>
      <c r="P176" s="256"/>
      <c r="Q176" s="256"/>
      <c r="R176" s="256"/>
      <c r="S176" s="256"/>
      <c r="T176" s="256"/>
      <c r="U176" s="256"/>
    </row>
    <row r="177" spans="3:21" x14ac:dyDescent="0.25">
      <c r="C177" s="256"/>
      <c r="D177" s="256"/>
      <c r="E177" s="256"/>
      <c r="F177" s="256"/>
      <c r="G177" s="256"/>
      <c r="H177" s="256"/>
      <c r="I177" s="256"/>
      <c r="J177" s="256"/>
      <c r="K177" s="256"/>
      <c r="L177" s="256"/>
      <c r="M177" s="256"/>
      <c r="N177" s="256"/>
      <c r="O177" s="256"/>
      <c r="P177" s="256"/>
      <c r="Q177" s="256"/>
      <c r="R177" s="256"/>
      <c r="S177" s="256"/>
      <c r="T177" s="256"/>
      <c r="U177" s="256"/>
    </row>
    <row r="178" spans="3:21" x14ac:dyDescent="0.25">
      <c r="C178" s="256"/>
      <c r="D178" s="256"/>
      <c r="E178" s="256"/>
      <c r="F178" s="256"/>
      <c r="G178" s="256"/>
      <c r="H178" s="256"/>
      <c r="I178" s="256"/>
      <c r="J178" s="256"/>
      <c r="K178" s="256"/>
      <c r="L178" s="256"/>
      <c r="M178" s="256"/>
      <c r="N178" s="256"/>
      <c r="O178" s="256"/>
      <c r="P178" s="256"/>
      <c r="Q178" s="256"/>
      <c r="R178" s="256"/>
      <c r="S178" s="256"/>
      <c r="T178" s="256"/>
      <c r="U178" s="256"/>
    </row>
    <row r="179" spans="3:21" x14ac:dyDescent="0.25">
      <c r="C179" s="256"/>
      <c r="D179" s="256"/>
      <c r="E179" s="256"/>
      <c r="F179" s="256"/>
      <c r="G179" s="256"/>
      <c r="H179" s="256"/>
      <c r="I179" s="256"/>
      <c r="J179" s="256"/>
      <c r="K179" s="256"/>
      <c r="L179" s="256"/>
      <c r="M179" s="256"/>
      <c r="N179" s="256"/>
      <c r="O179" s="256"/>
      <c r="P179" s="256"/>
      <c r="Q179" s="256"/>
      <c r="R179" s="256"/>
      <c r="S179" s="256"/>
      <c r="T179" s="256"/>
      <c r="U179" s="256"/>
    </row>
    <row r="180" spans="3:21" x14ac:dyDescent="0.25">
      <c r="C180" s="256"/>
      <c r="D180" s="256"/>
      <c r="E180" s="256"/>
      <c r="F180" s="256"/>
      <c r="G180" s="256"/>
      <c r="H180" s="256"/>
      <c r="I180" s="256"/>
      <c r="J180" s="256"/>
      <c r="K180" s="256"/>
      <c r="L180" s="256"/>
      <c r="M180" s="256"/>
      <c r="N180" s="256"/>
      <c r="O180" s="256"/>
      <c r="P180" s="256"/>
      <c r="Q180" s="256"/>
      <c r="R180" s="256"/>
      <c r="S180" s="256"/>
      <c r="T180" s="256"/>
      <c r="U180" s="256"/>
    </row>
    <row r="181" spans="3:21" x14ac:dyDescent="0.25">
      <c r="C181" s="256"/>
      <c r="D181" s="256"/>
      <c r="E181" s="256"/>
      <c r="F181" s="256"/>
      <c r="G181" s="256"/>
      <c r="H181" s="256"/>
      <c r="I181" s="256"/>
      <c r="J181" s="256"/>
      <c r="K181" s="256"/>
      <c r="L181" s="256"/>
      <c r="M181" s="256"/>
      <c r="N181" s="256"/>
      <c r="O181" s="256"/>
      <c r="P181" s="256"/>
      <c r="Q181" s="256"/>
      <c r="R181" s="256"/>
      <c r="S181" s="256"/>
      <c r="T181" s="256"/>
      <c r="U181" s="256"/>
    </row>
    <row r="182" spans="3:21" x14ac:dyDescent="0.25">
      <c r="C182" s="256"/>
      <c r="D182" s="256"/>
      <c r="E182" s="256"/>
      <c r="F182" s="256"/>
      <c r="G182" s="256"/>
      <c r="H182" s="256"/>
      <c r="I182" s="256"/>
      <c r="J182" s="256"/>
      <c r="K182" s="256"/>
      <c r="L182" s="256"/>
      <c r="M182" s="256"/>
      <c r="N182" s="256"/>
      <c r="O182" s="256"/>
      <c r="P182" s="256"/>
      <c r="Q182" s="256"/>
      <c r="R182" s="256"/>
      <c r="S182" s="256"/>
      <c r="T182" s="256"/>
      <c r="U182" s="256"/>
    </row>
    <row r="183" spans="3:21" x14ac:dyDescent="0.25">
      <c r="C183" s="256"/>
      <c r="D183" s="256"/>
      <c r="E183" s="256"/>
      <c r="F183" s="256"/>
      <c r="G183" s="256"/>
      <c r="H183" s="256"/>
      <c r="I183" s="256"/>
      <c r="J183" s="256"/>
      <c r="K183" s="256"/>
      <c r="L183" s="256"/>
      <c r="M183" s="256"/>
      <c r="N183" s="256"/>
      <c r="O183" s="256"/>
      <c r="P183" s="256"/>
      <c r="Q183" s="256"/>
      <c r="R183" s="256"/>
      <c r="S183" s="256"/>
      <c r="T183" s="256"/>
      <c r="U183" s="256"/>
    </row>
    <row r="184" spans="3:21" x14ac:dyDescent="0.25">
      <c r="C184" s="256"/>
      <c r="D184" s="256"/>
      <c r="E184" s="256"/>
      <c r="F184" s="256"/>
      <c r="G184" s="256"/>
      <c r="H184" s="256"/>
      <c r="I184" s="256"/>
      <c r="J184" s="256"/>
      <c r="K184" s="256"/>
      <c r="L184" s="256"/>
      <c r="M184" s="256"/>
      <c r="N184" s="256"/>
      <c r="O184" s="256"/>
      <c r="P184" s="256"/>
      <c r="Q184" s="256"/>
      <c r="R184" s="256"/>
      <c r="S184" s="256"/>
      <c r="T184" s="256"/>
      <c r="U184" s="256"/>
    </row>
    <row r="185" spans="3:21" x14ac:dyDescent="0.25">
      <c r="C185" s="256"/>
      <c r="D185" s="256"/>
      <c r="E185" s="256"/>
      <c r="F185" s="256"/>
      <c r="G185" s="256"/>
      <c r="H185" s="256"/>
      <c r="I185" s="256"/>
      <c r="J185" s="256"/>
      <c r="K185" s="256"/>
      <c r="L185" s="256"/>
      <c r="M185" s="256"/>
      <c r="N185" s="256"/>
      <c r="O185" s="256"/>
      <c r="P185" s="256"/>
      <c r="Q185" s="256"/>
      <c r="R185" s="256"/>
      <c r="S185" s="256"/>
      <c r="T185" s="256"/>
      <c r="U185" s="256"/>
    </row>
    <row r="186" spans="3:21" x14ac:dyDescent="0.25">
      <c r="C186" s="256"/>
      <c r="D186" s="256"/>
      <c r="E186" s="256"/>
      <c r="F186" s="256"/>
      <c r="G186" s="256"/>
      <c r="H186" s="256"/>
      <c r="I186" s="256"/>
      <c r="J186" s="256"/>
      <c r="K186" s="256"/>
      <c r="L186" s="256"/>
      <c r="M186" s="256"/>
      <c r="N186" s="256"/>
      <c r="O186" s="256"/>
      <c r="P186" s="256"/>
      <c r="Q186" s="256"/>
      <c r="R186" s="256"/>
      <c r="S186" s="256"/>
      <c r="T186" s="256"/>
      <c r="U186" s="256"/>
    </row>
    <row r="187" spans="3:21" x14ac:dyDescent="0.25">
      <c r="C187" s="256"/>
      <c r="D187" s="256"/>
      <c r="E187" s="256"/>
      <c r="F187" s="256"/>
      <c r="G187" s="256"/>
      <c r="H187" s="256"/>
      <c r="I187" s="256"/>
      <c r="J187" s="256"/>
      <c r="K187" s="256"/>
      <c r="L187" s="256"/>
      <c r="M187" s="256"/>
      <c r="N187" s="256"/>
      <c r="O187" s="256"/>
      <c r="P187" s="256"/>
      <c r="Q187" s="256"/>
      <c r="R187" s="256"/>
      <c r="S187" s="256"/>
      <c r="T187" s="256"/>
      <c r="U187" s="256"/>
    </row>
    <row r="188" spans="3:21" x14ac:dyDescent="0.25">
      <c r="C188" s="256"/>
      <c r="D188" s="256"/>
      <c r="E188" s="256"/>
      <c r="F188" s="256"/>
      <c r="G188" s="256"/>
      <c r="H188" s="256"/>
      <c r="I188" s="256"/>
      <c r="J188" s="256"/>
      <c r="K188" s="256"/>
      <c r="L188" s="256"/>
      <c r="M188" s="256"/>
      <c r="N188" s="256"/>
      <c r="O188" s="256"/>
      <c r="P188" s="256"/>
      <c r="Q188" s="256"/>
      <c r="R188" s="256"/>
      <c r="S188" s="256"/>
      <c r="T188" s="256"/>
      <c r="U188" s="256"/>
    </row>
    <row r="189" spans="3:21" x14ac:dyDescent="0.25">
      <c r="C189" s="256"/>
      <c r="D189" s="256"/>
      <c r="E189" s="256"/>
      <c r="F189" s="256"/>
      <c r="G189" s="256"/>
      <c r="H189" s="256"/>
      <c r="I189" s="256"/>
      <c r="J189" s="256"/>
      <c r="K189" s="256"/>
      <c r="L189" s="256"/>
      <c r="M189" s="256"/>
      <c r="N189" s="256"/>
      <c r="O189" s="256"/>
      <c r="P189" s="256"/>
      <c r="Q189" s="256"/>
      <c r="R189" s="256"/>
      <c r="S189" s="256"/>
      <c r="T189" s="256"/>
      <c r="U189" s="256"/>
    </row>
    <row r="190" spans="3:21" x14ac:dyDescent="0.25">
      <c r="C190" s="256"/>
      <c r="D190" s="256"/>
      <c r="E190" s="256"/>
      <c r="F190" s="256"/>
      <c r="G190" s="256"/>
      <c r="H190" s="256"/>
      <c r="I190" s="256"/>
      <c r="J190" s="256"/>
      <c r="K190" s="256"/>
      <c r="L190" s="256"/>
      <c r="M190" s="256"/>
      <c r="N190" s="256"/>
      <c r="O190" s="256"/>
      <c r="P190" s="256"/>
      <c r="Q190" s="256"/>
      <c r="R190" s="256"/>
      <c r="S190" s="256"/>
      <c r="T190" s="256"/>
      <c r="U190" s="256"/>
    </row>
    <row r="191" spans="3:21" x14ac:dyDescent="0.25">
      <c r="C191" s="256"/>
      <c r="D191" s="256"/>
      <c r="E191" s="256"/>
      <c r="F191" s="256"/>
      <c r="G191" s="256"/>
      <c r="H191" s="256"/>
      <c r="I191" s="256"/>
      <c r="J191" s="256"/>
      <c r="K191" s="256"/>
      <c r="L191" s="256"/>
      <c r="M191" s="256"/>
      <c r="N191" s="256"/>
      <c r="O191" s="256"/>
      <c r="P191" s="256"/>
      <c r="Q191" s="256"/>
      <c r="R191" s="256"/>
      <c r="S191" s="256"/>
      <c r="T191" s="256"/>
      <c r="U191" s="256"/>
    </row>
    <row r="192" spans="3:21" x14ac:dyDescent="0.25">
      <c r="C192" s="256"/>
      <c r="D192" s="256"/>
      <c r="E192" s="256"/>
      <c r="F192" s="256"/>
      <c r="G192" s="256"/>
      <c r="H192" s="256"/>
      <c r="I192" s="256"/>
      <c r="J192" s="256"/>
      <c r="K192" s="256"/>
      <c r="L192" s="256"/>
      <c r="M192" s="256"/>
      <c r="N192" s="256"/>
      <c r="O192" s="256"/>
      <c r="P192" s="256"/>
      <c r="Q192" s="256"/>
      <c r="R192" s="256"/>
      <c r="S192" s="256"/>
      <c r="T192" s="256"/>
      <c r="U192" s="256"/>
    </row>
    <row r="193" spans="3:21" x14ac:dyDescent="0.25">
      <c r="C193" s="256"/>
      <c r="D193" s="256"/>
      <c r="E193" s="256"/>
      <c r="F193" s="256"/>
      <c r="G193" s="256"/>
      <c r="H193" s="256"/>
      <c r="I193" s="256"/>
      <c r="J193" s="256"/>
      <c r="K193" s="256"/>
      <c r="L193" s="256"/>
      <c r="M193" s="256"/>
      <c r="N193" s="256"/>
      <c r="O193" s="256"/>
      <c r="P193" s="256"/>
      <c r="Q193" s="256"/>
      <c r="R193" s="256"/>
      <c r="S193" s="256"/>
      <c r="T193" s="256"/>
      <c r="U193" s="256"/>
    </row>
    <row r="194" spans="3:21" x14ac:dyDescent="0.25">
      <c r="C194" s="256"/>
      <c r="D194" s="256"/>
      <c r="E194" s="256"/>
      <c r="F194" s="256"/>
      <c r="G194" s="256"/>
      <c r="H194" s="256"/>
      <c r="I194" s="256"/>
      <c r="J194" s="256"/>
      <c r="K194" s="256"/>
      <c r="L194" s="256"/>
      <c r="M194" s="256"/>
      <c r="N194" s="256"/>
      <c r="O194" s="256"/>
      <c r="P194" s="256"/>
      <c r="Q194" s="256"/>
      <c r="R194" s="256"/>
      <c r="S194" s="256"/>
      <c r="T194" s="256"/>
      <c r="U194" s="256"/>
    </row>
    <row r="195" spans="3:21" x14ac:dyDescent="0.25">
      <c r="C195" s="256"/>
      <c r="D195" s="256"/>
      <c r="E195" s="256"/>
      <c r="F195" s="256"/>
      <c r="G195" s="256"/>
      <c r="H195" s="256"/>
      <c r="I195" s="256"/>
      <c r="J195" s="256"/>
      <c r="K195" s="256"/>
      <c r="L195" s="256"/>
      <c r="M195" s="256"/>
      <c r="N195" s="256"/>
      <c r="O195" s="256"/>
      <c r="P195" s="256"/>
      <c r="Q195" s="256"/>
      <c r="R195" s="256"/>
      <c r="S195" s="256"/>
      <c r="T195" s="256"/>
      <c r="U195" s="256"/>
    </row>
    <row r="196" spans="3:21" x14ac:dyDescent="0.25">
      <c r="C196" s="256"/>
      <c r="D196" s="256"/>
      <c r="E196" s="256"/>
      <c r="F196" s="256"/>
      <c r="G196" s="256"/>
      <c r="H196" s="256"/>
      <c r="I196" s="256"/>
      <c r="J196" s="256"/>
      <c r="K196" s="256"/>
      <c r="L196" s="256"/>
      <c r="M196" s="256"/>
      <c r="N196" s="256"/>
      <c r="O196" s="256"/>
      <c r="P196" s="256"/>
      <c r="Q196" s="256"/>
      <c r="R196" s="256"/>
      <c r="S196" s="256"/>
      <c r="T196" s="256"/>
      <c r="U196" s="256"/>
    </row>
    <row r="197" spans="3:21" x14ac:dyDescent="0.25">
      <c r="C197" s="256"/>
      <c r="D197" s="256"/>
      <c r="E197" s="256"/>
      <c r="F197" s="256"/>
      <c r="G197" s="256"/>
      <c r="H197" s="256"/>
      <c r="I197" s="256"/>
      <c r="J197" s="256"/>
      <c r="K197" s="256"/>
      <c r="L197" s="256"/>
      <c r="M197" s="256"/>
      <c r="N197" s="256"/>
      <c r="O197" s="256"/>
      <c r="P197" s="256"/>
      <c r="Q197" s="256"/>
      <c r="R197" s="256"/>
      <c r="S197" s="256"/>
      <c r="T197" s="256"/>
      <c r="U197" s="256"/>
    </row>
    <row r="198" spans="3:21" x14ac:dyDescent="0.25">
      <c r="C198" s="256"/>
      <c r="D198" s="256"/>
      <c r="E198" s="256"/>
      <c r="F198" s="256"/>
      <c r="G198" s="256"/>
      <c r="H198" s="256"/>
      <c r="I198" s="256"/>
      <c r="J198" s="256"/>
      <c r="K198" s="256"/>
      <c r="L198" s="256"/>
      <c r="M198" s="256"/>
      <c r="N198" s="256"/>
      <c r="O198" s="256"/>
      <c r="P198" s="256"/>
      <c r="Q198" s="256"/>
      <c r="R198" s="256"/>
      <c r="S198" s="256"/>
      <c r="T198" s="256"/>
      <c r="U198" s="256"/>
    </row>
    <row r="199" spans="3:21" x14ac:dyDescent="0.25">
      <c r="C199" s="256"/>
      <c r="D199" s="256"/>
      <c r="E199" s="256"/>
      <c r="F199" s="256"/>
      <c r="G199" s="256"/>
      <c r="H199" s="256"/>
      <c r="I199" s="256"/>
      <c r="J199" s="256"/>
      <c r="K199" s="256"/>
      <c r="L199" s="256"/>
      <c r="M199" s="256"/>
      <c r="N199" s="256"/>
      <c r="O199" s="256"/>
      <c r="P199" s="256"/>
      <c r="Q199" s="256"/>
      <c r="R199" s="256"/>
      <c r="S199" s="256"/>
      <c r="T199" s="256"/>
      <c r="U199" s="256"/>
    </row>
    <row r="200" spans="3:21" x14ac:dyDescent="0.25">
      <c r="C200" s="256"/>
      <c r="D200" s="256"/>
      <c r="E200" s="256"/>
      <c r="F200" s="256"/>
      <c r="G200" s="256"/>
      <c r="H200" s="256"/>
      <c r="I200" s="256"/>
      <c r="J200" s="256"/>
      <c r="K200" s="256"/>
      <c r="L200" s="256"/>
      <c r="M200" s="256"/>
      <c r="N200" s="256"/>
      <c r="O200" s="256"/>
      <c r="P200" s="256"/>
      <c r="Q200" s="256"/>
      <c r="R200" s="256"/>
      <c r="S200" s="256"/>
      <c r="T200" s="256"/>
      <c r="U200" s="256"/>
    </row>
    <row r="201" spans="3:21" x14ac:dyDescent="0.25">
      <c r="C201" s="256"/>
      <c r="D201" s="256"/>
      <c r="E201" s="256"/>
      <c r="F201" s="256"/>
      <c r="G201" s="256"/>
      <c r="H201" s="256"/>
      <c r="I201" s="256"/>
      <c r="J201" s="256"/>
      <c r="K201" s="256"/>
      <c r="L201" s="256"/>
      <c r="M201" s="256"/>
      <c r="N201" s="256"/>
      <c r="O201" s="256"/>
      <c r="P201" s="256"/>
      <c r="Q201" s="256"/>
      <c r="R201" s="256"/>
      <c r="S201" s="256"/>
      <c r="T201" s="256"/>
      <c r="U201" s="256"/>
    </row>
    <row r="202" spans="3:21" x14ac:dyDescent="0.25">
      <c r="C202" s="256"/>
      <c r="D202" s="256"/>
      <c r="E202" s="256"/>
      <c r="F202" s="256"/>
      <c r="G202" s="256"/>
      <c r="H202" s="256"/>
      <c r="I202" s="256"/>
      <c r="J202" s="256"/>
      <c r="K202" s="256"/>
      <c r="L202" s="256"/>
      <c r="M202" s="256"/>
      <c r="N202" s="256"/>
      <c r="O202" s="256"/>
      <c r="P202" s="256"/>
      <c r="Q202" s="256"/>
      <c r="R202" s="256"/>
      <c r="S202" s="256"/>
      <c r="T202" s="256"/>
      <c r="U202" s="256"/>
    </row>
    <row r="203" spans="3:21" x14ac:dyDescent="0.25">
      <c r="C203" s="256"/>
      <c r="D203" s="256"/>
      <c r="E203" s="256"/>
      <c r="F203" s="256"/>
      <c r="G203" s="256"/>
      <c r="H203" s="256"/>
      <c r="I203" s="256"/>
      <c r="J203" s="256"/>
      <c r="K203" s="256"/>
      <c r="L203" s="256"/>
      <c r="M203" s="256"/>
      <c r="N203" s="256"/>
      <c r="O203" s="256"/>
      <c r="P203" s="256"/>
      <c r="Q203" s="256"/>
      <c r="R203" s="256"/>
      <c r="S203" s="256"/>
      <c r="T203" s="256"/>
      <c r="U203" s="256"/>
    </row>
    <row r="204" spans="3:21" x14ac:dyDescent="0.25">
      <c r="C204" s="256"/>
      <c r="D204" s="256"/>
      <c r="E204" s="256"/>
      <c r="F204" s="256"/>
      <c r="G204" s="256"/>
      <c r="H204" s="256"/>
      <c r="I204" s="256"/>
      <c r="J204" s="256"/>
      <c r="K204" s="256"/>
      <c r="L204" s="256"/>
      <c r="M204" s="256"/>
      <c r="N204" s="256"/>
      <c r="O204" s="256"/>
      <c r="P204" s="256"/>
      <c r="Q204" s="256"/>
      <c r="R204" s="256"/>
      <c r="S204" s="256"/>
      <c r="T204" s="256"/>
      <c r="U204" s="256"/>
    </row>
    <row r="205" spans="3:21" x14ac:dyDescent="0.25">
      <c r="C205" s="256"/>
      <c r="D205" s="256"/>
      <c r="E205" s="256"/>
      <c r="F205" s="256"/>
      <c r="G205" s="256"/>
      <c r="H205" s="256"/>
      <c r="I205" s="256"/>
      <c r="J205" s="256"/>
      <c r="K205" s="256"/>
      <c r="L205" s="256"/>
      <c r="M205" s="256"/>
      <c r="N205" s="256"/>
      <c r="O205" s="256"/>
      <c r="P205" s="256"/>
      <c r="Q205" s="256"/>
      <c r="R205" s="256"/>
      <c r="S205" s="256"/>
      <c r="T205" s="256"/>
      <c r="U205" s="256"/>
    </row>
    <row r="206" spans="3:21" x14ac:dyDescent="0.25">
      <c r="C206" s="256"/>
      <c r="D206" s="256"/>
      <c r="E206" s="256"/>
      <c r="F206" s="256"/>
      <c r="G206" s="256"/>
      <c r="H206" s="256"/>
      <c r="I206" s="256"/>
      <c r="J206" s="256"/>
      <c r="K206" s="256"/>
      <c r="L206" s="256"/>
      <c r="M206" s="256"/>
      <c r="N206" s="256"/>
      <c r="O206" s="256"/>
      <c r="P206" s="256"/>
      <c r="Q206" s="256"/>
      <c r="R206" s="256"/>
      <c r="S206" s="256"/>
      <c r="T206" s="256"/>
      <c r="U206" s="256"/>
    </row>
    <row r="207" spans="3:21" x14ac:dyDescent="0.25">
      <c r="C207" s="256"/>
      <c r="D207" s="256"/>
      <c r="E207" s="256"/>
      <c r="F207" s="256"/>
      <c r="G207" s="256"/>
      <c r="H207" s="256"/>
      <c r="I207" s="256"/>
      <c r="J207" s="256"/>
      <c r="K207" s="256"/>
      <c r="L207" s="256"/>
      <c r="M207" s="256"/>
      <c r="N207" s="256"/>
      <c r="O207" s="256"/>
      <c r="P207" s="256"/>
      <c r="Q207" s="256"/>
      <c r="R207" s="256"/>
      <c r="S207" s="256"/>
      <c r="T207" s="256"/>
      <c r="U207" s="256"/>
    </row>
    <row r="208" spans="3:21" x14ac:dyDescent="0.25">
      <c r="C208" s="256"/>
      <c r="D208" s="256"/>
      <c r="E208" s="256"/>
      <c r="F208" s="256"/>
      <c r="G208" s="256"/>
      <c r="H208" s="256"/>
      <c r="I208" s="256"/>
      <c r="J208" s="256"/>
      <c r="K208" s="256"/>
      <c r="L208" s="256"/>
      <c r="M208" s="256"/>
      <c r="N208" s="256"/>
      <c r="O208" s="256"/>
      <c r="P208" s="256"/>
      <c r="Q208" s="256"/>
      <c r="R208" s="256"/>
      <c r="S208" s="256"/>
      <c r="T208" s="256"/>
      <c r="U208" s="256"/>
    </row>
    <row r="209" spans="3:21" x14ac:dyDescent="0.25">
      <c r="C209" s="256"/>
      <c r="D209" s="256"/>
      <c r="E209" s="256"/>
      <c r="F209" s="256"/>
      <c r="G209" s="256"/>
      <c r="H209" s="256"/>
      <c r="I209" s="256"/>
      <c r="J209" s="256"/>
      <c r="K209" s="256"/>
      <c r="L209" s="256"/>
      <c r="M209" s="256"/>
      <c r="N209" s="256"/>
      <c r="O209" s="256"/>
      <c r="P209" s="256"/>
      <c r="Q209" s="256"/>
      <c r="R209" s="256"/>
      <c r="S209" s="256"/>
      <c r="T209" s="256"/>
      <c r="U209" s="256"/>
    </row>
    <row r="210" spans="3:21" x14ac:dyDescent="0.25">
      <c r="C210" s="256"/>
      <c r="D210" s="256"/>
      <c r="E210" s="256"/>
      <c r="F210" s="256"/>
      <c r="G210" s="256"/>
      <c r="H210" s="256"/>
      <c r="I210" s="256"/>
      <c r="J210" s="256"/>
      <c r="K210" s="256"/>
      <c r="L210" s="256"/>
      <c r="M210" s="256"/>
      <c r="N210" s="256"/>
      <c r="O210" s="256"/>
      <c r="P210" s="256"/>
      <c r="Q210" s="256"/>
      <c r="R210" s="256"/>
      <c r="S210" s="256"/>
      <c r="T210" s="256"/>
      <c r="U210" s="256"/>
    </row>
    <row r="211" spans="3:21" x14ac:dyDescent="0.25">
      <c r="C211" s="256"/>
      <c r="D211" s="256"/>
      <c r="E211" s="256"/>
      <c r="F211" s="256"/>
      <c r="G211" s="256"/>
      <c r="H211" s="256"/>
      <c r="I211" s="256"/>
      <c r="J211" s="256"/>
      <c r="K211" s="256"/>
      <c r="L211" s="256"/>
      <c r="M211" s="256"/>
      <c r="N211" s="256"/>
      <c r="O211" s="256"/>
      <c r="P211" s="256"/>
      <c r="Q211" s="256"/>
      <c r="R211" s="256"/>
      <c r="S211" s="256"/>
      <c r="T211" s="256"/>
      <c r="U211" s="256"/>
    </row>
    <row r="212" spans="3:21" x14ac:dyDescent="0.25">
      <c r="C212" s="256"/>
      <c r="D212" s="256"/>
      <c r="E212" s="256"/>
      <c r="F212" s="256"/>
      <c r="G212" s="256"/>
      <c r="H212" s="256"/>
      <c r="I212" s="256"/>
      <c r="J212" s="256"/>
      <c r="K212" s="256"/>
      <c r="L212" s="256"/>
      <c r="M212" s="256"/>
      <c r="N212" s="256"/>
      <c r="O212" s="256"/>
      <c r="P212" s="256"/>
      <c r="Q212" s="256"/>
      <c r="R212" s="256"/>
      <c r="S212" s="256"/>
      <c r="T212" s="256"/>
      <c r="U212" s="256"/>
    </row>
    <row r="213" spans="3:21" x14ac:dyDescent="0.25">
      <c r="C213" s="256"/>
      <c r="D213" s="256"/>
      <c r="E213" s="256"/>
      <c r="F213" s="256"/>
      <c r="G213" s="256"/>
      <c r="H213" s="256"/>
      <c r="I213" s="256"/>
      <c r="J213" s="256"/>
      <c r="K213" s="256"/>
      <c r="L213" s="256"/>
      <c r="M213" s="256"/>
      <c r="N213" s="256"/>
      <c r="O213" s="256"/>
      <c r="P213" s="256"/>
      <c r="Q213" s="256"/>
      <c r="R213" s="256"/>
      <c r="S213" s="256"/>
      <c r="T213" s="256"/>
      <c r="U213" s="256"/>
    </row>
    <row r="214" spans="3:21" x14ac:dyDescent="0.25">
      <c r="C214" s="256"/>
      <c r="D214" s="256"/>
      <c r="E214" s="256"/>
      <c r="F214" s="256"/>
      <c r="G214" s="256"/>
      <c r="H214" s="256"/>
      <c r="I214" s="256"/>
      <c r="J214" s="256"/>
      <c r="K214" s="256"/>
      <c r="L214" s="256"/>
      <c r="M214" s="256"/>
      <c r="N214" s="256"/>
      <c r="O214" s="256"/>
      <c r="P214" s="256"/>
      <c r="Q214" s="256"/>
      <c r="R214" s="256"/>
      <c r="S214" s="256"/>
      <c r="T214" s="256"/>
      <c r="U214" s="256"/>
    </row>
    <row r="215" spans="3:21" x14ac:dyDescent="0.25">
      <c r="C215" s="256"/>
      <c r="D215" s="256"/>
      <c r="E215" s="256"/>
      <c r="F215" s="256"/>
      <c r="G215" s="256"/>
      <c r="H215" s="256"/>
      <c r="I215" s="256"/>
      <c r="J215" s="256"/>
      <c r="K215" s="256"/>
      <c r="L215" s="256"/>
      <c r="M215" s="256"/>
      <c r="N215" s="256"/>
      <c r="O215" s="256"/>
      <c r="P215" s="256"/>
      <c r="Q215" s="256"/>
      <c r="R215" s="256"/>
      <c r="S215" s="256"/>
      <c r="T215" s="256"/>
      <c r="U215" s="256"/>
    </row>
    <row r="216" spans="3:21" x14ac:dyDescent="0.25">
      <c r="C216" s="256"/>
      <c r="D216" s="256"/>
      <c r="E216" s="256"/>
      <c r="F216" s="256"/>
      <c r="G216" s="256"/>
      <c r="H216" s="256"/>
      <c r="I216" s="256"/>
      <c r="J216" s="256"/>
      <c r="K216" s="256"/>
      <c r="L216" s="256"/>
      <c r="M216" s="256"/>
      <c r="N216" s="256"/>
      <c r="O216" s="256"/>
      <c r="P216" s="256"/>
      <c r="Q216" s="256"/>
      <c r="R216" s="256"/>
      <c r="S216" s="256"/>
      <c r="T216" s="256"/>
      <c r="U216" s="256"/>
    </row>
    <row r="217" spans="3:21" x14ac:dyDescent="0.25">
      <c r="C217" s="256"/>
      <c r="D217" s="256"/>
      <c r="E217" s="256"/>
      <c r="F217" s="256"/>
      <c r="G217" s="256"/>
      <c r="H217" s="256"/>
      <c r="I217" s="256"/>
      <c r="J217" s="256"/>
      <c r="K217" s="256"/>
      <c r="L217" s="256"/>
      <c r="M217" s="256"/>
      <c r="N217" s="256"/>
      <c r="O217" s="256"/>
      <c r="P217" s="256"/>
      <c r="Q217" s="256"/>
      <c r="R217" s="256"/>
      <c r="S217" s="256"/>
      <c r="T217" s="256"/>
      <c r="U217" s="256"/>
    </row>
    <row r="218" spans="3:21" x14ac:dyDescent="0.25">
      <c r="C218" s="256"/>
      <c r="D218" s="256"/>
      <c r="E218" s="256"/>
      <c r="F218" s="256"/>
      <c r="G218" s="256"/>
      <c r="H218" s="256"/>
      <c r="I218" s="256"/>
      <c r="J218" s="256"/>
      <c r="K218" s="256"/>
      <c r="L218" s="256"/>
      <c r="M218" s="256"/>
      <c r="N218" s="256"/>
      <c r="O218" s="256"/>
      <c r="P218" s="256"/>
      <c r="Q218" s="256"/>
      <c r="R218" s="256"/>
      <c r="S218" s="256"/>
      <c r="T218" s="256"/>
      <c r="U218" s="256"/>
    </row>
    <row r="219" spans="3:21" x14ac:dyDescent="0.25">
      <c r="C219" s="256"/>
      <c r="D219" s="256"/>
      <c r="E219" s="256"/>
      <c r="F219" s="256"/>
      <c r="G219" s="256"/>
      <c r="H219" s="256"/>
      <c r="I219" s="256"/>
      <c r="J219" s="256"/>
      <c r="K219" s="256"/>
      <c r="L219" s="256"/>
      <c r="M219" s="256"/>
      <c r="N219" s="256"/>
      <c r="O219" s="256"/>
      <c r="P219" s="256"/>
      <c r="Q219" s="256"/>
      <c r="R219" s="256"/>
      <c r="S219" s="256"/>
      <c r="T219" s="256"/>
      <c r="U219" s="256"/>
    </row>
    <row r="220" spans="3:21" x14ac:dyDescent="0.25">
      <c r="C220" s="256"/>
      <c r="D220" s="256"/>
      <c r="E220" s="256"/>
      <c r="F220" s="256"/>
      <c r="G220" s="256"/>
      <c r="H220" s="256"/>
      <c r="I220" s="256"/>
      <c r="J220" s="256"/>
      <c r="K220" s="256"/>
      <c r="L220" s="256"/>
      <c r="M220" s="256"/>
      <c r="N220" s="256"/>
      <c r="O220" s="256"/>
      <c r="P220" s="256"/>
      <c r="Q220" s="256"/>
      <c r="R220" s="256"/>
      <c r="S220" s="256"/>
      <c r="T220" s="256"/>
      <c r="U220" s="256"/>
    </row>
    <row r="221" spans="3:21" x14ac:dyDescent="0.25">
      <c r="C221" s="256"/>
      <c r="D221" s="256"/>
      <c r="E221" s="256"/>
      <c r="F221" s="256"/>
      <c r="G221" s="256"/>
      <c r="H221" s="256"/>
      <c r="I221" s="256"/>
      <c r="J221" s="256"/>
      <c r="K221" s="256"/>
      <c r="L221" s="256"/>
      <c r="M221" s="256"/>
      <c r="N221" s="256"/>
      <c r="O221" s="256"/>
      <c r="P221" s="256"/>
      <c r="Q221" s="256"/>
      <c r="R221" s="256"/>
      <c r="S221" s="256"/>
      <c r="T221" s="256"/>
      <c r="U221" s="256"/>
    </row>
    <row r="222" spans="3:21" x14ac:dyDescent="0.25">
      <c r="C222" s="256"/>
      <c r="D222" s="256"/>
      <c r="E222" s="256"/>
      <c r="F222" s="256"/>
      <c r="G222" s="256"/>
      <c r="H222" s="256"/>
      <c r="I222" s="256"/>
      <c r="J222" s="256"/>
      <c r="K222" s="256"/>
      <c r="L222" s="256"/>
      <c r="M222" s="256"/>
      <c r="N222" s="256"/>
      <c r="O222" s="256"/>
      <c r="P222" s="256"/>
      <c r="Q222" s="256"/>
      <c r="R222" s="256"/>
      <c r="S222" s="256"/>
      <c r="T222" s="256"/>
      <c r="U222" s="256"/>
    </row>
    <row r="223" spans="3:21" x14ac:dyDescent="0.25">
      <c r="C223" s="256"/>
      <c r="D223" s="256"/>
      <c r="E223" s="256"/>
      <c r="F223" s="256"/>
      <c r="G223" s="256"/>
      <c r="H223" s="256"/>
      <c r="I223" s="256"/>
      <c r="J223" s="256"/>
      <c r="K223" s="256"/>
      <c r="L223" s="256"/>
      <c r="M223" s="256"/>
      <c r="N223" s="256"/>
      <c r="O223" s="256"/>
      <c r="P223" s="256"/>
      <c r="Q223" s="256"/>
      <c r="R223" s="256"/>
      <c r="S223" s="256"/>
      <c r="T223" s="256"/>
      <c r="U223" s="256"/>
    </row>
    <row r="224" spans="3:21" x14ac:dyDescent="0.25">
      <c r="C224" s="256"/>
      <c r="D224" s="256"/>
      <c r="E224" s="256"/>
      <c r="F224" s="256"/>
      <c r="G224" s="256"/>
      <c r="H224" s="256"/>
      <c r="I224" s="256"/>
      <c r="J224" s="256"/>
      <c r="K224" s="256"/>
      <c r="L224" s="256"/>
      <c r="M224" s="256"/>
      <c r="N224" s="256"/>
      <c r="O224" s="256"/>
      <c r="P224" s="256"/>
      <c r="Q224" s="256"/>
      <c r="R224" s="256"/>
      <c r="S224" s="256"/>
      <c r="T224" s="256"/>
      <c r="U224" s="256"/>
    </row>
    <row r="225" spans="3:21" x14ac:dyDescent="0.25">
      <c r="C225" s="256"/>
      <c r="D225" s="256"/>
      <c r="E225" s="256"/>
      <c r="F225" s="256"/>
      <c r="G225" s="256"/>
      <c r="H225" s="256"/>
      <c r="I225" s="256"/>
      <c r="J225" s="256"/>
      <c r="K225" s="256"/>
      <c r="L225" s="256"/>
      <c r="M225" s="256"/>
      <c r="N225" s="256"/>
      <c r="O225" s="256"/>
      <c r="P225" s="256"/>
      <c r="Q225" s="256"/>
      <c r="R225" s="256"/>
      <c r="S225" s="256"/>
      <c r="T225" s="256"/>
      <c r="U225" s="256"/>
    </row>
    <row r="226" spans="3:21" x14ac:dyDescent="0.25">
      <c r="C226" s="256"/>
      <c r="D226" s="256"/>
      <c r="E226" s="256"/>
      <c r="F226" s="256"/>
      <c r="G226" s="256"/>
      <c r="H226" s="256"/>
      <c r="I226" s="256"/>
      <c r="J226" s="256"/>
      <c r="K226" s="256"/>
      <c r="L226" s="256"/>
      <c r="M226" s="256"/>
      <c r="N226" s="256"/>
      <c r="O226" s="256"/>
      <c r="P226" s="256"/>
      <c r="Q226" s="256"/>
      <c r="R226" s="256"/>
      <c r="S226" s="256"/>
      <c r="T226" s="256"/>
      <c r="U226" s="256"/>
    </row>
    <row r="227" spans="3:21" x14ac:dyDescent="0.25">
      <c r="C227" s="256"/>
      <c r="D227" s="256"/>
      <c r="E227" s="256"/>
      <c r="F227" s="256"/>
      <c r="G227" s="256"/>
      <c r="H227" s="256"/>
      <c r="I227" s="256"/>
      <c r="J227" s="256"/>
      <c r="K227" s="256"/>
      <c r="L227" s="256"/>
      <c r="M227" s="256"/>
      <c r="N227" s="256"/>
      <c r="O227" s="256"/>
      <c r="P227" s="256"/>
      <c r="Q227" s="256"/>
      <c r="R227" s="256"/>
      <c r="S227" s="256"/>
      <c r="T227" s="256"/>
      <c r="U227" s="256"/>
    </row>
    <row r="228" spans="3:21" x14ac:dyDescent="0.25">
      <c r="C228" s="256"/>
      <c r="D228" s="256"/>
      <c r="E228" s="256"/>
      <c r="F228" s="256"/>
      <c r="G228" s="256"/>
      <c r="H228" s="256"/>
      <c r="I228" s="256"/>
      <c r="J228" s="256"/>
      <c r="K228" s="256"/>
      <c r="L228" s="256"/>
      <c r="M228" s="256"/>
      <c r="N228" s="256"/>
      <c r="O228" s="256"/>
      <c r="P228" s="256"/>
      <c r="Q228" s="256"/>
      <c r="R228" s="256"/>
      <c r="S228" s="256"/>
      <c r="T228" s="256"/>
      <c r="U228" s="256"/>
    </row>
    <row r="229" spans="3:21" x14ac:dyDescent="0.25">
      <c r="C229" s="256"/>
      <c r="D229" s="256"/>
      <c r="E229" s="256"/>
      <c r="F229" s="256"/>
      <c r="G229" s="256"/>
      <c r="H229" s="256"/>
      <c r="I229" s="256"/>
      <c r="J229" s="256"/>
      <c r="K229" s="256"/>
      <c r="L229" s="256"/>
      <c r="M229" s="256"/>
      <c r="N229" s="256"/>
      <c r="O229" s="256"/>
      <c r="P229" s="256"/>
      <c r="Q229" s="256"/>
      <c r="R229" s="256"/>
      <c r="S229" s="256"/>
      <c r="T229" s="256"/>
      <c r="U229" s="256"/>
    </row>
    <row r="230" spans="3:21" x14ac:dyDescent="0.25">
      <c r="C230" s="256"/>
      <c r="D230" s="256"/>
      <c r="E230" s="256"/>
      <c r="F230" s="256"/>
      <c r="G230" s="256"/>
      <c r="H230" s="256"/>
      <c r="I230" s="256"/>
      <c r="J230" s="256"/>
      <c r="K230" s="256"/>
      <c r="L230" s="256"/>
      <c r="M230" s="256"/>
      <c r="N230" s="256"/>
      <c r="O230" s="256"/>
      <c r="P230" s="256"/>
      <c r="Q230" s="256"/>
      <c r="R230" s="256"/>
      <c r="S230" s="256"/>
      <c r="T230" s="256"/>
      <c r="U230" s="256"/>
    </row>
    <row r="231" spans="3:21" x14ac:dyDescent="0.25">
      <c r="C231" s="256"/>
      <c r="D231" s="256"/>
      <c r="E231" s="256"/>
      <c r="F231" s="256"/>
      <c r="G231" s="256"/>
      <c r="H231" s="256"/>
      <c r="I231" s="256"/>
      <c r="J231" s="256"/>
      <c r="K231" s="256"/>
      <c r="L231" s="256"/>
      <c r="M231" s="256"/>
      <c r="N231" s="256"/>
      <c r="O231" s="256"/>
      <c r="P231" s="256"/>
      <c r="Q231" s="256"/>
      <c r="R231" s="256"/>
      <c r="S231" s="256"/>
      <c r="T231" s="256"/>
      <c r="U231" s="256"/>
    </row>
    <row r="232" spans="3:21" x14ac:dyDescent="0.25">
      <c r="C232" s="256"/>
      <c r="D232" s="256"/>
      <c r="E232" s="256"/>
      <c r="F232" s="256"/>
      <c r="G232" s="256"/>
      <c r="H232" s="256"/>
      <c r="I232" s="256"/>
      <c r="J232" s="256"/>
      <c r="K232" s="256"/>
      <c r="L232" s="256"/>
      <c r="M232" s="256"/>
      <c r="N232" s="256"/>
      <c r="O232" s="256"/>
      <c r="P232" s="256"/>
      <c r="Q232" s="256"/>
      <c r="R232" s="256"/>
      <c r="S232" s="256"/>
      <c r="T232" s="256"/>
      <c r="U232" s="256"/>
    </row>
    <row r="233" spans="3:21" x14ac:dyDescent="0.25">
      <c r="C233" s="256"/>
      <c r="D233" s="256"/>
      <c r="E233" s="256"/>
      <c r="F233" s="256"/>
      <c r="G233" s="256"/>
      <c r="H233" s="256"/>
      <c r="I233" s="256"/>
      <c r="J233" s="256"/>
      <c r="K233" s="256"/>
      <c r="L233" s="256"/>
      <c r="M233" s="256"/>
      <c r="N233" s="256"/>
      <c r="O233" s="256"/>
      <c r="P233" s="256"/>
      <c r="Q233" s="256"/>
      <c r="R233" s="256"/>
      <c r="S233" s="256"/>
      <c r="T233" s="256"/>
      <c r="U233" s="256"/>
    </row>
    <row r="234" spans="3:21" x14ac:dyDescent="0.25">
      <c r="C234" s="256"/>
      <c r="D234" s="256"/>
      <c r="E234" s="256"/>
      <c r="F234" s="256"/>
      <c r="G234" s="256"/>
      <c r="H234" s="256"/>
      <c r="I234" s="256"/>
      <c r="J234" s="256"/>
      <c r="K234" s="256"/>
      <c r="L234" s="256"/>
      <c r="M234" s="256"/>
      <c r="N234" s="256"/>
      <c r="O234" s="256"/>
      <c r="P234" s="256"/>
      <c r="Q234" s="256"/>
      <c r="R234" s="256"/>
      <c r="S234" s="256"/>
      <c r="T234" s="256"/>
      <c r="U234" s="256"/>
    </row>
    <row r="235" spans="3:21" x14ac:dyDescent="0.25">
      <c r="C235" s="256"/>
      <c r="D235" s="256"/>
      <c r="E235" s="256"/>
      <c r="F235" s="256"/>
      <c r="G235" s="256"/>
      <c r="H235" s="256"/>
      <c r="I235" s="256"/>
      <c r="J235" s="256"/>
      <c r="K235" s="256"/>
      <c r="L235" s="256"/>
      <c r="M235" s="256"/>
      <c r="N235" s="256"/>
      <c r="O235" s="256"/>
      <c r="P235" s="256"/>
      <c r="Q235" s="256"/>
      <c r="R235" s="256"/>
      <c r="S235" s="256"/>
      <c r="T235" s="256"/>
      <c r="U235" s="256"/>
    </row>
    <row r="236" spans="3:21" x14ac:dyDescent="0.25">
      <c r="C236" s="256"/>
      <c r="D236" s="256"/>
      <c r="E236" s="256"/>
      <c r="F236" s="256"/>
      <c r="G236" s="256"/>
      <c r="H236" s="256"/>
      <c r="I236" s="256"/>
      <c r="J236" s="256"/>
      <c r="K236" s="256"/>
      <c r="L236" s="256"/>
      <c r="M236" s="256"/>
      <c r="N236" s="256"/>
      <c r="O236" s="256"/>
      <c r="P236" s="256"/>
      <c r="Q236" s="256"/>
      <c r="R236" s="256"/>
      <c r="S236" s="256"/>
      <c r="T236" s="256"/>
      <c r="U236" s="256"/>
    </row>
    <row r="237" spans="3:21" x14ac:dyDescent="0.25">
      <c r="C237" s="256"/>
      <c r="D237" s="256"/>
      <c r="E237" s="256"/>
      <c r="F237" s="256"/>
      <c r="G237" s="256"/>
      <c r="H237" s="256"/>
      <c r="I237" s="256"/>
      <c r="J237" s="256"/>
      <c r="K237" s="256"/>
      <c r="L237" s="256"/>
      <c r="M237" s="256"/>
      <c r="N237" s="256"/>
      <c r="O237" s="256"/>
      <c r="P237" s="256"/>
      <c r="Q237" s="256"/>
      <c r="R237" s="256"/>
      <c r="S237" s="256"/>
      <c r="T237" s="256"/>
      <c r="U237" s="256"/>
    </row>
    <row r="238" spans="3:21" x14ac:dyDescent="0.25">
      <c r="C238" s="256"/>
      <c r="D238" s="256"/>
      <c r="E238" s="256"/>
      <c r="F238" s="256"/>
      <c r="G238" s="256"/>
      <c r="H238" s="256"/>
      <c r="I238" s="256"/>
      <c r="J238" s="256"/>
      <c r="K238" s="256"/>
      <c r="L238" s="256"/>
      <c r="M238" s="256"/>
      <c r="N238" s="256"/>
      <c r="O238" s="256"/>
      <c r="P238" s="256"/>
      <c r="Q238" s="256"/>
      <c r="R238" s="256"/>
      <c r="S238" s="256"/>
      <c r="T238" s="256"/>
      <c r="U238" s="256"/>
    </row>
    <row r="239" spans="3:21" x14ac:dyDescent="0.25">
      <c r="C239" s="256"/>
      <c r="D239" s="256"/>
      <c r="E239" s="256"/>
      <c r="F239" s="256"/>
      <c r="G239" s="256"/>
      <c r="H239" s="256"/>
      <c r="I239" s="256"/>
      <c r="J239" s="256"/>
      <c r="K239" s="256"/>
      <c r="L239" s="256"/>
      <c r="M239" s="256"/>
      <c r="N239" s="256"/>
      <c r="O239" s="256"/>
      <c r="P239" s="256"/>
      <c r="Q239" s="256"/>
      <c r="R239" s="256"/>
      <c r="S239" s="256"/>
      <c r="T239" s="256"/>
      <c r="U239" s="256"/>
    </row>
    <row r="240" spans="3:21" x14ac:dyDescent="0.25">
      <c r="C240" s="256"/>
      <c r="D240" s="256"/>
      <c r="E240" s="256"/>
      <c r="F240" s="256"/>
      <c r="G240" s="256"/>
      <c r="H240" s="256"/>
      <c r="I240" s="256"/>
      <c r="J240" s="256"/>
      <c r="K240" s="256"/>
      <c r="L240" s="256"/>
      <c r="M240" s="256"/>
      <c r="N240" s="256"/>
      <c r="O240" s="256"/>
      <c r="P240" s="256"/>
      <c r="Q240" s="256"/>
      <c r="R240" s="256"/>
      <c r="S240" s="256"/>
      <c r="T240" s="256"/>
      <c r="U240" s="256"/>
    </row>
    <row r="241" spans="3:21" x14ac:dyDescent="0.25">
      <c r="C241" s="256"/>
      <c r="D241" s="256"/>
      <c r="E241" s="256"/>
      <c r="F241" s="256"/>
      <c r="G241" s="256"/>
      <c r="H241" s="256"/>
      <c r="I241" s="256"/>
      <c r="J241" s="256"/>
      <c r="K241" s="256"/>
      <c r="L241" s="256"/>
      <c r="M241" s="256"/>
      <c r="N241" s="256"/>
      <c r="O241" s="256"/>
      <c r="P241" s="256"/>
      <c r="Q241" s="256"/>
      <c r="R241" s="256"/>
      <c r="S241" s="256"/>
      <c r="T241" s="256"/>
      <c r="U241" s="256"/>
    </row>
    <row r="242" spans="3:21" x14ac:dyDescent="0.25">
      <c r="C242" s="256"/>
      <c r="D242" s="256"/>
      <c r="E242" s="256"/>
      <c r="F242" s="256"/>
      <c r="G242" s="256"/>
      <c r="H242" s="256"/>
      <c r="I242" s="256"/>
      <c r="J242" s="256"/>
      <c r="K242" s="256"/>
      <c r="L242" s="256"/>
      <c r="M242" s="256"/>
      <c r="N242" s="256"/>
      <c r="O242" s="256"/>
      <c r="P242" s="256"/>
      <c r="Q242" s="256"/>
      <c r="R242" s="256"/>
      <c r="S242" s="256"/>
      <c r="T242" s="256"/>
      <c r="U242" s="256"/>
    </row>
    <row r="243" spans="3:21" x14ac:dyDescent="0.25">
      <c r="C243" s="256"/>
      <c r="D243" s="256"/>
      <c r="E243" s="256"/>
      <c r="F243" s="256"/>
      <c r="G243" s="256"/>
      <c r="H243" s="256"/>
      <c r="I243" s="256"/>
      <c r="J243" s="256"/>
      <c r="K243" s="256"/>
      <c r="L243" s="256"/>
      <c r="M243" s="256"/>
      <c r="N243" s="256"/>
      <c r="O243" s="256"/>
      <c r="P243" s="256"/>
      <c r="Q243" s="256"/>
      <c r="R243" s="256"/>
      <c r="S243" s="256"/>
      <c r="T243" s="256"/>
      <c r="U243" s="256"/>
    </row>
    <row r="244" spans="3:21" x14ac:dyDescent="0.25">
      <c r="C244" s="256"/>
      <c r="D244" s="256"/>
      <c r="E244" s="256"/>
      <c r="F244" s="256"/>
      <c r="G244" s="256"/>
      <c r="H244" s="256"/>
      <c r="I244" s="256"/>
      <c r="J244" s="256"/>
      <c r="K244" s="256"/>
      <c r="L244" s="256"/>
      <c r="M244" s="256"/>
      <c r="N244" s="256"/>
      <c r="O244" s="256"/>
      <c r="P244" s="256"/>
      <c r="Q244" s="256"/>
      <c r="R244" s="256"/>
      <c r="S244" s="256"/>
      <c r="T244" s="256"/>
      <c r="U244" s="256"/>
    </row>
    <row r="245" spans="3:21" x14ac:dyDescent="0.25">
      <c r="C245" s="256"/>
      <c r="D245" s="256"/>
      <c r="E245" s="256"/>
      <c r="F245" s="256"/>
      <c r="G245" s="256"/>
      <c r="H245" s="256"/>
      <c r="I245" s="256"/>
      <c r="J245" s="256"/>
      <c r="K245" s="256"/>
      <c r="L245" s="256"/>
      <c r="M245" s="256"/>
      <c r="N245" s="256"/>
      <c r="O245" s="256"/>
      <c r="P245" s="256"/>
      <c r="Q245" s="256"/>
      <c r="R245" s="256"/>
      <c r="S245" s="256"/>
      <c r="T245" s="256"/>
      <c r="U245" s="256"/>
    </row>
    <row r="246" spans="3:21" x14ac:dyDescent="0.25">
      <c r="C246" s="256"/>
      <c r="D246" s="256"/>
      <c r="E246" s="256"/>
      <c r="F246" s="256"/>
      <c r="G246" s="256"/>
      <c r="H246" s="256"/>
      <c r="I246" s="256"/>
      <c r="J246" s="256"/>
      <c r="K246" s="256"/>
      <c r="L246" s="256"/>
      <c r="M246" s="256"/>
      <c r="N246" s="256"/>
      <c r="O246" s="256"/>
      <c r="P246" s="256"/>
      <c r="Q246" s="256"/>
      <c r="R246" s="256"/>
      <c r="S246" s="256"/>
      <c r="T246" s="256"/>
      <c r="U246" s="256"/>
    </row>
    <row r="247" spans="3:21" x14ac:dyDescent="0.25">
      <c r="C247" s="256"/>
      <c r="D247" s="256"/>
      <c r="E247" s="256"/>
      <c r="F247" s="256"/>
      <c r="G247" s="256"/>
      <c r="H247" s="256"/>
      <c r="I247" s="256"/>
      <c r="J247" s="256"/>
      <c r="K247" s="256"/>
      <c r="L247" s="256"/>
      <c r="M247" s="256"/>
      <c r="N247" s="256"/>
      <c r="O247" s="256"/>
      <c r="P247" s="256"/>
      <c r="Q247" s="256"/>
      <c r="R247" s="256"/>
      <c r="S247" s="256"/>
      <c r="T247" s="256"/>
      <c r="U247" s="256"/>
    </row>
    <row r="248" spans="3:21" x14ac:dyDescent="0.25">
      <c r="C248" s="256"/>
      <c r="D248" s="256"/>
      <c r="E248" s="256"/>
      <c r="F248" s="256"/>
      <c r="G248" s="256"/>
      <c r="H248" s="256"/>
      <c r="I248" s="256"/>
      <c r="J248" s="256"/>
      <c r="K248" s="256"/>
      <c r="L248" s="256"/>
      <c r="M248" s="256"/>
      <c r="N248" s="256"/>
      <c r="O248" s="256"/>
      <c r="P248" s="256"/>
      <c r="Q248" s="256"/>
      <c r="R248" s="256"/>
      <c r="S248" s="256"/>
      <c r="T248" s="256"/>
      <c r="U248" s="256"/>
    </row>
    <row r="249" spans="3:21" x14ac:dyDescent="0.25">
      <c r="C249" s="256"/>
      <c r="D249" s="256"/>
      <c r="E249" s="256"/>
      <c r="F249" s="256"/>
      <c r="G249" s="256"/>
      <c r="H249" s="256"/>
      <c r="I249" s="256"/>
      <c r="J249" s="256"/>
      <c r="K249" s="256"/>
      <c r="L249" s="256"/>
      <c r="M249" s="256"/>
      <c r="N249" s="256"/>
      <c r="O249" s="256"/>
      <c r="P249" s="256"/>
      <c r="Q249" s="256"/>
      <c r="R249" s="256"/>
      <c r="S249" s="256"/>
      <c r="T249" s="256"/>
      <c r="U249" s="256"/>
    </row>
    <row r="250" spans="3:21" x14ac:dyDescent="0.25">
      <c r="C250" s="256"/>
      <c r="D250" s="256"/>
      <c r="E250" s="256"/>
      <c r="F250" s="256"/>
      <c r="G250" s="256"/>
      <c r="H250" s="256"/>
      <c r="I250" s="256"/>
      <c r="J250" s="256"/>
      <c r="K250" s="256"/>
      <c r="L250" s="256"/>
      <c r="M250" s="256"/>
      <c r="N250" s="256"/>
      <c r="O250" s="256"/>
      <c r="P250" s="256"/>
      <c r="Q250" s="256"/>
      <c r="R250" s="256"/>
      <c r="S250" s="256"/>
      <c r="T250" s="256"/>
      <c r="U250" s="256"/>
    </row>
    <row r="251" spans="3:21" x14ac:dyDescent="0.25">
      <c r="C251" s="256"/>
      <c r="D251" s="256"/>
      <c r="E251" s="256"/>
      <c r="F251" s="256"/>
      <c r="G251" s="256"/>
      <c r="H251" s="256"/>
      <c r="I251" s="256"/>
      <c r="J251" s="256"/>
      <c r="K251" s="256"/>
      <c r="L251" s="256"/>
      <c r="M251" s="256"/>
      <c r="N251" s="256"/>
      <c r="O251" s="256"/>
      <c r="P251" s="256"/>
      <c r="Q251" s="256"/>
      <c r="R251" s="256"/>
      <c r="S251" s="256"/>
      <c r="T251" s="256"/>
      <c r="U251" s="256"/>
    </row>
    <row r="252" spans="3:21" x14ac:dyDescent="0.25">
      <c r="C252" s="256"/>
      <c r="D252" s="256"/>
      <c r="E252" s="256"/>
      <c r="F252" s="256"/>
      <c r="G252" s="256"/>
      <c r="H252" s="256"/>
      <c r="I252" s="256"/>
      <c r="J252" s="256"/>
      <c r="K252" s="256"/>
      <c r="L252" s="256"/>
      <c r="M252" s="256"/>
      <c r="N252" s="256"/>
      <c r="O252" s="256"/>
      <c r="P252" s="256"/>
      <c r="Q252" s="256"/>
      <c r="R252" s="256"/>
      <c r="S252" s="256"/>
      <c r="T252" s="256"/>
      <c r="U252" s="256"/>
    </row>
    <row r="253" spans="3:21" x14ac:dyDescent="0.25">
      <c r="C253" s="256"/>
      <c r="D253" s="256"/>
      <c r="E253" s="256"/>
      <c r="F253" s="256"/>
      <c r="G253" s="256"/>
      <c r="H253" s="256"/>
      <c r="I253" s="256"/>
      <c r="J253" s="256"/>
      <c r="K253" s="256"/>
      <c r="L253" s="256"/>
      <c r="M253" s="256"/>
      <c r="N253" s="256"/>
      <c r="O253" s="256"/>
      <c r="P253" s="256"/>
      <c r="Q253" s="256"/>
      <c r="R253" s="256"/>
      <c r="S253" s="256"/>
      <c r="T253" s="256"/>
      <c r="U253" s="256"/>
    </row>
    <row r="254" spans="3:21" x14ac:dyDescent="0.25">
      <c r="C254" s="256"/>
      <c r="D254" s="256"/>
      <c r="E254" s="256"/>
      <c r="F254" s="256"/>
      <c r="G254" s="256"/>
      <c r="H254" s="256"/>
      <c r="I254" s="256"/>
      <c r="J254" s="256"/>
      <c r="K254" s="256"/>
      <c r="L254" s="256"/>
      <c r="M254" s="256"/>
      <c r="N254" s="256"/>
      <c r="O254" s="256"/>
      <c r="P254" s="256"/>
      <c r="Q254" s="256"/>
      <c r="R254" s="256"/>
      <c r="S254" s="256"/>
      <c r="T254" s="256"/>
      <c r="U254" s="256"/>
    </row>
    <row r="255" spans="3:21" x14ac:dyDescent="0.25">
      <c r="C255" s="256"/>
      <c r="D255" s="256"/>
      <c r="E255" s="256"/>
      <c r="F255" s="256"/>
      <c r="G255" s="256"/>
      <c r="H255" s="256"/>
      <c r="I255" s="256"/>
      <c r="J255" s="256"/>
      <c r="K255" s="256"/>
      <c r="L255" s="256"/>
      <c r="M255" s="256"/>
      <c r="N255" s="256"/>
      <c r="O255" s="256"/>
      <c r="P255" s="256"/>
      <c r="Q255" s="256"/>
      <c r="R255" s="256"/>
      <c r="S255" s="256"/>
      <c r="T255" s="256"/>
      <c r="U255" s="256"/>
    </row>
    <row r="256" spans="3:21" x14ac:dyDescent="0.25">
      <c r="C256" s="256"/>
      <c r="D256" s="256"/>
      <c r="E256" s="256"/>
      <c r="F256" s="256"/>
      <c r="G256" s="256"/>
      <c r="H256" s="256"/>
      <c r="I256" s="256"/>
      <c r="J256" s="256"/>
      <c r="K256" s="256"/>
      <c r="L256" s="256"/>
      <c r="M256" s="256"/>
      <c r="N256" s="256"/>
      <c r="O256" s="256"/>
      <c r="P256" s="256"/>
      <c r="Q256" s="256"/>
      <c r="R256" s="256"/>
      <c r="S256" s="256"/>
      <c r="T256" s="256"/>
      <c r="U256" s="256"/>
    </row>
    <row r="257" spans="3:21" x14ac:dyDescent="0.25">
      <c r="C257" s="256"/>
      <c r="D257" s="256"/>
      <c r="E257" s="256"/>
      <c r="F257" s="256"/>
      <c r="G257" s="256"/>
      <c r="H257" s="256"/>
      <c r="I257" s="256"/>
      <c r="J257" s="256"/>
      <c r="K257" s="256"/>
      <c r="L257" s="256"/>
      <c r="M257" s="256"/>
      <c r="N257" s="256"/>
      <c r="O257" s="256"/>
      <c r="P257" s="256"/>
      <c r="Q257" s="256"/>
      <c r="R257" s="256"/>
      <c r="S257" s="256"/>
      <c r="T257" s="256"/>
      <c r="U257" s="256"/>
    </row>
    <row r="258" spans="3:21" x14ac:dyDescent="0.25">
      <c r="C258" s="256"/>
      <c r="D258" s="256"/>
      <c r="E258" s="256"/>
      <c r="F258" s="256"/>
      <c r="G258" s="256"/>
      <c r="H258" s="256"/>
      <c r="I258" s="256"/>
      <c r="J258" s="256"/>
      <c r="K258" s="256"/>
      <c r="L258" s="256"/>
      <c r="M258" s="256"/>
      <c r="N258" s="256"/>
      <c r="O258" s="256"/>
      <c r="P258" s="256"/>
      <c r="Q258" s="256"/>
      <c r="R258" s="256"/>
      <c r="S258" s="256"/>
      <c r="T258" s="256"/>
      <c r="U258" s="256"/>
    </row>
    <row r="259" spans="3:21" x14ac:dyDescent="0.25">
      <c r="C259" s="256"/>
      <c r="D259" s="256"/>
      <c r="E259" s="256"/>
      <c r="F259" s="256"/>
      <c r="G259" s="256"/>
      <c r="H259" s="256"/>
      <c r="I259" s="256"/>
      <c r="J259" s="256"/>
      <c r="K259" s="256"/>
      <c r="L259" s="256"/>
      <c r="M259" s="256"/>
      <c r="N259" s="256"/>
      <c r="O259" s="256"/>
      <c r="P259" s="256"/>
      <c r="Q259" s="256"/>
      <c r="R259" s="256"/>
      <c r="S259" s="256"/>
      <c r="T259" s="256"/>
      <c r="U259" s="256"/>
    </row>
    <row r="260" spans="3:21" x14ac:dyDescent="0.25">
      <c r="C260" s="256"/>
      <c r="D260" s="256"/>
      <c r="E260" s="256"/>
      <c r="F260" s="256"/>
      <c r="G260" s="256"/>
      <c r="H260" s="256"/>
      <c r="I260" s="256"/>
      <c r="J260" s="256"/>
      <c r="K260" s="256"/>
      <c r="L260" s="256"/>
      <c r="M260" s="256"/>
      <c r="N260" s="256"/>
      <c r="O260" s="256"/>
      <c r="P260" s="256"/>
      <c r="Q260" s="256"/>
      <c r="R260" s="256"/>
      <c r="S260" s="256"/>
      <c r="T260" s="256"/>
      <c r="U260" s="256"/>
    </row>
    <row r="261" spans="3:21" x14ac:dyDescent="0.25">
      <c r="C261" s="256"/>
      <c r="D261" s="256"/>
      <c r="E261" s="256"/>
      <c r="F261" s="256"/>
      <c r="G261" s="256"/>
      <c r="H261" s="256"/>
      <c r="I261" s="256"/>
      <c r="J261" s="256"/>
      <c r="K261" s="256"/>
      <c r="L261" s="256"/>
      <c r="M261" s="256"/>
      <c r="N261" s="256"/>
      <c r="O261" s="256"/>
      <c r="P261" s="256"/>
      <c r="Q261" s="256"/>
      <c r="R261" s="256"/>
      <c r="S261" s="256"/>
      <c r="T261" s="256"/>
      <c r="U261" s="256"/>
    </row>
    <row r="262" spans="3:21" x14ac:dyDescent="0.25">
      <c r="C262" s="256"/>
      <c r="D262" s="256"/>
      <c r="E262" s="256"/>
      <c r="F262" s="256"/>
      <c r="G262" s="256"/>
      <c r="H262" s="256"/>
      <c r="I262" s="256"/>
      <c r="J262" s="256"/>
      <c r="K262" s="256"/>
      <c r="L262" s="256"/>
      <c r="M262" s="256"/>
      <c r="N262" s="256"/>
      <c r="O262" s="256"/>
      <c r="P262" s="256"/>
      <c r="Q262" s="256"/>
      <c r="R262" s="256"/>
      <c r="S262" s="256"/>
      <c r="T262" s="256"/>
      <c r="U262" s="256"/>
    </row>
    <row r="263" spans="3:21" x14ac:dyDescent="0.25">
      <c r="C263" s="256"/>
      <c r="D263" s="256"/>
      <c r="E263" s="256"/>
      <c r="F263" s="256"/>
      <c r="G263" s="256"/>
      <c r="H263" s="256"/>
      <c r="I263" s="256"/>
      <c r="J263" s="256"/>
      <c r="K263" s="256"/>
      <c r="L263" s="256"/>
      <c r="M263" s="256"/>
      <c r="N263" s="256"/>
      <c r="O263" s="256"/>
      <c r="P263" s="256"/>
      <c r="Q263" s="256"/>
      <c r="R263" s="256"/>
      <c r="S263" s="256"/>
      <c r="T263" s="256"/>
      <c r="U263" s="256"/>
    </row>
    <row r="264" spans="3:21" x14ac:dyDescent="0.25">
      <c r="C264" s="256"/>
      <c r="D264" s="256"/>
      <c r="E264" s="256"/>
      <c r="F264" s="256"/>
      <c r="G264" s="256"/>
      <c r="H264" s="256"/>
      <c r="I264" s="256"/>
      <c r="J264" s="256"/>
      <c r="K264" s="256"/>
      <c r="L264" s="256"/>
      <c r="M264" s="256"/>
      <c r="N264" s="256"/>
      <c r="O264" s="256"/>
      <c r="P264" s="256"/>
      <c r="Q264" s="256"/>
      <c r="R264" s="256"/>
      <c r="S264" s="256"/>
      <c r="T264" s="256"/>
      <c r="U264" s="256"/>
    </row>
    <row r="265" spans="3:21" x14ac:dyDescent="0.25">
      <c r="C265" s="256"/>
      <c r="D265" s="256"/>
      <c r="E265" s="256"/>
      <c r="F265" s="256"/>
      <c r="G265" s="256"/>
      <c r="H265" s="256"/>
      <c r="I265" s="256"/>
      <c r="J265" s="256"/>
      <c r="K265" s="256"/>
      <c r="L265" s="256"/>
      <c r="M265" s="256"/>
      <c r="N265" s="256"/>
      <c r="O265" s="256"/>
      <c r="P265" s="256"/>
      <c r="Q265" s="256"/>
      <c r="R265" s="256"/>
      <c r="S265" s="256"/>
      <c r="T265" s="256"/>
      <c r="U265" s="256"/>
    </row>
    <row r="266" spans="3:21" x14ac:dyDescent="0.25">
      <c r="C266" s="256"/>
      <c r="D266" s="256"/>
      <c r="E266" s="256"/>
      <c r="F266" s="256"/>
      <c r="G266" s="256"/>
      <c r="H266" s="256"/>
      <c r="I266" s="256"/>
      <c r="J266" s="256"/>
      <c r="K266" s="256"/>
      <c r="L266" s="256"/>
      <c r="M266" s="256"/>
      <c r="N266" s="256"/>
      <c r="O266" s="256"/>
      <c r="P266" s="256"/>
      <c r="Q266" s="256"/>
      <c r="R266" s="256"/>
      <c r="S266" s="256"/>
      <c r="T266" s="256"/>
      <c r="U266" s="256"/>
    </row>
    <row r="267" spans="3:21" x14ac:dyDescent="0.25">
      <c r="C267" s="256"/>
      <c r="D267" s="256"/>
      <c r="E267" s="256"/>
      <c r="F267" s="256"/>
      <c r="G267" s="256"/>
      <c r="H267" s="256"/>
      <c r="I267" s="256"/>
      <c r="J267" s="256"/>
      <c r="K267" s="256"/>
      <c r="L267" s="256"/>
      <c r="M267" s="256"/>
      <c r="N267" s="256"/>
      <c r="O267" s="256"/>
      <c r="P267" s="256"/>
      <c r="Q267" s="256"/>
      <c r="R267" s="256"/>
      <c r="S267" s="256"/>
      <c r="T267" s="256"/>
      <c r="U267" s="256"/>
    </row>
    <row r="268" spans="3:21" x14ac:dyDescent="0.25">
      <c r="C268" s="256"/>
      <c r="D268" s="256"/>
      <c r="E268" s="256"/>
      <c r="F268" s="256"/>
      <c r="G268" s="256"/>
      <c r="H268" s="256"/>
      <c r="I268" s="256"/>
      <c r="J268" s="256"/>
      <c r="K268" s="256"/>
      <c r="L268" s="256"/>
      <c r="M268" s="256"/>
      <c r="N268" s="256"/>
      <c r="O268" s="256"/>
      <c r="P268" s="256"/>
      <c r="Q268" s="256"/>
      <c r="R268" s="256"/>
      <c r="S268" s="256"/>
      <c r="T268" s="256"/>
      <c r="U268" s="256"/>
    </row>
    <row r="269" spans="3:21" x14ac:dyDescent="0.25">
      <c r="C269" s="256"/>
      <c r="D269" s="256"/>
      <c r="E269" s="256"/>
      <c r="F269" s="256"/>
      <c r="G269" s="256"/>
      <c r="H269" s="256"/>
      <c r="I269" s="256"/>
      <c r="J269" s="256"/>
      <c r="K269" s="256"/>
      <c r="L269" s="256"/>
      <c r="M269" s="256"/>
      <c r="N269" s="256"/>
      <c r="O269" s="256"/>
      <c r="P269" s="256"/>
      <c r="Q269" s="256"/>
      <c r="R269" s="256"/>
      <c r="S269" s="256"/>
      <c r="T269" s="256"/>
      <c r="U269" s="256"/>
    </row>
    <row r="270" spans="3:21" x14ac:dyDescent="0.25">
      <c r="C270" s="256"/>
      <c r="D270" s="256"/>
      <c r="E270" s="256"/>
      <c r="F270" s="256"/>
      <c r="G270" s="256"/>
      <c r="H270" s="256"/>
      <c r="I270" s="256"/>
      <c r="J270" s="256"/>
      <c r="K270" s="256"/>
      <c r="L270" s="256"/>
      <c r="M270" s="256"/>
      <c r="N270" s="256"/>
      <c r="O270" s="256"/>
      <c r="P270" s="256"/>
      <c r="Q270" s="256"/>
      <c r="R270" s="256"/>
      <c r="S270" s="256"/>
      <c r="T270" s="256"/>
      <c r="U270" s="256"/>
    </row>
    <row r="271" spans="3:21" x14ac:dyDescent="0.25">
      <c r="C271" s="256"/>
      <c r="D271" s="256"/>
      <c r="E271" s="256"/>
      <c r="F271" s="256"/>
      <c r="G271" s="256"/>
      <c r="H271" s="256"/>
      <c r="I271" s="256"/>
      <c r="J271" s="256"/>
      <c r="K271" s="256"/>
      <c r="L271" s="256"/>
      <c r="M271" s="256"/>
      <c r="N271" s="256"/>
      <c r="O271" s="256"/>
      <c r="P271" s="256"/>
      <c r="Q271" s="256"/>
      <c r="R271" s="256"/>
      <c r="S271" s="256"/>
      <c r="T271" s="256"/>
      <c r="U271" s="256"/>
    </row>
    <row r="272" spans="3:21" x14ac:dyDescent="0.25">
      <c r="C272" s="256"/>
      <c r="D272" s="256"/>
      <c r="E272" s="256"/>
      <c r="F272" s="256"/>
      <c r="G272" s="256"/>
      <c r="H272" s="256"/>
      <c r="I272" s="256"/>
      <c r="J272" s="256"/>
      <c r="K272" s="256"/>
      <c r="L272" s="256"/>
      <c r="M272" s="256"/>
      <c r="N272" s="256"/>
      <c r="O272" s="256"/>
      <c r="P272" s="256"/>
      <c r="Q272" s="256"/>
      <c r="R272" s="256"/>
      <c r="S272" s="256"/>
      <c r="T272" s="256"/>
      <c r="U272" s="256"/>
    </row>
    <row r="273" spans="3:21" x14ac:dyDescent="0.25">
      <c r="C273" s="256"/>
      <c r="D273" s="256"/>
      <c r="E273" s="256"/>
      <c r="F273" s="256"/>
      <c r="G273" s="256"/>
      <c r="H273" s="256"/>
      <c r="I273" s="256"/>
      <c r="J273" s="256"/>
      <c r="K273" s="256"/>
      <c r="L273" s="256"/>
      <c r="M273" s="256"/>
      <c r="N273" s="256"/>
      <c r="O273" s="256"/>
      <c r="P273" s="256"/>
      <c r="Q273" s="256"/>
      <c r="R273" s="256"/>
      <c r="S273" s="256"/>
      <c r="T273" s="256"/>
      <c r="U273" s="256"/>
    </row>
    <row r="274" spans="3:21" x14ac:dyDescent="0.25">
      <c r="C274" s="256"/>
      <c r="D274" s="256"/>
      <c r="E274" s="256"/>
      <c r="F274" s="256"/>
      <c r="G274" s="256"/>
      <c r="H274" s="256"/>
      <c r="I274" s="256"/>
      <c r="J274" s="256"/>
      <c r="K274" s="256"/>
      <c r="L274" s="256"/>
      <c r="M274" s="256"/>
      <c r="N274" s="256"/>
      <c r="O274" s="256"/>
      <c r="P274" s="256"/>
      <c r="Q274" s="256"/>
      <c r="R274" s="256"/>
      <c r="S274" s="256"/>
      <c r="T274" s="256"/>
      <c r="U274" s="256"/>
    </row>
    <row r="275" spans="3:21" x14ac:dyDescent="0.25">
      <c r="C275" s="256"/>
      <c r="D275" s="256"/>
      <c r="E275" s="256"/>
      <c r="F275" s="256"/>
      <c r="G275" s="256"/>
      <c r="H275" s="256"/>
      <c r="I275" s="256"/>
      <c r="J275" s="256"/>
      <c r="K275" s="256"/>
      <c r="L275" s="256"/>
      <c r="M275" s="256"/>
      <c r="N275" s="256"/>
      <c r="O275" s="256"/>
      <c r="P275" s="256"/>
      <c r="Q275" s="256"/>
      <c r="R275" s="256"/>
      <c r="S275" s="256"/>
      <c r="T275" s="256"/>
      <c r="U275" s="256"/>
    </row>
    <row r="276" spans="3:21" x14ac:dyDescent="0.25">
      <c r="C276" s="256"/>
      <c r="D276" s="256"/>
      <c r="E276" s="256"/>
      <c r="F276" s="256"/>
      <c r="G276" s="256"/>
      <c r="H276" s="256"/>
      <c r="I276" s="256"/>
      <c r="J276" s="256"/>
      <c r="K276" s="256"/>
      <c r="L276" s="256"/>
      <c r="M276" s="256"/>
      <c r="N276" s="256"/>
      <c r="O276" s="256"/>
      <c r="P276" s="256"/>
      <c r="Q276" s="256"/>
      <c r="R276" s="256"/>
      <c r="S276" s="256"/>
      <c r="T276" s="256"/>
      <c r="U276" s="256"/>
    </row>
    <row r="277" spans="3:21" x14ac:dyDescent="0.25">
      <c r="C277" s="256"/>
      <c r="D277" s="256"/>
      <c r="E277" s="256"/>
      <c r="F277" s="256"/>
      <c r="G277" s="256"/>
      <c r="H277" s="256"/>
      <c r="I277" s="256"/>
      <c r="J277" s="256"/>
      <c r="K277" s="256"/>
      <c r="L277" s="256"/>
      <c r="M277" s="256"/>
      <c r="N277" s="256"/>
      <c r="O277" s="256"/>
      <c r="P277" s="256"/>
      <c r="Q277" s="256"/>
      <c r="R277" s="256"/>
      <c r="S277" s="256"/>
      <c r="T277" s="256"/>
      <c r="U277" s="256"/>
    </row>
    <row r="278" spans="3:21" x14ac:dyDescent="0.25">
      <c r="C278" s="256"/>
      <c r="D278" s="256"/>
      <c r="E278" s="256"/>
      <c r="F278" s="256"/>
      <c r="G278" s="256"/>
      <c r="H278" s="256"/>
      <c r="I278" s="256"/>
      <c r="J278" s="256"/>
      <c r="K278" s="256"/>
      <c r="L278" s="256"/>
      <c r="M278" s="256"/>
      <c r="N278" s="256"/>
      <c r="O278" s="256"/>
      <c r="P278" s="256"/>
      <c r="Q278" s="256"/>
      <c r="R278" s="256"/>
      <c r="S278" s="256"/>
      <c r="T278" s="256"/>
      <c r="U278" s="256"/>
    </row>
    <row r="279" spans="3:21" x14ac:dyDescent="0.25">
      <c r="C279" s="256"/>
      <c r="D279" s="256"/>
      <c r="E279" s="256"/>
      <c r="F279" s="256"/>
      <c r="G279" s="256"/>
      <c r="H279" s="256"/>
      <c r="I279" s="256"/>
      <c r="J279" s="256"/>
      <c r="K279" s="256"/>
      <c r="L279" s="256"/>
      <c r="M279" s="256"/>
      <c r="N279" s="256"/>
      <c r="O279" s="256"/>
      <c r="P279" s="256"/>
      <c r="Q279" s="256"/>
      <c r="R279" s="256"/>
      <c r="S279" s="256"/>
      <c r="T279" s="256"/>
      <c r="U279" s="256"/>
    </row>
    <row r="280" spans="3:21" x14ac:dyDescent="0.25">
      <c r="C280" s="256"/>
      <c r="D280" s="256"/>
      <c r="E280" s="256"/>
      <c r="F280" s="256"/>
      <c r="G280" s="256"/>
      <c r="H280" s="256"/>
      <c r="I280" s="256"/>
      <c r="J280" s="256"/>
      <c r="K280" s="256"/>
      <c r="L280" s="256"/>
      <c r="M280" s="256"/>
      <c r="N280" s="256"/>
      <c r="O280" s="256"/>
      <c r="P280" s="256"/>
      <c r="Q280" s="256"/>
      <c r="R280" s="256"/>
      <c r="S280" s="256"/>
      <c r="T280" s="256"/>
      <c r="U280" s="256"/>
    </row>
    <row r="281" spans="3:21" x14ac:dyDescent="0.25">
      <c r="C281" s="256"/>
      <c r="D281" s="256"/>
      <c r="E281" s="256"/>
      <c r="F281" s="256"/>
      <c r="G281" s="256"/>
      <c r="H281" s="256"/>
      <c r="I281" s="256"/>
      <c r="J281" s="256"/>
      <c r="K281" s="256"/>
      <c r="L281" s="256"/>
      <c r="M281" s="256"/>
      <c r="N281" s="256"/>
      <c r="O281" s="256"/>
      <c r="P281" s="256"/>
      <c r="Q281" s="256"/>
      <c r="R281" s="256"/>
      <c r="S281" s="256"/>
      <c r="T281" s="256"/>
      <c r="U281" s="256"/>
    </row>
    <row r="282" spans="3:21" x14ac:dyDescent="0.25">
      <c r="C282" s="256"/>
      <c r="D282" s="256"/>
      <c r="E282" s="256"/>
      <c r="F282" s="256"/>
      <c r="G282" s="256"/>
      <c r="H282" s="256"/>
      <c r="I282" s="256"/>
      <c r="J282" s="256"/>
      <c r="K282" s="256"/>
      <c r="L282" s="256"/>
      <c r="M282" s="256"/>
      <c r="N282" s="256"/>
      <c r="O282" s="256"/>
      <c r="P282" s="256"/>
      <c r="Q282" s="256"/>
      <c r="R282" s="256"/>
      <c r="S282" s="256"/>
      <c r="T282" s="256"/>
      <c r="U282" s="256"/>
    </row>
    <row r="283" spans="3:21" x14ac:dyDescent="0.25">
      <c r="C283" s="256"/>
      <c r="D283" s="256"/>
      <c r="E283" s="256"/>
      <c r="F283" s="256"/>
      <c r="G283" s="256"/>
      <c r="H283" s="256"/>
      <c r="I283" s="256"/>
      <c r="J283" s="256"/>
      <c r="K283" s="256"/>
      <c r="L283" s="256"/>
      <c r="M283" s="256"/>
      <c r="N283" s="256"/>
      <c r="O283" s="256"/>
      <c r="P283" s="256"/>
      <c r="Q283" s="256"/>
      <c r="R283" s="256"/>
      <c r="S283" s="256"/>
      <c r="T283" s="256"/>
      <c r="U283" s="256"/>
    </row>
    <row r="284" spans="3:21" x14ac:dyDescent="0.25">
      <c r="C284" s="256"/>
      <c r="D284" s="256"/>
      <c r="E284" s="256"/>
      <c r="F284" s="256"/>
      <c r="G284" s="256"/>
      <c r="H284" s="256"/>
      <c r="I284" s="256"/>
      <c r="J284" s="256"/>
      <c r="K284" s="256"/>
      <c r="L284" s="256"/>
      <c r="M284" s="256"/>
      <c r="N284" s="256"/>
      <c r="O284" s="256"/>
      <c r="P284" s="256"/>
      <c r="Q284" s="256"/>
      <c r="R284" s="256"/>
      <c r="S284" s="256"/>
      <c r="T284" s="256"/>
      <c r="U284" s="256"/>
    </row>
    <row r="285" spans="3:21" x14ac:dyDescent="0.25">
      <c r="C285" s="256"/>
      <c r="D285" s="256"/>
      <c r="E285" s="256"/>
      <c r="F285" s="256"/>
      <c r="G285" s="256"/>
      <c r="H285" s="256"/>
      <c r="I285" s="256"/>
      <c r="J285" s="256"/>
      <c r="K285" s="256"/>
      <c r="L285" s="256"/>
      <c r="M285" s="256"/>
      <c r="N285" s="256"/>
      <c r="O285" s="256"/>
      <c r="P285" s="256"/>
      <c r="Q285" s="256"/>
      <c r="R285" s="256"/>
      <c r="S285" s="256"/>
      <c r="T285" s="256"/>
      <c r="U285" s="256"/>
    </row>
    <row r="286" spans="3:21" x14ac:dyDescent="0.25">
      <c r="C286" s="256"/>
      <c r="D286" s="256"/>
      <c r="E286" s="256"/>
      <c r="F286" s="256"/>
      <c r="G286" s="256"/>
      <c r="H286" s="256"/>
      <c r="I286" s="256"/>
      <c r="J286" s="256"/>
      <c r="K286" s="256"/>
      <c r="L286" s="256"/>
      <c r="M286" s="256"/>
      <c r="N286" s="256"/>
      <c r="O286" s="256"/>
      <c r="P286" s="256"/>
      <c r="Q286" s="256"/>
      <c r="R286" s="256"/>
      <c r="S286" s="256"/>
      <c r="T286" s="256"/>
      <c r="U286" s="256"/>
    </row>
    <row r="287" spans="3:21" x14ac:dyDescent="0.25">
      <c r="C287" s="256"/>
      <c r="D287" s="256"/>
      <c r="E287" s="256"/>
      <c r="F287" s="256"/>
      <c r="G287" s="256"/>
      <c r="H287" s="256"/>
      <c r="I287" s="256"/>
      <c r="J287" s="256"/>
      <c r="K287" s="256"/>
      <c r="L287" s="256"/>
      <c r="M287" s="256"/>
      <c r="N287" s="256"/>
      <c r="O287" s="256"/>
      <c r="P287" s="256"/>
      <c r="Q287" s="256"/>
      <c r="R287" s="256"/>
      <c r="S287" s="256"/>
      <c r="T287" s="256"/>
      <c r="U287" s="256"/>
    </row>
    <row r="288" spans="3:21" x14ac:dyDescent="0.25">
      <c r="C288" s="256"/>
      <c r="D288" s="256"/>
      <c r="E288" s="256"/>
      <c r="F288" s="256"/>
      <c r="G288" s="256"/>
      <c r="H288" s="256"/>
      <c r="I288" s="256"/>
      <c r="J288" s="256"/>
      <c r="K288" s="256"/>
      <c r="L288" s="256"/>
      <c r="M288" s="256"/>
      <c r="N288" s="256"/>
      <c r="O288" s="256"/>
      <c r="P288" s="256"/>
      <c r="Q288" s="256"/>
      <c r="R288" s="256"/>
      <c r="S288" s="256"/>
      <c r="T288" s="256"/>
      <c r="U288" s="256"/>
    </row>
    <row r="289" spans="3:21" x14ac:dyDescent="0.25">
      <c r="C289" s="256"/>
      <c r="D289" s="256"/>
      <c r="E289" s="256"/>
      <c r="F289" s="256"/>
      <c r="G289" s="256"/>
      <c r="H289" s="256"/>
      <c r="I289" s="256"/>
      <c r="J289" s="256"/>
      <c r="K289" s="256"/>
      <c r="L289" s="256"/>
      <c r="M289" s="256"/>
      <c r="N289" s="256"/>
      <c r="O289" s="256"/>
      <c r="P289" s="256"/>
      <c r="Q289" s="256"/>
      <c r="R289" s="256"/>
      <c r="S289" s="256"/>
      <c r="T289" s="256"/>
      <c r="U289" s="256"/>
    </row>
    <row r="290" spans="3:21" x14ac:dyDescent="0.25">
      <c r="C290" s="256"/>
      <c r="D290" s="256"/>
      <c r="E290" s="256"/>
      <c r="F290" s="256"/>
      <c r="G290" s="256"/>
      <c r="H290" s="256"/>
      <c r="I290" s="256"/>
      <c r="J290" s="256"/>
      <c r="K290" s="256"/>
      <c r="L290" s="256"/>
      <c r="M290" s="256"/>
      <c r="N290" s="256"/>
      <c r="O290" s="256"/>
      <c r="P290" s="256"/>
      <c r="Q290" s="256"/>
      <c r="R290" s="256"/>
      <c r="S290" s="256"/>
      <c r="T290" s="256"/>
      <c r="U290" s="256"/>
    </row>
    <row r="291" spans="3:21" x14ac:dyDescent="0.25">
      <c r="C291" s="256"/>
      <c r="D291" s="256"/>
      <c r="E291" s="256"/>
      <c r="F291" s="256"/>
      <c r="G291" s="256"/>
      <c r="H291" s="256"/>
      <c r="I291" s="256"/>
      <c r="J291" s="256"/>
      <c r="K291" s="256"/>
      <c r="L291" s="256"/>
      <c r="M291" s="256"/>
      <c r="N291" s="256"/>
      <c r="O291" s="256"/>
      <c r="P291" s="256"/>
      <c r="Q291" s="256"/>
      <c r="R291" s="256"/>
      <c r="S291" s="256"/>
      <c r="T291" s="256"/>
      <c r="U291" s="256"/>
    </row>
    <row r="292" spans="3:21" x14ac:dyDescent="0.25">
      <c r="C292" s="256"/>
      <c r="D292" s="256"/>
      <c r="E292" s="256"/>
      <c r="F292" s="256"/>
      <c r="G292" s="256"/>
      <c r="H292" s="256"/>
      <c r="I292" s="256"/>
      <c r="J292" s="256"/>
      <c r="K292" s="256"/>
      <c r="L292" s="256"/>
      <c r="M292" s="256"/>
      <c r="N292" s="256"/>
      <c r="O292" s="256"/>
      <c r="P292" s="256"/>
      <c r="Q292" s="256"/>
      <c r="R292" s="256"/>
      <c r="S292" s="256"/>
      <c r="T292" s="256"/>
      <c r="U292" s="256"/>
    </row>
    <row r="293" spans="3:21" x14ac:dyDescent="0.25">
      <c r="C293" s="256"/>
      <c r="D293" s="256"/>
      <c r="E293" s="256"/>
      <c r="F293" s="256"/>
      <c r="G293" s="256"/>
      <c r="H293" s="256"/>
      <c r="I293" s="256"/>
      <c r="J293" s="256"/>
      <c r="K293" s="256"/>
      <c r="L293" s="256"/>
      <c r="M293" s="256"/>
      <c r="N293" s="256"/>
      <c r="O293" s="256"/>
      <c r="P293" s="256"/>
      <c r="Q293" s="256"/>
      <c r="R293" s="256"/>
      <c r="S293" s="256"/>
      <c r="T293" s="256"/>
      <c r="U293" s="256"/>
    </row>
    <row r="294" spans="3:21" x14ac:dyDescent="0.25">
      <c r="C294" s="256"/>
      <c r="D294" s="256"/>
      <c r="E294" s="256"/>
      <c r="F294" s="256"/>
      <c r="G294" s="256"/>
      <c r="H294" s="256"/>
      <c r="I294" s="256"/>
      <c r="J294" s="256"/>
      <c r="K294" s="256"/>
      <c r="L294" s="256"/>
      <c r="M294" s="256"/>
      <c r="N294" s="256"/>
      <c r="O294" s="256"/>
      <c r="P294" s="256"/>
      <c r="Q294" s="256"/>
      <c r="R294" s="256"/>
      <c r="S294" s="256"/>
      <c r="T294" s="256"/>
      <c r="U294" s="256"/>
    </row>
    <row r="295" spans="3:21" x14ac:dyDescent="0.25">
      <c r="C295" s="256"/>
      <c r="D295" s="256"/>
      <c r="E295" s="256"/>
      <c r="F295" s="256"/>
      <c r="G295" s="256"/>
      <c r="H295" s="256"/>
      <c r="I295" s="256"/>
      <c r="J295" s="256"/>
      <c r="K295" s="256"/>
      <c r="L295" s="256"/>
      <c r="M295" s="256"/>
      <c r="N295" s="256"/>
      <c r="O295" s="256"/>
      <c r="P295" s="256"/>
      <c r="Q295" s="256"/>
      <c r="R295" s="256"/>
      <c r="S295" s="256"/>
      <c r="T295" s="256"/>
      <c r="U295" s="256"/>
    </row>
    <row r="296" spans="3:21" x14ac:dyDescent="0.25">
      <c r="C296" s="256"/>
      <c r="D296" s="256"/>
      <c r="E296" s="256"/>
      <c r="F296" s="256"/>
      <c r="G296" s="256"/>
      <c r="H296" s="256"/>
      <c r="I296" s="256"/>
      <c r="J296" s="256"/>
      <c r="K296" s="256"/>
      <c r="L296" s="256"/>
      <c r="M296" s="256"/>
      <c r="N296" s="256"/>
      <c r="O296" s="256"/>
      <c r="P296" s="256"/>
      <c r="Q296" s="256"/>
      <c r="R296" s="256"/>
      <c r="S296" s="256"/>
      <c r="T296" s="256"/>
      <c r="U296" s="256"/>
    </row>
    <row r="297" spans="3:21" x14ac:dyDescent="0.25">
      <c r="C297" s="256"/>
      <c r="D297" s="256"/>
      <c r="E297" s="256"/>
      <c r="F297" s="256"/>
      <c r="G297" s="256"/>
      <c r="H297" s="256"/>
      <c r="I297" s="256"/>
      <c r="J297" s="256"/>
      <c r="K297" s="256"/>
      <c r="L297" s="256"/>
      <c r="M297" s="256"/>
      <c r="N297" s="256"/>
      <c r="O297" s="256"/>
      <c r="P297" s="256"/>
      <c r="Q297" s="256"/>
      <c r="R297" s="256"/>
      <c r="S297" s="256"/>
      <c r="T297" s="256"/>
      <c r="U297" s="256"/>
    </row>
    <row r="298" spans="3:21" x14ac:dyDescent="0.25">
      <c r="C298" s="256"/>
      <c r="D298" s="256"/>
      <c r="E298" s="256"/>
      <c r="F298" s="256"/>
      <c r="G298" s="256"/>
      <c r="H298" s="256"/>
      <c r="I298" s="256"/>
      <c r="J298" s="256"/>
      <c r="K298" s="256"/>
      <c r="L298" s="256"/>
      <c r="M298" s="256"/>
      <c r="N298" s="256"/>
      <c r="O298" s="256"/>
      <c r="P298" s="256"/>
      <c r="Q298" s="256"/>
      <c r="R298" s="256"/>
      <c r="S298" s="256"/>
      <c r="T298" s="256"/>
      <c r="U298" s="256"/>
    </row>
    <row r="299" spans="3:21" x14ac:dyDescent="0.25">
      <c r="C299" s="256"/>
      <c r="D299" s="256"/>
      <c r="E299" s="256"/>
      <c r="F299" s="256"/>
      <c r="G299" s="256"/>
      <c r="H299" s="256"/>
      <c r="I299" s="256"/>
      <c r="J299" s="256"/>
      <c r="K299" s="256"/>
      <c r="L299" s="256"/>
      <c r="M299" s="256"/>
      <c r="N299" s="256"/>
      <c r="O299" s="256"/>
      <c r="P299" s="256"/>
      <c r="Q299" s="256"/>
      <c r="R299" s="256"/>
      <c r="S299" s="256"/>
      <c r="T299" s="256"/>
      <c r="U299" s="256"/>
    </row>
    <row r="300" spans="3:21" x14ac:dyDescent="0.25">
      <c r="C300" s="256"/>
      <c r="D300" s="256"/>
      <c r="E300" s="256"/>
      <c r="F300" s="256"/>
      <c r="G300" s="256"/>
      <c r="H300" s="256"/>
      <c r="I300" s="256"/>
      <c r="J300" s="256"/>
      <c r="K300" s="256"/>
      <c r="L300" s="256"/>
      <c r="M300" s="256"/>
      <c r="N300" s="256"/>
      <c r="O300" s="256"/>
      <c r="P300" s="256"/>
      <c r="Q300" s="256"/>
      <c r="R300" s="256"/>
      <c r="S300" s="256"/>
      <c r="T300" s="256"/>
      <c r="U300" s="256"/>
    </row>
    <row r="301" spans="3:21" x14ac:dyDescent="0.25">
      <c r="C301" s="256"/>
      <c r="D301" s="256"/>
      <c r="E301" s="256"/>
      <c r="F301" s="256"/>
      <c r="G301" s="256"/>
      <c r="H301" s="256"/>
      <c r="I301" s="256"/>
      <c r="J301" s="256"/>
      <c r="K301" s="256"/>
      <c r="L301" s="256"/>
      <c r="M301" s="256"/>
      <c r="N301" s="256"/>
      <c r="O301" s="256"/>
      <c r="P301" s="256"/>
      <c r="Q301" s="256"/>
      <c r="R301" s="256"/>
      <c r="S301" s="256"/>
      <c r="T301" s="256"/>
      <c r="U301" s="256"/>
    </row>
    <row r="302" spans="3:21" x14ac:dyDescent="0.25">
      <c r="C302" s="256"/>
      <c r="D302" s="256"/>
      <c r="E302" s="256"/>
      <c r="F302" s="256"/>
      <c r="G302" s="256"/>
      <c r="H302" s="256"/>
      <c r="I302" s="256"/>
      <c r="J302" s="256"/>
      <c r="K302" s="256"/>
      <c r="L302" s="256"/>
      <c r="M302" s="256"/>
      <c r="N302" s="256"/>
      <c r="O302" s="256"/>
      <c r="P302" s="256"/>
      <c r="Q302" s="256"/>
      <c r="R302" s="256"/>
      <c r="S302" s="256"/>
      <c r="T302" s="256"/>
      <c r="U302" s="256"/>
    </row>
    <row r="303" spans="3:21" x14ac:dyDescent="0.25">
      <c r="C303" s="256"/>
      <c r="D303" s="256"/>
      <c r="E303" s="256"/>
      <c r="F303" s="256"/>
      <c r="G303" s="256"/>
      <c r="H303" s="256"/>
      <c r="I303" s="256"/>
      <c r="J303" s="256"/>
      <c r="K303" s="256"/>
      <c r="L303" s="256"/>
      <c r="M303" s="256"/>
      <c r="N303" s="256"/>
      <c r="O303" s="256"/>
      <c r="P303" s="256"/>
      <c r="Q303" s="256"/>
      <c r="R303" s="256"/>
      <c r="S303" s="256"/>
      <c r="T303" s="256"/>
      <c r="U303" s="256"/>
    </row>
    <row r="304" spans="3:21" x14ac:dyDescent="0.25">
      <c r="C304" s="256"/>
      <c r="D304" s="256"/>
      <c r="E304" s="256"/>
      <c r="F304" s="256"/>
      <c r="G304" s="256"/>
      <c r="H304" s="256"/>
      <c r="I304" s="256"/>
      <c r="J304" s="256"/>
      <c r="K304" s="256"/>
      <c r="L304" s="256"/>
      <c r="M304" s="256"/>
      <c r="N304" s="256"/>
      <c r="O304" s="256"/>
      <c r="P304" s="256"/>
      <c r="Q304" s="256"/>
      <c r="R304" s="256"/>
      <c r="S304" s="256"/>
      <c r="T304" s="256"/>
      <c r="U304" s="256"/>
    </row>
    <row r="305" spans="3:21" x14ac:dyDescent="0.25">
      <c r="C305" s="256"/>
      <c r="D305" s="256"/>
      <c r="E305" s="256"/>
      <c r="F305" s="256"/>
      <c r="G305" s="256"/>
      <c r="H305" s="256"/>
      <c r="I305" s="256"/>
      <c r="J305" s="256"/>
      <c r="K305" s="256"/>
      <c r="L305" s="256"/>
      <c r="M305" s="256"/>
      <c r="N305" s="256"/>
      <c r="O305" s="256"/>
      <c r="P305" s="256"/>
      <c r="Q305" s="256"/>
      <c r="R305" s="256"/>
      <c r="S305" s="256"/>
      <c r="T305" s="256"/>
      <c r="U305" s="256"/>
    </row>
    <row r="306" spans="3:21" x14ac:dyDescent="0.25">
      <c r="C306" s="256"/>
      <c r="D306" s="256"/>
      <c r="E306" s="256"/>
      <c r="F306" s="256"/>
      <c r="G306" s="256"/>
      <c r="H306" s="256"/>
      <c r="I306" s="256"/>
      <c r="J306" s="256"/>
      <c r="K306" s="256"/>
      <c r="L306" s="256"/>
      <c r="M306" s="256"/>
      <c r="N306" s="256"/>
      <c r="O306" s="256"/>
      <c r="P306" s="256"/>
      <c r="Q306" s="256"/>
      <c r="R306" s="256"/>
      <c r="S306" s="256"/>
      <c r="T306" s="256"/>
      <c r="U306" s="256"/>
    </row>
    <row r="307" spans="3:21" x14ac:dyDescent="0.25">
      <c r="C307" s="256"/>
      <c r="D307" s="256"/>
      <c r="E307" s="256"/>
      <c r="F307" s="256"/>
      <c r="G307" s="256"/>
      <c r="H307" s="256"/>
      <c r="I307" s="256"/>
      <c r="J307" s="256"/>
      <c r="K307" s="256"/>
      <c r="L307" s="256"/>
      <c r="M307" s="256"/>
      <c r="N307" s="256"/>
      <c r="O307" s="256"/>
      <c r="P307" s="256"/>
      <c r="Q307" s="256"/>
      <c r="R307" s="256"/>
      <c r="S307" s="256"/>
      <c r="T307" s="256"/>
      <c r="U307" s="256"/>
    </row>
    <row r="308" spans="3:21" x14ac:dyDescent="0.25">
      <c r="C308" s="256"/>
      <c r="D308" s="256"/>
      <c r="E308" s="256"/>
      <c r="F308" s="256"/>
      <c r="G308" s="256"/>
      <c r="H308" s="256"/>
      <c r="I308" s="256"/>
      <c r="J308" s="256"/>
      <c r="K308" s="256"/>
      <c r="L308" s="256"/>
      <c r="M308" s="256"/>
      <c r="N308" s="256"/>
      <c r="O308" s="256"/>
      <c r="P308" s="256"/>
      <c r="Q308" s="256"/>
      <c r="R308" s="256"/>
      <c r="S308" s="256"/>
      <c r="T308" s="256"/>
      <c r="U308" s="256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0</xdr:rowOff>
                  </from>
                  <to>
                    <xdr:col>0</xdr:col>
                    <xdr:colOff>638175</xdr:colOff>
                    <xdr:row>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Button 2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1</xdr:row>
                    <xdr:rowOff>0</xdr:rowOff>
                  </from>
                  <to>
                    <xdr:col>0</xdr:col>
                    <xdr:colOff>638175</xdr:colOff>
                    <xdr:row>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F9460-9118-4E5C-BC0B-A7B60A1488C2}">
  <sheetPr codeName="Ark6"/>
  <dimension ref="A1:BF135"/>
  <sheetViews>
    <sheetView workbookViewId="0">
      <pane xSplit="2" ySplit="4" topLeftCell="AB5" activePane="bottomRight" state="frozen"/>
      <selection activeCell="C5" sqref="C5:I5"/>
      <selection pane="topRight" activeCell="C5" sqref="C5:I5"/>
      <selection pane="bottomLeft" activeCell="C5" sqref="C5:I5"/>
      <selection pane="bottomRight" activeCell="BE24" sqref="BE24"/>
    </sheetView>
  </sheetViews>
  <sheetFormatPr baseColWidth="10" defaultRowHeight="15" x14ac:dyDescent="0.25"/>
  <cols>
    <col min="1" max="1" width="16.7109375" customWidth="1"/>
    <col min="2" max="2" width="17.7109375" customWidth="1"/>
    <col min="3" max="3" width="8.85546875" customWidth="1"/>
    <col min="4" max="4" width="5.85546875" customWidth="1"/>
    <col min="5" max="5" width="8.85546875" customWidth="1"/>
    <col min="6" max="6" width="5.85546875" customWidth="1"/>
    <col min="7" max="7" width="8.85546875" customWidth="1"/>
    <col min="8" max="8" width="5.85546875" customWidth="1"/>
    <col min="9" max="9" width="8.85546875" customWidth="1"/>
    <col min="10" max="10" width="5.85546875" customWidth="1"/>
    <col min="11" max="11" width="8.85546875" customWidth="1"/>
    <col min="12" max="12" width="5.85546875" customWidth="1"/>
    <col min="13" max="13" width="8.85546875" customWidth="1"/>
    <col min="14" max="14" width="5.85546875" customWidth="1"/>
    <col min="15" max="15" width="8.85546875" customWidth="1"/>
    <col min="16" max="16" width="5.85546875" customWidth="1"/>
    <col min="17" max="17" width="8.85546875" customWidth="1"/>
    <col min="18" max="18" width="5.85546875" customWidth="1"/>
    <col min="19" max="19" width="8.85546875" customWidth="1"/>
    <col min="20" max="20" width="5.85546875" customWidth="1"/>
    <col min="21" max="21" width="8.85546875" customWidth="1"/>
    <col min="22" max="22" width="5.85546875" customWidth="1"/>
    <col min="23" max="23" width="8.85546875" customWidth="1"/>
    <col min="24" max="24" width="5.85546875" customWidth="1"/>
    <col min="25" max="25" width="8.85546875" customWidth="1"/>
    <col min="26" max="26" width="5.85546875" customWidth="1"/>
    <col min="27" max="27" width="8.85546875" customWidth="1"/>
    <col min="28" max="28" width="5.85546875" customWidth="1"/>
    <col min="29" max="29" width="8.85546875" customWidth="1"/>
    <col min="30" max="30" width="5.85546875" customWidth="1"/>
    <col min="31" max="31" width="8.85546875" customWidth="1"/>
    <col min="32" max="32" width="5.85546875" customWidth="1"/>
    <col min="33" max="33" width="8.85546875" customWidth="1"/>
    <col min="34" max="34" width="5.85546875" customWidth="1"/>
    <col min="35" max="35" width="8.85546875" customWidth="1"/>
    <col min="36" max="36" width="5.85546875" customWidth="1"/>
    <col min="37" max="37" width="8.85546875" customWidth="1"/>
    <col min="38" max="38" width="5.85546875" customWidth="1"/>
    <col min="39" max="39" width="8.85546875" customWidth="1"/>
    <col min="40" max="40" width="5.85546875" customWidth="1"/>
    <col min="41" max="41" width="8.85546875" customWidth="1"/>
    <col min="42" max="42" width="5.85546875" customWidth="1"/>
    <col min="43" max="43" width="8.85546875" customWidth="1"/>
    <col min="44" max="44" width="5.85546875" customWidth="1"/>
    <col min="45" max="45" width="8.85546875" customWidth="1"/>
    <col min="46" max="46" width="5.85546875" customWidth="1"/>
    <col min="47" max="47" width="8.85546875" customWidth="1"/>
    <col min="48" max="48" width="5.85546875" customWidth="1"/>
    <col min="49" max="49" width="8.85546875" customWidth="1"/>
    <col min="50" max="50" width="5.85546875" customWidth="1"/>
    <col min="51" max="51" width="8.85546875" customWidth="1"/>
    <col min="52" max="52" width="5.85546875" customWidth="1"/>
    <col min="53" max="53" width="8.85546875" customWidth="1"/>
    <col min="54" max="54" width="5.85546875" customWidth="1"/>
    <col min="55" max="55" width="8.85546875" customWidth="1"/>
    <col min="56" max="56" width="5.85546875" customWidth="1"/>
    <col min="57" max="57" width="8.85546875" customWidth="1"/>
    <col min="58" max="58" width="5.85546875" customWidth="1"/>
    <col min="59" max="98" width="8.85546875" customWidth="1"/>
  </cols>
  <sheetData>
    <row r="1" spans="1:58" ht="21" x14ac:dyDescent="0.35">
      <c r="A1" s="3" t="s">
        <v>557</v>
      </c>
    </row>
    <row r="2" spans="1:58" ht="15.75" thickBot="1" x14ac:dyDescent="0.3"/>
    <row r="3" spans="1:58" x14ac:dyDescent="0.25">
      <c r="A3" s="56"/>
      <c r="B3" s="56" t="s">
        <v>33</v>
      </c>
      <c r="C3" s="45">
        <v>1979</v>
      </c>
      <c r="D3" s="45"/>
      <c r="E3" s="45">
        <v>1989</v>
      </c>
      <c r="F3" s="45"/>
      <c r="G3" s="45">
        <v>1999</v>
      </c>
      <c r="H3" s="45"/>
      <c r="I3" s="45">
        <v>2000</v>
      </c>
      <c r="J3" s="45"/>
      <c r="K3" s="45">
        <v>2001</v>
      </c>
      <c r="L3" s="45"/>
      <c r="M3" s="45">
        <v>2002</v>
      </c>
      <c r="N3" s="45"/>
      <c r="O3" s="45">
        <v>2003</v>
      </c>
      <c r="P3" s="45"/>
      <c r="Q3" s="45">
        <v>2004</v>
      </c>
      <c r="R3" s="45"/>
      <c r="S3" s="45">
        <v>2005</v>
      </c>
      <c r="T3" s="45"/>
      <c r="U3" s="45">
        <v>2006</v>
      </c>
      <c r="V3" s="45"/>
      <c r="W3" s="45">
        <v>2007</v>
      </c>
      <c r="X3" s="45"/>
      <c r="Y3" s="45">
        <v>2008</v>
      </c>
      <c r="Z3" s="45"/>
      <c r="AA3" s="45">
        <v>2009</v>
      </c>
      <c r="AB3" s="45"/>
      <c r="AC3" s="45">
        <v>2010</v>
      </c>
      <c r="AD3" s="45"/>
      <c r="AE3" s="45">
        <v>2011</v>
      </c>
      <c r="AF3" s="45"/>
      <c r="AG3" s="45">
        <v>2012</v>
      </c>
      <c r="AH3" s="45"/>
      <c r="AI3" s="45">
        <v>2013</v>
      </c>
      <c r="AJ3" s="45"/>
      <c r="AK3" s="45">
        <v>2014</v>
      </c>
      <c r="AL3" s="45"/>
      <c r="AM3" s="45">
        <v>2015</v>
      </c>
      <c r="AN3" s="45"/>
      <c r="AO3" s="45">
        <v>2016</v>
      </c>
      <c r="AP3" s="45"/>
      <c r="AQ3" s="45">
        <v>2017</v>
      </c>
      <c r="AR3" s="45"/>
      <c r="AS3" s="45">
        <v>2018</v>
      </c>
      <c r="AT3" s="45"/>
      <c r="AU3" s="45">
        <v>2019</v>
      </c>
      <c r="AV3" s="45"/>
      <c r="AW3" s="45">
        <v>2020</v>
      </c>
      <c r="AX3" s="45"/>
      <c r="AY3" s="45">
        <v>2021</v>
      </c>
      <c r="AZ3" s="45"/>
      <c r="BA3" s="45">
        <v>2022</v>
      </c>
      <c r="BB3" s="45"/>
      <c r="BC3" s="45">
        <v>2023</v>
      </c>
      <c r="BD3" s="45"/>
      <c r="BE3" s="45" t="s">
        <v>675</v>
      </c>
      <c r="BF3" s="45"/>
    </row>
    <row r="4" spans="1:58" ht="15.75" thickBot="1" x14ac:dyDescent="0.3">
      <c r="A4" s="57"/>
      <c r="B4" s="57"/>
      <c r="C4" s="58" t="s">
        <v>32</v>
      </c>
      <c r="D4" s="58" t="s">
        <v>27</v>
      </c>
      <c r="E4" s="58" t="s">
        <v>32</v>
      </c>
      <c r="F4" s="58" t="s">
        <v>27</v>
      </c>
      <c r="G4" s="58" t="s">
        <v>32</v>
      </c>
      <c r="H4" s="58" t="s">
        <v>27</v>
      </c>
      <c r="I4" s="58" t="s">
        <v>32</v>
      </c>
      <c r="J4" s="58" t="s">
        <v>27</v>
      </c>
      <c r="K4" s="58" t="s">
        <v>32</v>
      </c>
      <c r="L4" s="58" t="s">
        <v>27</v>
      </c>
      <c r="M4" s="58" t="s">
        <v>32</v>
      </c>
      <c r="N4" s="58" t="s">
        <v>27</v>
      </c>
      <c r="O4" s="58" t="s">
        <v>32</v>
      </c>
      <c r="P4" s="58" t="s">
        <v>27</v>
      </c>
      <c r="Q4" s="58" t="s">
        <v>32</v>
      </c>
      <c r="R4" s="58" t="s">
        <v>27</v>
      </c>
      <c r="S4" s="58" t="s">
        <v>32</v>
      </c>
      <c r="T4" s="58" t="s">
        <v>27</v>
      </c>
      <c r="U4" s="58" t="s">
        <v>32</v>
      </c>
      <c r="V4" s="58" t="s">
        <v>27</v>
      </c>
      <c r="W4" s="58" t="s">
        <v>32</v>
      </c>
      <c r="X4" s="58" t="s">
        <v>27</v>
      </c>
      <c r="Y4" s="58" t="s">
        <v>32</v>
      </c>
      <c r="Z4" s="58" t="s">
        <v>27</v>
      </c>
      <c r="AA4" s="58" t="s">
        <v>32</v>
      </c>
      <c r="AB4" s="58" t="s">
        <v>27</v>
      </c>
      <c r="AC4" s="58" t="s">
        <v>32</v>
      </c>
      <c r="AD4" s="58" t="s">
        <v>27</v>
      </c>
      <c r="AE4" s="58" t="s">
        <v>32</v>
      </c>
      <c r="AF4" s="58" t="s">
        <v>27</v>
      </c>
      <c r="AG4" s="58" t="s">
        <v>32</v>
      </c>
      <c r="AH4" s="58" t="s">
        <v>27</v>
      </c>
      <c r="AI4" s="58" t="s">
        <v>32</v>
      </c>
      <c r="AJ4" s="58" t="s">
        <v>27</v>
      </c>
      <c r="AK4" s="58" t="s">
        <v>32</v>
      </c>
      <c r="AL4" s="58" t="s">
        <v>27</v>
      </c>
      <c r="AM4" s="58" t="s">
        <v>32</v>
      </c>
      <c r="AN4" s="58" t="s">
        <v>27</v>
      </c>
      <c r="AO4" s="58" t="s">
        <v>32</v>
      </c>
      <c r="AP4" s="58" t="s">
        <v>27</v>
      </c>
      <c r="AQ4" s="58" t="s">
        <v>32</v>
      </c>
      <c r="AR4" s="58" t="s">
        <v>27</v>
      </c>
      <c r="AS4" s="58" t="s">
        <v>32</v>
      </c>
      <c r="AT4" s="58" t="s">
        <v>27</v>
      </c>
      <c r="AU4" s="58" t="s">
        <v>32</v>
      </c>
      <c r="AV4" s="58" t="s">
        <v>27</v>
      </c>
      <c r="AW4" s="58" t="s">
        <v>32</v>
      </c>
      <c r="AX4" s="58" t="s">
        <v>27</v>
      </c>
      <c r="AY4" s="58" t="s">
        <v>32</v>
      </c>
      <c r="AZ4" s="58" t="s">
        <v>27</v>
      </c>
      <c r="BA4" s="58" t="s">
        <v>32</v>
      </c>
      <c r="BB4" s="58" t="s">
        <v>27</v>
      </c>
      <c r="BC4" s="58" t="s">
        <v>32</v>
      </c>
      <c r="BD4" s="58" t="s">
        <v>27</v>
      </c>
      <c r="BE4" s="58" t="s">
        <v>32</v>
      </c>
      <c r="BF4" s="58" t="s">
        <v>27</v>
      </c>
    </row>
    <row r="5" spans="1:58" x14ac:dyDescent="0.25">
      <c r="A5" s="15" t="s">
        <v>0</v>
      </c>
      <c r="B5" s="59" t="s">
        <v>34</v>
      </c>
      <c r="C5" s="220">
        <v>1371</v>
      </c>
      <c r="D5" s="220">
        <v>90.078843626806844</v>
      </c>
      <c r="E5" s="220">
        <v>283</v>
      </c>
      <c r="F5" s="220">
        <v>69.70443349753694</v>
      </c>
      <c r="G5" s="220">
        <v>59</v>
      </c>
      <c r="H5" s="220">
        <v>34.104046242774565</v>
      </c>
      <c r="I5" s="220">
        <v>52</v>
      </c>
      <c r="J5" s="220">
        <v>32.704402515723267</v>
      </c>
      <c r="K5" s="220">
        <v>46</v>
      </c>
      <c r="L5" s="220">
        <v>28.749999999999996</v>
      </c>
      <c r="M5" s="220">
        <v>47</v>
      </c>
      <c r="N5" s="220">
        <v>30.128205128205128</v>
      </c>
      <c r="O5" s="220">
        <v>36</v>
      </c>
      <c r="P5" s="220">
        <v>22.784810126582279</v>
      </c>
      <c r="Q5" s="220">
        <v>32</v>
      </c>
      <c r="R5" s="220">
        <v>23.357664233576642</v>
      </c>
      <c r="S5" s="220">
        <v>22</v>
      </c>
      <c r="T5" s="220">
        <v>17.054263565891471</v>
      </c>
      <c r="U5" s="220">
        <v>15</v>
      </c>
      <c r="V5" s="220">
        <v>10</v>
      </c>
      <c r="W5" s="220">
        <v>21</v>
      </c>
      <c r="X5" s="220">
        <v>11.229946524064172</v>
      </c>
      <c r="Y5" s="220">
        <v>15</v>
      </c>
      <c r="Z5" s="220">
        <v>10.204081632653061</v>
      </c>
      <c r="AA5" s="220">
        <v>20</v>
      </c>
      <c r="AB5" s="220">
        <v>11.363636363636363</v>
      </c>
      <c r="AC5" s="220">
        <v>16</v>
      </c>
      <c r="AD5" s="220">
        <v>12.403100775193799</v>
      </c>
      <c r="AE5" s="220">
        <v>14</v>
      </c>
      <c r="AF5" s="220">
        <v>13.725490196078431</v>
      </c>
      <c r="AG5" s="220">
        <v>11</v>
      </c>
      <c r="AH5" s="220">
        <v>12.64367816091954</v>
      </c>
      <c r="AI5" s="220">
        <v>13</v>
      </c>
      <c r="AJ5" s="220">
        <v>16.049382716049383</v>
      </c>
      <c r="AK5" s="220">
        <v>12</v>
      </c>
      <c r="AL5" s="220">
        <v>14.634146341463415</v>
      </c>
      <c r="AM5" s="220">
        <v>15</v>
      </c>
      <c r="AN5" s="220">
        <v>15.957446808510639</v>
      </c>
      <c r="AO5" s="220">
        <v>14</v>
      </c>
      <c r="AP5" s="220">
        <v>14</v>
      </c>
      <c r="AQ5" s="220">
        <v>17</v>
      </c>
      <c r="AR5" s="220">
        <v>16.831683168316832</v>
      </c>
      <c r="AS5" s="220">
        <v>18</v>
      </c>
      <c r="AT5" s="220">
        <v>18.181818181818183</v>
      </c>
      <c r="AU5" s="220">
        <v>17</v>
      </c>
      <c r="AV5" s="220">
        <v>17.894736842105264</v>
      </c>
      <c r="AW5" s="220"/>
      <c r="AX5" s="220"/>
      <c r="AY5" s="220"/>
      <c r="AZ5" s="220"/>
      <c r="BA5" s="220"/>
      <c r="BB5" s="220"/>
      <c r="BC5" s="220"/>
      <c r="BD5" s="220"/>
      <c r="BE5" s="220">
        <v>12</v>
      </c>
      <c r="BF5" s="220">
        <v>11.320754716981131</v>
      </c>
    </row>
    <row r="6" spans="1:58" x14ac:dyDescent="0.25">
      <c r="A6" s="15"/>
      <c r="B6" s="59" t="s">
        <v>38</v>
      </c>
      <c r="C6" s="220">
        <v>136</v>
      </c>
      <c r="D6" s="220">
        <v>8.9356110381077531</v>
      </c>
      <c r="E6" s="220">
        <v>109</v>
      </c>
      <c r="F6" s="220">
        <v>26.847290640394089</v>
      </c>
      <c r="G6" s="220">
        <v>87</v>
      </c>
      <c r="H6" s="220">
        <v>50.289017341040463</v>
      </c>
      <c r="I6" s="220">
        <v>78</v>
      </c>
      <c r="J6" s="220">
        <v>49.056603773584904</v>
      </c>
      <c r="K6" s="220">
        <v>82</v>
      </c>
      <c r="L6" s="220">
        <v>51.249999999999993</v>
      </c>
      <c r="M6" s="220">
        <v>75</v>
      </c>
      <c r="N6" s="220">
        <v>48.07692307692308</v>
      </c>
      <c r="O6" s="220">
        <v>81</v>
      </c>
      <c r="P6" s="220">
        <v>51.265822784810119</v>
      </c>
      <c r="Q6" s="220">
        <v>68</v>
      </c>
      <c r="R6" s="220">
        <v>49.635036496350367</v>
      </c>
      <c r="S6" s="220">
        <v>68</v>
      </c>
      <c r="T6" s="220">
        <v>52.713178294573645</v>
      </c>
      <c r="U6" s="220">
        <v>63</v>
      </c>
      <c r="V6" s="220">
        <v>42</v>
      </c>
      <c r="W6" s="220">
        <v>79</v>
      </c>
      <c r="X6" s="220">
        <v>42.245989304812831</v>
      </c>
      <c r="Y6" s="220">
        <v>68</v>
      </c>
      <c r="Z6" s="220">
        <v>46.258503401360542</v>
      </c>
      <c r="AA6" s="220">
        <v>74</v>
      </c>
      <c r="AB6" s="220">
        <v>42.045454545454547</v>
      </c>
      <c r="AC6" s="220">
        <v>53</v>
      </c>
      <c r="AD6" s="220">
        <v>41.085271317829459</v>
      </c>
      <c r="AE6" s="220">
        <v>44</v>
      </c>
      <c r="AF6" s="220">
        <v>43.137254901960787</v>
      </c>
      <c r="AG6" s="220">
        <v>38</v>
      </c>
      <c r="AH6" s="220">
        <v>43.678160919540232</v>
      </c>
      <c r="AI6" s="220">
        <v>35</v>
      </c>
      <c r="AJ6" s="220">
        <v>43.209876543209873</v>
      </c>
      <c r="AK6" s="220">
        <v>31</v>
      </c>
      <c r="AL6" s="220">
        <v>37.804878048780488</v>
      </c>
      <c r="AM6" s="220">
        <v>37</v>
      </c>
      <c r="AN6" s="220">
        <v>39.361702127659576</v>
      </c>
      <c r="AO6" s="220">
        <v>40</v>
      </c>
      <c r="AP6" s="220">
        <v>40</v>
      </c>
      <c r="AQ6" s="220">
        <v>38</v>
      </c>
      <c r="AR6" s="220">
        <v>37.623762376237622</v>
      </c>
      <c r="AS6" s="220">
        <v>36</v>
      </c>
      <c r="AT6" s="220">
        <v>36.363636363636367</v>
      </c>
      <c r="AU6" s="220">
        <v>30</v>
      </c>
      <c r="AV6" s="220">
        <v>31.578947368421051</v>
      </c>
      <c r="AW6" s="220"/>
      <c r="AX6" s="220"/>
      <c r="AY6" s="220"/>
      <c r="AZ6" s="220"/>
      <c r="BA6" s="220"/>
      <c r="BB6" s="220"/>
      <c r="BC6" s="220"/>
      <c r="BD6" s="220"/>
      <c r="BE6" s="220">
        <v>33</v>
      </c>
      <c r="BF6" s="220">
        <v>31.132075471698112</v>
      </c>
    </row>
    <row r="7" spans="1:58" x14ac:dyDescent="0.25">
      <c r="A7" s="15"/>
      <c r="B7" s="59" t="s">
        <v>35</v>
      </c>
      <c r="C7" s="220">
        <v>15</v>
      </c>
      <c r="D7" s="220">
        <v>0.91984231274638628</v>
      </c>
      <c r="E7" s="220">
        <v>11</v>
      </c>
      <c r="F7" s="220">
        <v>2.7093596059113301</v>
      </c>
      <c r="G7" s="220">
        <v>20</v>
      </c>
      <c r="H7" s="220">
        <v>11.560693641618498</v>
      </c>
      <c r="I7" s="220">
        <v>21</v>
      </c>
      <c r="J7" s="220">
        <v>13.20754716981132</v>
      </c>
      <c r="K7" s="220">
        <v>21</v>
      </c>
      <c r="L7" s="220">
        <v>13.125</v>
      </c>
      <c r="M7" s="220">
        <v>25</v>
      </c>
      <c r="N7" s="220">
        <v>16.025641025641026</v>
      </c>
      <c r="O7" s="220">
        <v>28</v>
      </c>
      <c r="P7" s="220">
        <v>17.721518987341771</v>
      </c>
      <c r="Q7" s="220">
        <v>25</v>
      </c>
      <c r="R7" s="220">
        <v>18.248175182481752</v>
      </c>
      <c r="S7" s="220">
        <v>27</v>
      </c>
      <c r="T7" s="220">
        <v>20.930232558139537</v>
      </c>
      <c r="U7" s="220">
        <v>51</v>
      </c>
      <c r="V7" s="220">
        <v>34</v>
      </c>
      <c r="W7" s="220">
        <v>57</v>
      </c>
      <c r="X7" s="220">
        <v>30.481283422459892</v>
      </c>
      <c r="Y7" s="220">
        <v>43</v>
      </c>
      <c r="Z7" s="220">
        <v>29.251700680272108</v>
      </c>
      <c r="AA7" s="220">
        <v>54</v>
      </c>
      <c r="AB7" s="220">
        <v>30.681818181818183</v>
      </c>
      <c r="AC7" s="220">
        <v>40</v>
      </c>
      <c r="AD7" s="220">
        <v>31.007751937984494</v>
      </c>
      <c r="AE7" s="220">
        <v>28</v>
      </c>
      <c r="AF7" s="220">
        <v>27.450980392156861</v>
      </c>
      <c r="AG7" s="220">
        <v>24</v>
      </c>
      <c r="AH7" s="220">
        <v>27.586206896551722</v>
      </c>
      <c r="AI7" s="220">
        <v>16</v>
      </c>
      <c r="AJ7" s="220">
        <v>19.753086419753085</v>
      </c>
      <c r="AK7" s="220">
        <v>17</v>
      </c>
      <c r="AL7" s="220">
        <v>20.73170731707317</v>
      </c>
      <c r="AM7" s="220">
        <v>18</v>
      </c>
      <c r="AN7" s="220">
        <v>19.148936170212767</v>
      </c>
      <c r="AO7" s="220">
        <v>20</v>
      </c>
      <c r="AP7" s="220">
        <v>20</v>
      </c>
      <c r="AQ7" s="220">
        <v>25</v>
      </c>
      <c r="AR7" s="220">
        <v>24.752475247524753</v>
      </c>
      <c r="AS7" s="220">
        <v>22</v>
      </c>
      <c r="AT7" s="220">
        <v>22.222222222222221</v>
      </c>
      <c r="AU7" s="220">
        <v>22</v>
      </c>
      <c r="AV7" s="220">
        <v>23.157894736842106</v>
      </c>
      <c r="AW7" s="220"/>
      <c r="AX7" s="220"/>
      <c r="AY7" s="220"/>
      <c r="AZ7" s="220"/>
      <c r="BA7" s="220"/>
      <c r="BB7" s="220"/>
      <c r="BC7" s="220"/>
      <c r="BD7" s="220"/>
      <c r="BE7" s="220">
        <v>21</v>
      </c>
      <c r="BF7" s="220">
        <v>19.811320754716981</v>
      </c>
    </row>
    <row r="8" spans="1:58" x14ac:dyDescent="0.25">
      <c r="A8" s="15"/>
      <c r="B8" s="59" t="s">
        <v>18</v>
      </c>
      <c r="C8" s="220">
        <v>0</v>
      </c>
      <c r="D8" s="220">
        <v>0</v>
      </c>
      <c r="E8" s="220">
        <v>3</v>
      </c>
      <c r="F8" s="220">
        <v>0.49261083743842365</v>
      </c>
      <c r="G8" s="220">
        <v>7</v>
      </c>
      <c r="H8" s="220">
        <v>2.8901734104046244</v>
      </c>
      <c r="I8" s="220">
        <v>8</v>
      </c>
      <c r="J8" s="220">
        <v>3.7735849056603774</v>
      </c>
      <c r="K8" s="220">
        <v>11</v>
      </c>
      <c r="L8" s="220">
        <v>5.625</v>
      </c>
      <c r="M8" s="220">
        <v>9</v>
      </c>
      <c r="N8" s="220">
        <v>4.4871794871794872</v>
      </c>
      <c r="O8" s="220">
        <v>10</v>
      </c>
      <c r="P8" s="220">
        <v>6.3291139240506329</v>
      </c>
      <c r="Q8" s="220">
        <v>9</v>
      </c>
      <c r="R8" s="220">
        <v>6.5693430656934311</v>
      </c>
      <c r="S8" s="220">
        <v>8</v>
      </c>
      <c r="T8" s="220">
        <v>6.2015503875968996</v>
      </c>
      <c r="U8" s="220">
        <v>16</v>
      </c>
      <c r="V8" s="220">
        <v>10.666666666666666</v>
      </c>
      <c r="W8" s="220">
        <v>25</v>
      </c>
      <c r="X8" s="220">
        <v>13.368983957219251</v>
      </c>
      <c r="Y8" s="220">
        <v>15</v>
      </c>
      <c r="Z8" s="220">
        <v>10.204081632653061</v>
      </c>
      <c r="AA8" s="220">
        <v>23</v>
      </c>
      <c r="AB8" s="220">
        <v>13.068181818181818</v>
      </c>
      <c r="AC8" s="220">
        <v>15</v>
      </c>
      <c r="AD8" s="220">
        <v>11.627906976744185</v>
      </c>
      <c r="AE8" s="220">
        <v>12</v>
      </c>
      <c r="AF8" s="220">
        <v>11.764705882352942</v>
      </c>
      <c r="AG8" s="220">
        <v>9</v>
      </c>
      <c r="AH8" s="220">
        <v>10.344827586206897</v>
      </c>
      <c r="AI8" s="220">
        <v>13</v>
      </c>
      <c r="AJ8" s="220">
        <v>16.049382716049383</v>
      </c>
      <c r="AK8" s="220">
        <v>15</v>
      </c>
      <c r="AL8" s="220">
        <v>18.292682926829269</v>
      </c>
      <c r="AM8" s="220">
        <v>16</v>
      </c>
      <c r="AN8" s="220">
        <v>17.021276595744681</v>
      </c>
      <c r="AO8" s="220">
        <v>18</v>
      </c>
      <c r="AP8" s="220">
        <v>18</v>
      </c>
      <c r="AQ8" s="220">
        <v>13</v>
      </c>
      <c r="AR8" s="220">
        <v>12.871287128712872</v>
      </c>
      <c r="AS8" s="220">
        <v>15</v>
      </c>
      <c r="AT8" s="220">
        <v>15.151515151515152</v>
      </c>
      <c r="AU8" s="220">
        <v>15</v>
      </c>
      <c r="AV8" s="220">
        <v>15.789473684210526</v>
      </c>
      <c r="AW8" s="220"/>
      <c r="AX8" s="220"/>
      <c r="AY8" s="220"/>
      <c r="AZ8" s="220"/>
      <c r="BA8" s="220"/>
      <c r="BB8" s="220"/>
      <c r="BC8" s="220"/>
      <c r="BD8" s="220"/>
      <c r="BE8" s="220">
        <v>25</v>
      </c>
      <c r="BF8" s="220">
        <v>23.584905660377359</v>
      </c>
    </row>
    <row r="9" spans="1:58" x14ac:dyDescent="0.25">
      <c r="A9" s="15"/>
      <c r="B9" s="59" t="s">
        <v>39</v>
      </c>
      <c r="C9" s="220">
        <v>0</v>
      </c>
      <c r="D9" s="220">
        <v>0</v>
      </c>
      <c r="E9" s="220">
        <v>0</v>
      </c>
      <c r="F9" s="220">
        <v>0.24630541871921183</v>
      </c>
      <c r="G9" s="220">
        <v>0</v>
      </c>
      <c r="H9" s="220">
        <v>1.1560693641618496</v>
      </c>
      <c r="I9" s="220">
        <v>0</v>
      </c>
      <c r="J9" s="220">
        <v>1.257861635220126</v>
      </c>
      <c r="K9" s="220">
        <v>0</v>
      </c>
      <c r="L9" s="220">
        <v>1.25</v>
      </c>
      <c r="M9" s="220">
        <v>0</v>
      </c>
      <c r="N9" s="220">
        <v>1.2820512820512819</v>
      </c>
      <c r="O9" s="220">
        <v>3</v>
      </c>
      <c r="P9" s="220">
        <v>1.89873417721519</v>
      </c>
      <c r="Q9" s="220">
        <v>3</v>
      </c>
      <c r="R9" s="220">
        <v>2.1897810218978102</v>
      </c>
      <c r="S9" s="220">
        <v>4</v>
      </c>
      <c r="T9" s="220">
        <v>3.1007751937984498</v>
      </c>
      <c r="U9" s="220">
        <v>5</v>
      </c>
      <c r="V9" s="220">
        <v>3.3333333333333335</v>
      </c>
      <c r="W9" s="220">
        <v>5</v>
      </c>
      <c r="X9" s="220">
        <v>2.6737967914438503</v>
      </c>
      <c r="Y9" s="220">
        <v>6</v>
      </c>
      <c r="Z9" s="220">
        <v>4.0816326530612246</v>
      </c>
      <c r="AA9" s="220">
        <v>5</v>
      </c>
      <c r="AB9" s="220">
        <v>2.8409090909090908</v>
      </c>
      <c r="AC9" s="220">
        <v>5</v>
      </c>
      <c r="AD9" s="220">
        <v>3.8759689922480618</v>
      </c>
      <c r="AE9" s="220">
        <v>4</v>
      </c>
      <c r="AF9" s="220">
        <v>3.9215686274509802</v>
      </c>
      <c r="AG9" s="220">
        <v>5</v>
      </c>
      <c r="AH9" s="220">
        <v>5.7471264367816088</v>
      </c>
      <c r="AI9" s="220">
        <v>4</v>
      </c>
      <c r="AJ9" s="220">
        <v>4.9382716049382713</v>
      </c>
      <c r="AK9" s="220">
        <v>7</v>
      </c>
      <c r="AL9" s="220">
        <v>8.536585365853659</v>
      </c>
      <c r="AM9" s="220">
        <v>8</v>
      </c>
      <c r="AN9" s="220">
        <v>8.5106382978723403</v>
      </c>
      <c r="AO9" s="220">
        <v>8</v>
      </c>
      <c r="AP9" s="220">
        <v>8</v>
      </c>
      <c r="AQ9" s="220">
        <v>8</v>
      </c>
      <c r="AR9" s="220">
        <v>7.9207920792079207</v>
      </c>
      <c r="AS9" s="220">
        <v>8</v>
      </c>
      <c r="AT9" s="220">
        <v>8.0808080808080813</v>
      </c>
      <c r="AU9" s="220">
        <v>11</v>
      </c>
      <c r="AV9" s="220">
        <v>11.578947368421053</v>
      </c>
      <c r="AW9" s="220"/>
      <c r="AX9" s="220"/>
      <c r="AY9" s="220"/>
      <c r="AZ9" s="220"/>
      <c r="BA9" s="220"/>
      <c r="BB9" s="220"/>
      <c r="BC9" s="220"/>
      <c r="BD9" s="220"/>
      <c r="BE9" s="220">
        <v>15</v>
      </c>
      <c r="BF9" s="220">
        <v>14.150943396226415</v>
      </c>
    </row>
    <row r="10" spans="1:58" x14ac:dyDescent="0.25">
      <c r="A10" s="15"/>
      <c r="B10" s="60" t="s">
        <v>40</v>
      </c>
      <c r="C10" s="222">
        <v>1522</v>
      </c>
      <c r="D10" s="222"/>
      <c r="E10" s="222">
        <v>406</v>
      </c>
      <c r="F10" s="222"/>
      <c r="G10" s="222">
        <v>173</v>
      </c>
      <c r="H10" s="222"/>
      <c r="I10" s="222">
        <v>159</v>
      </c>
      <c r="J10" s="222"/>
      <c r="K10" s="222">
        <v>160</v>
      </c>
      <c r="L10" s="222"/>
      <c r="M10" s="222">
        <v>156</v>
      </c>
      <c r="N10" s="222">
        <v>0</v>
      </c>
      <c r="O10" s="222">
        <v>158</v>
      </c>
      <c r="P10" s="222">
        <v>0</v>
      </c>
      <c r="Q10" s="222">
        <v>137</v>
      </c>
      <c r="R10" s="222">
        <v>0</v>
      </c>
      <c r="S10" s="222">
        <v>129</v>
      </c>
      <c r="T10" s="222">
        <v>0</v>
      </c>
      <c r="U10" s="222">
        <v>150</v>
      </c>
      <c r="V10" s="222">
        <v>0</v>
      </c>
      <c r="W10" s="222">
        <v>187</v>
      </c>
      <c r="X10" s="222">
        <v>0</v>
      </c>
      <c r="Y10" s="222">
        <v>147</v>
      </c>
      <c r="Z10" s="222">
        <v>0</v>
      </c>
      <c r="AA10" s="222">
        <v>176</v>
      </c>
      <c r="AB10" s="222">
        <v>0</v>
      </c>
      <c r="AC10" s="222">
        <v>129</v>
      </c>
      <c r="AD10" s="222">
        <v>0</v>
      </c>
      <c r="AE10" s="222">
        <v>102</v>
      </c>
      <c r="AF10" s="222">
        <v>0</v>
      </c>
      <c r="AG10" s="222">
        <v>87</v>
      </c>
      <c r="AH10" s="222">
        <v>0</v>
      </c>
      <c r="AI10" s="222">
        <v>81</v>
      </c>
      <c r="AJ10" s="222"/>
      <c r="AK10" s="222">
        <v>82</v>
      </c>
      <c r="AL10" s="222"/>
      <c r="AM10" s="222">
        <v>94</v>
      </c>
      <c r="AN10" s="222"/>
      <c r="AO10" s="222">
        <v>100</v>
      </c>
      <c r="AP10" s="222"/>
      <c r="AQ10" s="222">
        <v>101</v>
      </c>
      <c r="AR10" s="222"/>
      <c r="AS10" s="222">
        <v>99</v>
      </c>
      <c r="AT10" s="222"/>
      <c r="AU10" s="222">
        <v>95</v>
      </c>
      <c r="AV10" s="222"/>
      <c r="AW10" s="222"/>
      <c r="AX10" s="222"/>
      <c r="AY10" s="222"/>
      <c r="AZ10" s="222"/>
      <c r="BA10" s="222"/>
      <c r="BB10" s="222"/>
      <c r="BC10" s="222"/>
      <c r="BD10" s="222"/>
      <c r="BE10" s="222">
        <v>106</v>
      </c>
      <c r="BF10" s="222"/>
    </row>
    <row r="11" spans="1:58" x14ac:dyDescent="0.25">
      <c r="A11" s="41"/>
      <c r="B11" s="60" t="s">
        <v>37</v>
      </c>
      <c r="C11" s="222">
        <v>5444</v>
      </c>
      <c r="D11" s="222"/>
      <c r="E11" s="222">
        <v>4257</v>
      </c>
      <c r="F11" s="222"/>
      <c r="G11" s="222">
        <v>4718</v>
      </c>
      <c r="H11" s="222"/>
      <c r="I11" s="222">
        <v>4645</v>
      </c>
      <c r="J11" s="222"/>
      <c r="K11" s="222">
        <v>5012</v>
      </c>
      <c r="L11" s="222"/>
      <c r="M11" s="222">
        <v>5073</v>
      </c>
      <c r="N11" s="222"/>
      <c r="O11" s="222">
        <v>6371</v>
      </c>
      <c r="P11" s="222">
        <v>0</v>
      </c>
      <c r="Q11" s="222">
        <v>5532</v>
      </c>
      <c r="R11" s="222"/>
      <c r="S11" s="222">
        <v>5863</v>
      </c>
      <c r="T11" s="222"/>
      <c r="U11" s="222">
        <v>8461</v>
      </c>
      <c r="V11" s="222"/>
      <c r="W11" s="222">
        <v>10578</v>
      </c>
      <c r="X11" s="222"/>
      <c r="Y11" s="222">
        <v>8434</v>
      </c>
      <c r="Z11" s="222"/>
      <c r="AA11" s="222">
        <v>10464</v>
      </c>
      <c r="AB11" s="222"/>
      <c r="AC11" s="222">
        <v>7979</v>
      </c>
      <c r="AD11" s="222"/>
      <c r="AE11" s="222">
        <v>6023</v>
      </c>
      <c r="AF11" s="222"/>
      <c r="AG11" s="222">
        <v>5602</v>
      </c>
      <c r="AH11" s="222"/>
      <c r="AI11" s="222">
        <v>5175</v>
      </c>
      <c r="AJ11" s="222"/>
      <c r="AK11" s="222">
        <v>6197</v>
      </c>
      <c r="AL11" s="222"/>
      <c r="AM11" s="222">
        <v>7081</v>
      </c>
      <c r="AN11" s="222"/>
      <c r="AO11" s="222">
        <v>7723</v>
      </c>
      <c r="AP11" s="222"/>
      <c r="AQ11" s="222">
        <v>7499</v>
      </c>
      <c r="AR11" s="222"/>
      <c r="AS11" s="222">
        <v>8060</v>
      </c>
      <c r="AT11" s="222"/>
      <c r="AU11" s="222">
        <v>7932</v>
      </c>
      <c r="AV11" s="222"/>
      <c r="AW11" s="222"/>
      <c r="AX11" s="222"/>
      <c r="AY11" s="222"/>
      <c r="AZ11" s="222"/>
      <c r="BA11" s="222"/>
      <c r="BB11" s="222"/>
      <c r="BC11" s="222"/>
      <c r="BD11" s="222"/>
      <c r="BE11" s="222">
        <v>10753</v>
      </c>
      <c r="BF11" s="222"/>
    </row>
    <row r="12" spans="1:58" x14ac:dyDescent="0.25">
      <c r="A12" s="28" t="s">
        <v>676</v>
      </c>
      <c r="B12" s="59" t="s">
        <v>34</v>
      </c>
      <c r="C12" s="220">
        <v>1244</v>
      </c>
      <c r="D12" s="220">
        <v>93.46356123215628</v>
      </c>
      <c r="E12" s="220">
        <v>152</v>
      </c>
      <c r="F12" s="220">
        <v>72.037914691943129</v>
      </c>
      <c r="G12" s="220">
        <v>29</v>
      </c>
      <c r="H12" s="220">
        <v>40.845070422535215</v>
      </c>
      <c r="I12" s="220">
        <v>36</v>
      </c>
      <c r="J12" s="220">
        <v>50.704225352112672</v>
      </c>
      <c r="K12" s="220">
        <v>31</v>
      </c>
      <c r="L12" s="220">
        <v>42.465753424657535</v>
      </c>
      <c r="M12" s="220">
        <v>28</v>
      </c>
      <c r="N12" s="220">
        <v>41.17647058823529</v>
      </c>
      <c r="O12" s="220">
        <v>26</v>
      </c>
      <c r="P12" s="220">
        <v>37.681159420289859</v>
      </c>
      <c r="Q12" s="220">
        <v>23</v>
      </c>
      <c r="R12" s="220">
        <v>37.096774193548384</v>
      </c>
      <c r="S12" s="220">
        <v>17</v>
      </c>
      <c r="T12" s="220">
        <v>23.611111111111111</v>
      </c>
      <c r="U12" s="220">
        <v>21</v>
      </c>
      <c r="V12" s="220">
        <v>26.582278481012658</v>
      </c>
      <c r="W12" s="220">
        <v>23</v>
      </c>
      <c r="X12" s="220">
        <v>29.11392405063291</v>
      </c>
      <c r="Y12" s="220">
        <v>19</v>
      </c>
      <c r="Z12" s="220">
        <v>25.333333333333332</v>
      </c>
      <c r="AA12" s="220">
        <v>17</v>
      </c>
      <c r="AB12" s="220">
        <v>25.373134328358208</v>
      </c>
      <c r="AC12" s="220">
        <v>19</v>
      </c>
      <c r="AD12" s="220">
        <v>38.775510204081634</v>
      </c>
      <c r="AE12" s="220">
        <v>17</v>
      </c>
      <c r="AF12" s="220">
        <v>40.476190476190474</v>
      </c>
      <c r="AG12" s="220">
        <v>17</v>
      </c>
      <c r="AH12" s="220">
        <v>36.170212765957444</v>
      </c>
      <c r="AI12" s="220">
        <v>17</v>
      </c>
      <c r="AJ12" s="220">
        <v>44.736842105263158</v>
      </c>
      <c r="AK12" s="220">
        <v>20</v>
      </c>
      <c r="AL12" s="220">
        <v>44.444444444444443</v>
      </c>
      <c r="AM12" s="220">
        <v>19</v>
      </c>
      <c r="AN12" s="220">
        <v>38.775510204081634</v>
      </c>
      <c r="AO12" s="220">
        <v>28</v>
      </c>
      <c r="AP12" s="220">
        <v>47.457627118644069</v>
      </c>
      <c r="AQ12" s="220">
        <v>25</v>
      </c>
      <c r="AR12" s="220">
        <v>48.07692307692308</v>
      </c>
      <c r="AS12" s="220">
        <v>22</v>
      </c>
      <c r="AT12" s="220">
        <v>44.897959183673471</v>
      </c>
      <c r="AU12" s="220">
        <v>28</v>
      </c>
      <c r="AV12" s="220">
        <v>52.830188679245282</v>
      </c>
      <c r="AW12" s="220"/>
      <c r="AX12" s="220"/>
      <c r="AY12" s="220"/>
      <c r="AZ12" s="220"/>
      <c r="BA12" s="220"/>
      <c r="BB12" s="220"/>
      <c r="BC12" s="220"/>
      <c r="BD12" s="220"/>
      <c r="BE12" s="220">
        <v>35</v>
      </c>
      <c r="BF12" s="220">
        <v>41.666666666666664</v>
      </c>
    </row>
    <row r="13" spans="1:58" x14ac:dyDescent="0.25">
      <c r="A13" s="15"/>
      <c r="B13" s="59" t="s">
        <v>38</v>
      </c>
      <c r="C13" s="220">
        <v>74</v>
      </c>
      <c r="D13" s="220">
        <v>5.559729526671676</v>
      </c>
      <c r="E13" s="220">
        <v>43</v>
      </c>
      <c r="F13" s="220">
        <v>20.379146919431278</v>
      </c>
      <c r="G13" s="220">
        <v>29</v>
      </c>
      <c r="H13" s="220">
        <v>40.845070422535215</v>
      </c>
      <c r="I13" s="220">
        <v>22</v>
      </c>
      <c r="J13" s="220">
        <v>30.985915492957744</v>
      </c>
      <c r="K13" s="220">
        <v>25</v>
      </c>
      <c r="L13" s="220">
        <v>34.246575342465754</v>
      </c>
      <c r="M13" s="220">
        <v>25</v>
      </c>
      <c r="N13" s="220">
        <v>36.764705882352942</v>
      </c>
      <c r="O13" s="220">
        <v>24</v>
      </c>
      <c r="P13" s="220">
        <v>34.782608695652172</v>
      </c>
      <c r="Q13" s="220">
        <v>22</v>
      </c>
      <c r="R13" s="220">
        <v>35.483870967741936</v>
      </c>
      <c r="S13" s="220">
        <v>29</v>
      </c>
      <c r="T13" s="220">
        <v>40.277777777777779</v>
      </c>
      <c r="U13" s="220">
        <v>26</v>
      </c>
      <c r="V13" s="220">
        <v>32.911392405063289</v>
      </c>
      <c r="W13" s="220">
        <v>19</v>
      </c>
      <c r="X13" s="220">
        <v>24.050632911392405</v>
      </c>
      <c r="Y13" s="220">
        <v>20</v>
      </c>
      <c r="Z13" s="220">
        <v>26.666666666666668</v>
      </c>
      <c r="AA13" s="220">
        <v>15</v>
      </c>
      <c r="AB13" s="220">
        <v>22.388059701492537</v>
      </c>
      <c r="AC13" s="220">
        <v>11</v>
      </c>
      <c r="AD13" s="220">
        <v>22.448979591836736</v>
      </c>
      <c r="AE13" s="220">
        <v>8</v>
      </c>
      <c r="AF13" s="220">
        <v>19.047619047619047</v>
      </c>
      <c r="AG13" s="220">
        <v>9</v>
      </c>
      <c r="AH13" s="220">
        <v>19.148936170212767</v>
      </c>
      <c r="AI13" s="220">
        <v>6</v>
      </c>
      <c r="AJ13" s="220">
        <v>15.789473684210526</v>
      </c>
      <c r="AK13" s="220">
        <v>10</v>
      </c>
      <c r="AL13" s="220">
        <v>22.222222222222221</v>
      </c>
      <c r="AM13" s="220">
        <v>13</v>
      </c>
      <c r="AN13" s="220">
        <v>26.530612244897959</v>
      </c>
      <c r="AO13" s="220">
        <v>11</v>
      </c>
      <c r="AP13" s="220">
        <v>18.64406779661017</v>
      </c>
      <c r="AQ13" s="220">
        <v>11</v>
      </c>
      <c r="AR13" s="220">
        <v>21.153846153846153</v>
      </c>
      <c r="AS13" s="220">
        <v>13</v>
      </c>
      <c r="AT13" s="220">
        <v>26.530612244897959</v>
      </c>
      <c r="AU13" s="220">
        <v>12</v>
      </c>
      <c r="AV13" s="220">
        <v>22.641509433962263</v>
      </c>
      <c r="AW13" s="220"/>
      <c r="AX13" s="220"/>
      <c r="AY13" s="220"/>
      <c r="AZ13" s="220"/>
      <c r="BA13" s="220"/>
      <c r="BB13" s="220"/>
      <c r="BC13" s="220"/>
      <c r="BD13" s="220"/>
      <c r="BE13" s="220">
        <v>12</v>
      </c>
      <c r="BF13" s="220">
        <v>14.285714285714286</v>
      </c>
    </row>
    <row r="14" spans="1:58" ht="15" customHeight="1" x14ac:dyDescent="0.25">
      <c r="A14" s="15"/>
      <c r="B14" s="59" t="s">
        <v>35</v>
      </c>
      <c r="C14" s="220">
        <v>13</v>
      </c>
      <c r="D14" s="220">
        <v>0.90157776108189325</v>
      </c>
      <c r="E14" s="220">
        <v>16</v>
      </c>
      <c r="F14" s="220">
        <v>7.109004739336493</v>
      </c>
      <c r="G14" s="220">
        <v>7</v>
      </c>
      <c r="H14" s="220">
        <v>9.8591549295774641</v>
      </c>
      <c r="I14" s="220">
        <v>8</v>
      </c>
      <c r="J14" s="220">
        <v>11.267605633802818</v>
      </c>
      <c r="K14" s="220">
        <v>9</v>
      </c>
      <c r="L14" s="220">
        <v>12.328767123287671</v>
      </c>
      <c r="M14" s="220">
        <v>10</v>
      </c>
      <c r="N14" s="220">
        <v>14.705882352941178</v>
      </c>
      <c r="O14" s="220">
        <v>14</v>
      </c>
      <c r="P14" s="220">
        <v>20.289855072463769</v>
      </c>
      <c r="Q14" s="220">
        <v>12</v>
      </c>
      <c r="R14" s="220">
        <v>19.35483870967742</v>
      </c>
      <c r="S14" s="220">
        <v>19</v>
      </c>
      <c r="T14" s="220">
        <v>26.388888888888889</v>
      </c>
      <c r="U14" s="220">
        <v>24</v>
      </c>
      <c r="V14" s="220">
        <v>30.379746835443036</v>
      </c>
      <c r="W14" s="220">
        <v>23</v>
      </c>
      <c r="X14" s="220">
        <v>29.11392405063291</v>
      </c>
      <c r="Y14" s="220">
        <v>25</v>
      </c>
      <c r="Z14" s="220">
        <v>33.333333333333336</v>
      </c>
      <c r="AA14" s="220">
        <v>23</v>
      </c>
      <c r="AB14" s="220">
        <v>34.328358208955223</v>
      </c>
      <c r="AC14" s="220">
        <v>14</v>
      </c>
      <c r="AD14" s="220">
        <v>28.571428571428573</v>
      </c>
      <c r="AE14" s="220">
        <v>9</v>
      </c>
      <c r="AF14" s="220">
        <v>21.428571428571427</v>
      </c>
      <c r="AG14" s="220">
        <v>9</v>
      </c>
      <c r="AH14" s="220">
        <v>19.148936170212767</v>
      </c>
      <c r="AI14" s="220">
        <v>9</v>
      </c>
      <c r="AJ14" s="220">
        <v>23.684210526315791</v>
      </c>
      <c r="AK14" s="220">
        <v>6</v>
      </c>
      <c r="AL14" s="220">
        <v>13.333333333333334</v>
      </c>
      <c r="AM14" s="220">
        <v>9</v>
      </c>
      <c r="AN14" s="220">
        <v>18.367346938775512</v>
      </c>
      <c r="AO14" s="220">
        <v>10</v>
      </c>
      <c r="AP14" s="220">
        <v>16.949152542372882</v>
      </c>
      <c r="AQ14" s="220">
        <v>4</v>
      </c>
      <c r="AR14" s="220">
        <v>7.6923076923076925</v>
      </c>
      <c r="AS14" s="220">
        <v>7</v>
      </c>
      <c r="AT14" s="220">
        <v>14.285714285714286</v>
      </c>
      <c r="AU14" s="220">
        <v>5</v>
      </c>
      <c r="AV14" s="220">
        <v>9.433962264150944</v>
      </c>
      <c r="AW14" s="220"/>
      <c r="AX14" s="220"/>
      <c r="AY14" s="220"/>
      <c r="AZ14" s="220"/>
      <c r="BA14" s="220"/>
      <c r="BB14" s="220"/>
      <c r="BC14" s="220"/>
      <c r="BD14" s="220"/>
      <c r="BE14" s="220">
        <v>15</v>
      </c>
      <c r="BF14" s="220">
        <v>17.857142857142858</v>
      </c>
    </row>
    <row r="15" spans="1:58" x14ac:dyDescent="0.25">
      <c r="A15" s="15"/>
      <c r="B15" s="59" t="s">
        <v>18</v>
      </c>
      <c r="C15" s="252">
        <v>1</v>
      </c>
      <c r="D15" s="220">
        <v>7.5131480090157785E-2</v>
      </c>
      <c r="E15" s="220">
        <v>1</v>
      </c>
      <c r="F15" s="220">
        <v>0.47393364928909953</v>
      </c>
      <c r="G15" s="220">
        <v>6</v>
      </c>
      <c r="H15" s="220">
        <v>8.4507042253521121</v>
      </c>
      <c r="I15" s="220">
        <v>5</v>
      </c>
      <c r="J15" s="220">
        <v>5.6338028169014089</v>
      </c>
      <c r="K15" s="220">
        <v>8</v>
      </c>
      <c r="L15" s="220">
        <v>8.2191780821917799</v>
      </c>
      <c r="M15" s="220">
        <v>5</v>
      </c>
      <c r="N15" s="220">
        <v>5.8823529411764701</v>
      </c>
      <c r="O15" s="220">
        <v>5</v>
      </c>
      <c r="P15" s="220">
        <v>5.7971014492753623</v>
      </c>
      <c r="Q15" s="220">
        <v>5</v>
      </c>
      <c r="R15" s="220">
        <v>4.838709677419355</v>
      </c>
      <c r="S15" s="220">
        <v>7</v>
      </c>
      <c r="T15" s="220">
        <v>8.3333333333333339</v>
      </c>
      <c r="U15" s="220">
        <v>8</v>
      </c>
      <c r="V15" s="220">
        <v>7.5949367088607591</v>
      </c>
      <c r="W15" s="220">
        <v>14</v>
      </c>
      <c r="X15" s="220">
        <v>16.455696202531644</v>
      </c>
      <c r="Y15" s="220">
        <v>11</v>
      </c>
      <c r="Z15" s="220">
        <v>13.333333333333334</v>
      </c>
      <c r="AA15" s="384">
        <v>12</v>
      </c>
      <c r="AB15" s="384">
        <v>16.417910447761194</v>
      </c>
      <c r="AC15" s="384">
        <v>5</v>
      </c>
      <c r="AD15" s="384">
        <v>8.1632653061224492</v>
      </c>
      <c r="AE15" s="384">
        <v>8</v>
      </c>
      <c r="AF15" s="384">
        <v>14.285714285714286</v>
      </c>
      <c r="AG15" s="384">
        <v>12</v>
      </c>
      <c r="AH15" s="384">
        <v>21.276595744680851</v>
      </c>
      <c r="AI15" s="384">
        <v>6</v>
      </c>
      <c r="AJ15" s="384">
        <v>10.526315789473685</v>
      </c>
      <c r="AK15" s="384">
        <v>9</v>
      </c>
      <c r="AL15" s="384">
        <v>15.555555555555555</v>
      </c>
      <c r="AM15" s="384">
        <v>5</v>
      </c>
      <c r="AN15" s="220">
        <v>10.204081632653061</v>
      </c>
      <c r="AO15" s="220">
        <v>6</v>
      </c>
      <c r="AP15" s="220">
        <v>10.169491525423728</v>
      </c>
      <c r="AQ15" s="220">
        <v>8</v>
      </c>
      <c r="AR15" s="220">
        <v>15.384615384615385</v>
      </c>
      <c r="AS15" s="220">
        <v>3</v>
      </c>
      <c r="AT15" s="220">
        <v>6.1224489795918364</v>
      </c>
      <c r="AU15" s="220">
        <v>4</v>
      </c>
      <c r="AV15" s="220">
        <v>7.5471698113207548</v>
      </c>
      <c r="AW15" s="220"/>
      <c r="AX15" s="220"/>
      <c r="AY15" s="220"/>
      <c r="AZ15" s="220"/>
      <c r="BA15" s="220"/>
      <c r="BB15" s="220"/>
      <c r="BC15" s="220"/>
      <c r="BD15" s="220"/>
      <c r="BE15" s="220">
        <v>11</v>
      </c>
      <c r="BF15" s="220">
        <v>13.095238095238095</v>
      </c>
    </row>
    <row r="16" spans="1:58" x14ac:dyDescent="0.25">
      <c r="A16" s="15"/>
      <c r="B16" s="59" t="s">
        <v>39</v>
      </c>
      <c r="C16" s="252">
        <v>0</v>
      </c>
      <c r="D16" s="220">
        <v>0</v>
      </c>
      <c r="E16" s="220">
        <v>0</v>
      </c>
      <c r="F16" s="220">
        <v>0</v>
      </c>
      <c r="G16" s="220">
        <v>0</v>
      </c>
      <c r="H16" s="220">
        <v>0</v>
      </c>
      <c r="I16" s="220">
        <v>0</v>
      </c>
      <c r="J16" s="220">
        <v>1.4084507042253522</v>
      </c>
      <c r="K16" s="220">
        <v>0</v>
      </c>
      <c r="L16" s="220">
        <v>2.7397260273972601</v>
      </c>
      <c r="M16" s="220">
        <v>0</v>
      </c>
      <c r="N16" s="220">
        <v>1.4705882352941175</v>
      </c>
      <c r="O16" s="220">
        <v>0</v>
      </c>
      <c r="P16" s="220">
        <v>1.4492753623188406</v>
      </c>
      <c r="Q16" s="220">
        <v>0</v>
      </c>
      <c r="R16" s="220">
        <v>3.225806451612903</v>
      </c>
      <c r="S16" s="220">
        <v>0</v>
      </c>
      <c r="T16" s="220">
        <v>1.3888888888888888</v>
      </c>
      <c r="U16" s="220">
        <v>0</v>
      </c>
      <c r="V16" s="220">
        <v>2.5316455696202533</v>
      </c>
      <c r="W16" s="220">
        <v>0</v>
      </c>
      <c r="X16" s="220">
        <v>1.2658227848101267</v>
      </c>
      <c r="Y16" s="220">
        <v>0</v>
      </c>
      <c r="Z16" s="220">
        <v>1.3333333333333333</v>
      </c>
      <c r="AA16" s="385">
        <v>0</v>
      </c>
      <c r="AB16" s="220">
        <v>1.4925373134328359</v>
      </c>
      <c r="AC16" s="385">
        <v>0</v>
      </c>
      <c r="AD16" s="220">
        <v>2.0408163265306123</v>
      </c>
      <c r="AE16" s="385">
        <v>0</v>
      </c>
      <c r="AF16" s="220">
        <v>4.7619047619047619</v>
      </c>
      <c r="AG16" s="385">
        <v>0</v>
      </c>
      <c r="AH16" s="220">
        <v>4.2553191489361701</v>
      </c>
      <c r="AI16" s="385">
        <v>0</v>
      </c>
      <c r="AJ16" s="220">
        <v>5.2631578947368425</v>
      </c>
      <c r="AK16" s="385">
        <v>0</v>
      </c>
      <c r="AL16" s="220">
        <v>4.4444444444444446</v>
      </c>
      <c r="AM16" s="252">
        <v>3</v>
      </c>
      <c r="AN16" s="220">
        <v>6.1224489795918364</v>
      </c>
      <c r="AO16" s="252">
        <v>4</v>
      </c>
      <c r="AP16" s="220">
        <v>6.7796610169491522</v>
      </c>
      <c r="AQ16" s="252">
        <v>4</v>
      </c>
      <c r="AR16" s="220">
        <v>7.6923076923076925</v>
      </c>
      <c r="AS16" s="252">
        <v>4</v>
      </c>
      <c r="AT16" s="220">
        <v>8.1632653061224492</v>
      </c>
      <c r="AU16" s="252">
        <v>4</v>
      </c>
      <c r="AV16" s="220">
        <v>7.5471698113207548</v>
      </c>
      <c r="AW16" s="252"/>
      <c r="AX16" s="220"/>
      <c r="AY16" s="252"/>
      <c r="AZ16" s="220"/>
      <c r="BA16" s="252"/>
      <c r="BB16" s="220"/>
      <c r="BC16" s="252"/>
      <c r="BD16" s="220"/>
      <c r="BE16" s="252">
        <v>11</v>
      </c>
      <c r="BF16" s="220">
        <v>13.095238095238095</v>
      </c>
    </row>
    <row r="17" spans="1:58" x14ac:dyDescent="0.25">
      <c r="A17" s="15"/>
      <c r="B17" s="60" t="s">
        <v>40</v>
      </c>
      <c r="C17" s="222">
        <v>1331</v>
      </c>
      <c r="D17" s="222"/>
      <c r="E17" s="222">
        <v>211</v>
      </c>
      <c r="F17" s="222"/>
      <c r="G17" s="222">
        <v>71</v>
      </c>
      <c r="H17" s="222"/>
      <c r="I17" s="222">
        <v>71</v>
      </c>
      <c r="J17" s="222"/>
      <c r="K17" s="222">
        <v>73</v>
      </c>
      <c r="L17" s="222"/>
      <c r="M17" s="222">
        <v>68</v>
      </c>
      <c r="N17" s="222">
        <v>0</v>
      </c>
      <c r="O17" s="222">
        <v>69</v>
      </c>
      <c r="P17" s="222">
        <v>0</v>
      </c>
      <c r="Q17" s="222">
        <v>62</v>
      </c>
      <c r="R17" s="222">
        <v>0</v>
      </c>
      <c r="S17" s="222">
        <v>72</v>
      </c>
      <c r="T17" s="222"/>
      <c r="U17" s="222">
        <v>79</v>
      </c>
      <c r="V17" s="222">
        <v>0</v>
      </c>
      <c r="W17" s="222">
        <v>79</v>
      </c>
      <c r="X17" s="222">
        <v>0</v>
      </c>
      <c r="Y17" s="222">
        <v>75</v>
      </c>
      <c r="Z17" s="222">
        <v>0</v>
      </c>
      <c r="AA17" s="222">
        <v>67</v>
      </c>
      <c r="AB17" s="222">
        <v>0</v>
      </c>
      <c r="AC17" s="222">
        <v>49</v>
      </c>
      <c r="AD17" s="222">
        <v>0</v>
      </c>
      <c r="AE17" s="222">
        <v>42</v>
      </c>
      <c r="AF17" s="222">
        <v>0</v>
      </c>
      <c r="AG17" s="222">
        <v>47</v>
      </c>
      <c r="AH17" s="222">
        <v>0</v>
      </c>
      <c r="AI17" s="222">
        <v>38</v>
      </c>
      <c r="AJ17" s="222"/>
      <c r="AK17" s="222">
        <v>45</v>
      </c>
      <c r="AL17" s="222"/>
      <c r="AM17" s="222">
        <v>49</v>
      </c>
      <c r="AN17" s="222"/>
      <c r="AO17" s="222">
        <v>59</v>
      </c>
      <c r="AP17" s="222"/>
      <c r="AQ17" s="222">
        <v>52</v>
      </c>
      <c r="AR17" s="222"/>
      <c r="AS17" s="222">
        <v>49</v>
      </c>
      <c r="AT17" s="222"/>
      <c r="AU17" s="222">
        <v>53</v>
      </c>
      <c r="AV17" s="222"/>
      <c r="AW17" s="222"/>
      <c r="AX17" s="222"/>
      <c r="AY17" s="222"/>
      <c r="AZ17" s="222"/>
      <c r="BA17" s="222"/>
      <c r="BB17" s="222"/>
      <c r="BC17" s="222"/>
      <c r="BD17" s="222"/>
      <c r="BE17" s="222">
        <v>84</v>
      </c>
      <c r="BF17" s="222"/>
    </row>
    <row r="18" spans="1:58" x14ac:dyDescent="0.25">
      <c r="A18" s="41"/>
      <c r="B18" s="60" t="s">
        <v>37</v>
      </c>
      <c r="C18" s="222">
        <v>3255</v>
      </c>
      <c r="D18" s="222"/>
      <c r="E18" s="222">
        <v>2379</v>
      </c>
      <c r="F18" s="222"/>
      <c r="G18" s="222">
        <v>2098</v>
      </c>
      <c r="H18" s="222"/>
      <c r="I18" s="222">
        <v>2062</v>
      </c>
      <c r="J18" s="222"/>
      <c r="K18" s="222">
        <v>2462</v>
      </c>
      <c r="L18" s="222"/>
      <c r="M18" s="222">
        <v>2211</v>
      </c>
      <c r="N18" s="222"/>
      <c r="O18" s="222">
        <v>2488</v>
      </c>
      <c r="P18" s="222">
        <v>0</v>
      </c>
      <c r="Q18" s="222">
        <v>2175</v>
      </c>
      <c r="R18" s="222"/>
      <c r="S18" s="222">
        <v>3445</v>
      </c>
      <c r="T18" s="222"/>
      <c r="U18" s="222">
        <v>3863</v>
      </c>
      <c r="V18" s="222"/>
      <c r="W18" s="222">
        <v>4201</v>
      </c>
      <c r="X18" s="222"/>
      <c r="Y18" s="222">
        <v>4069</v>
      </c>
      <c r="Z18" s="222"/>
      <c r="AA18" s="222">
        <v>3838</v>
      </c>
      <c r="AB18" s="222"/>
      <c r="AC18" s="222">
        <v>2133</v>
      </c>
      <c r="AD18" s="222"/>
      <c r="AE18" s="222">
        <v>2208</v>
      </c>
      <c r="AF18" s="222"/>
      <c r="AG18" s="222">
        <v>2861</v>
      </c>
      <c r="AH18" s="222"/>
      <c r="AI18" s="222">
        <v>2012</v>
      </c>
      <c r="AJ18" s="222"/>
      <c r="AK18" s="222">
        <v>2428</v>
      </c>
      <c r="AL18" s="222"/>
      <c r="AM18" s="222">
        <v>2555</v>
      </c>
      <c r="AN18" s="222"/>
      <c r="AO18" s="222">
        <v>3440</v>
      </c>
      <c r="AP18" s="222"/>
      <c r="AQ18" s="222">
        <v>3268</v>
      </c>
      <c r="AR18" s="222"/>
      <c r="AS18" s="222">
        <v>3196</v>
      </c>
      <c r="AT18" s="222"/>
      <c r="AU18" s="222">
        <v>2752</v>
      </c>
      <c r="AV18" s="222"/>
      <c r="AW18" s="222"/>
      <c r="AX18" s="222"/>
      <c r="AY18" s="222"/>
      <c r="AZ18" s="222"/>
      <c r="BA18" s="222"/>
      <c r="BB18" s="222"/>
      <c r="BC18" s="222"/>
      <c r="BD18" s="222"/>
      <c r="BE18" s="222">
        <v>6809</v>
      </c>
      <c r="BF18" s="222"/>
    </row>
    <row r="19" spans="1:58" x14ac:dyDescent="0.25">
      <c r="A19" s="15" t="s">
        <v>9</v>
      </c>
      <c r="B19" s="59" t="s">
        <v>34</v>
      </c>
      <c r="C19" s="220">
        <v>1397</v>
      </c>
      <c r="D19" s="220">
        <v>89.094387755102048</v>
      </c>
      <c r="E19" s="220">
        <v>248</v>
      </c>
      <c r="F19" s="220">
        <v>63.589743589743584</v>
      </c>
      <c r="G19" s="220">
        <v>55</v>
      </c>
      <c r="H19" s="220">
        <v>35.256410256410255</v>
      </c>
      <c r="I19" s="220">
        <v>45</v>
      </c>
      <c r="J19" s="220">
        <v>31.46853146853147</v>
      </c>
      <c r="K19" s="220">
        <v>53</v>
      </c>
      <c r="L19" s="220">
        <v>36.054421768707485</v>
      </c>
      <c r="M19" s="220">
        <v>50</v>
      </c>
      <c r="N19" s="220">
        <v>34.482758620689658</v>
      </c>
      <c r="O19" s="220">
        <v>42</v>
      </c>
      <c r="P19" s="220">
        <v>30.656934306569344</v>
      </c>
      <c r="Q19" s="220">
        <v>35</v>
      </c>
      <c r="R19" s="220">
        <v>24.137931034482758</v>
      </c>
      <c r="S19" s="220">
        <v>25</v>
      </c>
      <c r="T19" s="220">
        <v>20.491803278688526</v>
      </c>
      <c r="U19" s="220">
        <v>25</v>
      </c>
      <c r="V19" s="220">
        <v>19.23076923076923</v>
      </c>
      <c r="W19" s="220">
        <v>24</v>
      </c>
      <c r="X19" s="220">
        <v>22.01834862385321</v>
      </c>
      <c r="Y19" s="220">
        <v>18</v>
      </c>
      <c r="Z19" s="220">
        <v>15.384615384615385</v>
      </c>
      <c r="AA19" s="220">
        <v>15</v>
      </c>
      <c r="AB19" s="220">
        <v>15.151515151515152</v>
      </c>
      <c r="AC19" s="220">
        <v>16</v>
      </c>
      <c r="AD19" s="220">
        <v>18.823529411764707</v>
      </c>
      <c r="AE19" s="220">
        <v>13</v>
      </c>
      <c r="AF19" s="220">
        <v>17.567567567567568</v>
      </c>
      <c r="AG19" s="220">
        <v>13</v>
      </c>
      <c r="AH19" s="220">
        <v>16.455696202531644</v>
      </c>
      <c r="AI19" s="220">
        <v>9</v>
      </c>
      <c r="AJ19" s="220">
        <v>13.235294117647058</v>
      </c>
      <c r="AK19" s="220">
        <v>10</v>
      </c>
      <c r="AL19" s="220">
        <v>12.987012987012987</v>
      </c>
      <c r="AM19" s="220">
        <v>14</v>
      </c>
      <c r="AN19" s="220">
        <v>19.444444444444443</v>
      </c>
      <c r="AO19" s="220">
        <v>13</v>
      </c>
      <c r="AP19" s="220">
        <v>16.049382716049383</v>
      </c>
      <c r="AQ19" s="220">
        <v>15</v>
      </c>
      <c r="AR19" s="220">
        <v>20.27027027027027</v>
      </c>
      <c r="AS19" s="220">
        <v>16</v>
      </c>
      <c r="AT19" s="220">
        <v>19.277108433734941</v>
      </c>
      <c r="AU19" s="220">
        <v>18</v>
      </c>
      <c r="AV19" s="220">
        <v>25.714285714285715</v>
      </c>
      <c r="AW19" s="220"/>
      <c r="AX19" s="220"/>
      <c r="AY19" s="220"/>
      <c r="AZ19" s="220"/>
      <c r="BA19" s="220"/>
      <c r="BB19" s="220"/>
      <c r="BC19" s="220"/>
      <c r="BD19" s="220"/>
      <c r="BE19" s="220">
        <v>15</v>
      </c>
      <c r="BF19" s="220">
        <v>24.193548387096776</v>
      </c>
    </row>
    <row r="20" spans="1:58" x14ac:dyDescent="0.25">
      <c r="A20" s="15"/>
      <c r="B20" s="59" t="s">
        <v>38</v>
      </c>
      <c r="C20" s="220">
        <v>134</v>
      </c>
      <c r="D20" s="220">
        <v>8.545918367346939</v>
      </c>
      <c r="E20" s="220">
        <v>97</v>
      </c>
      <c r="F20" s="220">
        <v>24.871794871794872</v>
      </c>
      <c r="G20" s="220">
        <v>57</v>
      </c>
      <c r="H20" s="220">
        <v>36.538461538461533</v>
      </c>
      <c r="I20" s="220">
        <v>51</v>
      </c>
      <c r="J20" s="220">
        <v>35.664335664335667</v>
      </c>
      <c r="K20" s="220">
        <v>42</v>
      </c>
      <c r="L20" s="220">
        <v>28.571428571428569</v>
      </c>
      <c r="M20" s="220">
        <v>45</v>
      </c>
      <c r="N20" s="220">
        <v>31.03448275862069</v>
      </c>
      <c r="O20" s="220">
        <v>47</v>
      </c>
      <c r="P20" s="220">
        <v>34.306569343065696</v>
      </c>
      <c r="Q20" s="220">
        <v>48</v>
      </c>
      <c r="R20" s="220">
        <v>33.103448275862071</v>
      </c>
      <c r="S20" s="220">
        <v>47</v>
      </c>
      <c r="T20" s="220">
        <v>38.524590163934427</v>
      </c>
      <c r="U20" s="220">
        <v>41</v>
      </c>
      <c r="V20" s="220">
        <v>31.53846153846154</v>
      </c>
      <c r="W20" s="220">
        <v>33</v>
      </c>
      <c r="X20" s="220">
        <v>30.275229357798164</v>
      </c>
      <c r="Y20" s="220">
        <v>33</v>
      </c>
      <c r="Z20" s="220">
        <v>28.205128205128204</v>
      </c>
      <c r="AA20" s="220">
        <v>35</v>
      </c>
      <c r="AB20" s="220">
        <v>35.353535353535356</v>
      </c>
      <c r="AC20" s="220">
        <v>23</v>
      </c>
      <c r="AD20" s="220">
        <v>27.058823529411764</v>
      </c>
      <c r="AE20" s="220">
        <v>22</v>
      </c>
      <c r="AF20" s="220">
        <v>29.72972972972973</v>
      </c>
      <c r="AG20" s="220">
        <v>17</v>
      </c>
      <c r="AH20" s="220">
        <v>21.518987341772153</v>
      </c>
      <c r="AI20" s="220">
        <v>17</v>
      </c>
      <c r="AJ20" s="220">
        <v>25</v>
      </c>
      <c r="AK20" s="220">
        <v>15</v>
      </c>
      <c r="AL20" s="220">
        <v>19.480519480519479</v>
      </c>
      <c r="AM20" s="220">
        <v>19</v>
      </c>
      <c r="AN20" s="220">
        <v>26.388888888888889</v>
      </c>
      <c r="AO20" s="220">
        <v>13</v>
      </c>
      <c r="AP20" s="220">
        <v>16.049382716049383</v>
      </c>
      <c r="AQ20" s="220">
        <v>15</v>
      </c>
      <c r="AR20" s="220">
        <v>20.27027027027027</v>
      </c>
      <c r="AS20" s="220">
        <v>10</v>
      </c>
      <c r="AT20" s="220">
        <v>12.048192771084338</v>
      </c>
      <c r="AU20" s="220">
        <v>13</v>
      </c>
      <c r="AV20" s="220">
        <v>18.571428571428573</v>
      </c>
      <c r="AW20" s="220"/>
      <c r="AX20" s="220"/>
      <c r="AY20" s="220"/>
      <c r="AZ20" s="220"/>
      <c r="BA20" s="220"/>
      <c r="BB20" s="220"/>
      <c r="BC20" s="220"/>
      <c r="BD20" s="220"/>
      <c r="BE20" s="220">
        <v>13</v>
      </c>
      <c r="BF20" s="220">
        <v>20.967741935483872</v>
      </c>
    </row>
    <row r="21" spans="1:58" x14ac:dyDescent="0.25">
      <c r="A21" s="15"/>
      <c r="B21" s="59" t="s">
        <v>35</v>
      </c>
      <c r="C21" s="220">
        <v>27</v>
      </c>
      <c r="D21" s="220">
        <v>1.7219387755102038</v>
      </c>
      <c r="E21" s="220">
        <v>28</v>
      </c>
      <c r="F21" s="220">
        <v>7.1794871794871788</v>
      </c>
      <c r="G21" s="220">
        <v>20</v>
      </c>
      <c r="H21" s="220">
        <v>12.820512820512819</v>
      </c>
      <c r="I21" s="220">
        <v>22</v>
      </c>
      <c r="J21" s="220">
        <v>15.384615384615385</v>
      </c>
      <c r="K21" s="220">
        <v>26</v>
      </c>
      <c r="L21" s="220">
        <v>17.687074829931973</v>
      </c>
      <c r="M21" s="220">
        <v>24</v>
      </c>
      <c r="N21" s="220">
        <v>16.551724137931036</v>
      </c>
      <c r="O21" s="220">
        <v>20</v>
      </c>
      <c r="P21" s="220">
        <v>14.5985401459854</v>
      </c>
      <c r="Q21" s="220">
        <v>25</v>
      </c>
      <c r="R21" s="220">
        <v>17.241379310344829</v>
      </c>
      <c r="S21" s="220">
        <v>22</v>
      </c>
      <c r="T21" s="220">
        <v>18.032786885245901</v>
      </c>
      <c r="U21" s="220">
        <v>28</v>
      </c>
      <c r="V21" s="220">
        <v>21.53846153846154</v>
      </c>
      <c r="W21" s="220">
        <v>25</v>
      </c>
      <c r="X21" s="220">
        <v>22.935779816513762</v>
      </c>
      <c r="Y21" s="220">
        <v>32</v>
      </c>
      <c r="Z21" s="220">
        <v>27.350427350427349</v>
      </c>
      <c r="AA21" s="220">
        <v>20</v>
      </c>
      <c r="AB21" s="220">
        <v>20.202020202020201</v>
      </c>
      <c r="AC21" s="220">
        <v>18</v>
      </c>
      <c r="AD21" s="220">
        <v>21.176470588235293</v>
      </c>
      <c r="AE21" s="220">
        <v>14</v>
      </c>
      <c r="AF21" s="220">
        <v>18.918918918918919</v>
      </c>
      <c r="AG21" s="220">
        <v>16</v>
      </c>
      <c r="AH21" s="220">
        <v>20.253164556962027</v>
      </c>
      <c r="AI21" s="220">
        <v>13</v>
      </c>
      <c r="AJ21" s="220">
        <v>19.117647058823529</v>
      </c>
      <c r="AK21" s="220">
        <v>21</v>
      </c>
      <c r="AL21" s="220">
        <v>27.272727272727273</v>
      </c>
      <c r="AM21" s="220">
        <v>13</v>
      </c>
      <c r="AN21" s="220">
        <v>18.055555555555557</v>
      </c>
      <c r="AO21" s="220">
        <v>21</v>
      </c>
      <c r="AP21" s="220">
        <v>25.925925925925927</v>
      </c>
      <c r="AQ21" s="220">
        <v>16</v>
      </c>
      <c r="AR21" s="220">
        <v>21.621621621621621</v>
      </c>
      <c r="AS21" s="220">
        <v>18</v>
      </c>
      <c r="AT21" s="220">
        <v>21.686746987951807</v>
      </c>
      <c r="AU21" s="220">
        <v>13</v>
      </c>
      <c r="AV21" s="220">
        <v>18.571428571428573</v>
      </c>
      <c r="AW21" s="220"/>
      <c r="AX21" s="220"/>
      <c r="AY21" s="220"/>
      <c r="AZ21" s="220"/>
      <c r="BA21" s="220"/>
      <c r="BB21" s="220"/>
      <c r="BC21" s="220"/>
      <c r="BD21" s="220"/>
      <c r="BE21" s="220">
        <v>7</v>
      </c>
      <c r="BF21" s="220">
        <v>11.290322580645162</v>
      </c>
    </row>
    <row r="22" spans="1:58" x14ac:dyDescent="0.25">
      <c r="A22" s="15"/>
      <c r="B22" s="59" t="s">
        <v>18</v>
      </c>
      <c r="C22" s="220">
        <v>10</v>
      </c>
      <c r="D22" s="220">
        <v>0.63775510204081631</v>
      </c>
      <c r="E22" s="220">
        <v>17</v>
      </c>
      <c r="F22" s="220">
        <v>4.1025641025641022</v>
      </c>
      <c r="G22" s="220">
        <v>17</v>
      </c>
      <c r="H22" s="220">
        <v>10.897435897435898</v>
      </c>
      <c r="I22" s="220">
        <v>20</v>
      </c>
      <c r="J22" s="220">
        <v>13.986013986013987</v>
      </c>
      <c r="K22" s="220">
        <v>17</v>
      </c>
      <c r="L22" s="220">
        <v>11.564625850340136</v>
      </c>
      <c r="M22" s="220">
        <v>17</v>
      </c>
      <c r="N22" s="220">
        <v>11.724137931034482</v>
      </c>
      <c r="O22" s="220">
        <v>16</v>
      </c>
      <c r="P22" s="220">
        <v>11.678832116788321</v>
      </c>
      <c r="Q22" s="220">
        <v>21</v>
      </c>
      <c r="R22" s="220">
        <v>14.482758620689657</v>
      </c>
      <c r="S22" s="220">
        <v>14</v>
      </c>
      <c r="T22" s="220">
        <v>11.475409836065573</v>
      </c>
      <c r="U22" s="220">
        <v>20</v>
      </c>
      <c r="V22" s="220">
        <v>15.384615384615385</v>
      </c>
      <c r="W22" s="220">
        <v>11</v>
      </c>
      <c r="X22" s="220">
        <v>10.091743119266056</v>
      </c>
      <c r="Y22" s="220">
        <v>18</v>
      </c>
      <c r="Z22" s="220">
        <v>15.384615384615385</v>
      </c>
      <c r="AA22" s="220">
        <v>11</v>
      </c>
      <c r="AB22" s="220">
        <v>11.111111111111111</v>
      </c>
      <c r="AC22" s="220">
        <v>12</v>
      </c>
      <c r="AD22" s="220">
        <v>14.117647058823529</v>
      </c>
      <c r="AE22" s="220">
        <v>10</v>
      </c>
      <c r="AF22" s="220">
        <v>13.513513513513514</v>
      </c>
      <c r="AG22" s="220">
        <v>13</v>
      </c>
      <c r="AH22" s="220">
        <v>16.455696202531644</v>
      </c>
      <c r="AI22" s="220">
        <v>12</v>
      </c>
      <c r="AJ22" s="220">
        <v>17.647058823529413</v>
      </c>
      <c r="AK22" s="220">
        <v>13</v>
      </c>
      <c r="AL22" s="220">
        <v>16.883116883116884</v>
      </c>
      <c r="AM22" s="220">
        <v>8</v>
      </c>
      <c r="AN22" s="220">
        <v>11.111111111111111</v>
      </c>
      <c r="AO22" s="220">
        <v>16</v>
      </c>
      <c r="AP22" s="220">
        <v>19.753086419753085</v>
      </c>
      <c r="AQ22" s="220">
        <v>10</v>
      </c>
      <c r="AR22" s="220">
        <v>13.513513513513514</v>
      </c>
      <c r="AS22" s="220">
        <v>23</v>
      </c>
      <c r="AT22" s="220">
        <v>27.710843373493976</v>
      </c>
      <c r="AU22" s="220">
        <v>9</v>
      </c>
      <c r="AV22" s="220">
        <v>12.857142857142858</v>
      </c>
      <c r="AW22" s="220"/>
      <c r="AX22" s="220"/>
      <c r="AY22" s="220"/>
      <c r="AZ22" s="220"/>
      <c r="BA22" s="220"/>
      <c r="BB22" s="220"/>
      <c r="BC22" s="220"/>
      <c r="BD22" s="220"/>
      <c r="BE22" s="220">
        <v>11</v>
      </c>
      <c r="BF22" s="220">
        <v>17.741935483870968</v>
      </c>
    </row>
    <row r="23" spans="1:58" x14ac:dyDescent="0.25">
      <c r="A23" s="15"/>
      <c r="B23" s="59" t="s">
        <v>39</v>
      </c>
      <c r="C23" s="220">
        <v>0</v>
      </c>
      <c r="D23" s="220">
        <v>0</v>
      </c>
      <c r="E23" s="220">
        <v>0</v>
      </c>
      <c r="F23" s="220">
        <v>0.25641025641025639</v>
      </c>
      <c r="G23" s="220">
        <v>7</v>
      </c>
      <c r="H23" s="220">
        <v>4.4871794871794872</v>
      </c>
      <c r="I23" s="220">
        <v>5</v>
      </c>
      <c r="J23" s="220">
        <v>3.4965034965034967</v>
      </c>
      <c r="K23" s="220">
        <v>9</v>
      </c>
      <c r="L23" s="220">
        <v>6.1224489795918364</v>
      </c>
      <c r="M23" s="220">
        <v>9</v>
      </c>
      <c r="N23" s="220">
        <v>6.2068965517241379</v>
      </c>
      <c r="O23" s="220">
        <v>12</v>
      </c>
      <c r="P23" s="220">
        <v>8.7591240875912408</v>
      </c>
      <c r="Q23" s="220">
        <v>16</v>
      </c>
      <c r="R23" s="220">
        <v>11.03448275862069</v>
      </c>
      <c r="S23" s="220">
        <v>14</v>
      </c>
      <c r="T23" s="220">
        <v>11.475409836065573</v>
      </c>
      <c r="U23" s="220">
        <v>16</v>
      </c>
      <c r="V23" s="220">
        <v>12.307692307692308</v>
      </c>
      <c r="W23" s="220">
        <v>16</v>
      </c>
      <c r="X23" s="220">
        <v>14.678899082568808</v>
      </c>
      <c r="Y23" s="220">
        <v>16</v>
      </c>
      <c r="Z23" s="220">
        <v>13.675213675213675</v>
      </c>
      <c r="AA23" s="220">
        <v>18</v>
      </c>
      <c r="AB23" s="220">
        <v>18.181818181818183</v>
      </c>
      <c r="AC23" s="220">
        <v>16</v>
      </c>
      <c r="AD23" s="220">
        <v>18.823529411764707</v>
      </c>
      <c r="AE23" s="220">
        <v>15</v>
      </c>
      <c r="AF23" s="220">
        <v>20.27027027027027</v>
      </c>
      <c r="AG23" s="220">
        <v>20</v>
      </c>
      <c r="AH23" s="220">
        <v>25.316455696202532</v>
      </c>
      <c r="AI23" s="220">
        <v>17</v>
      </c>
      <c r="AJ23" s="220">
        <v>25</v>
      </c>
      <c r="AK23" s="220">
        <v>18</v>
      </c>
      <c r="AL23" s="220">
        <v>23.376623376623378</v>
      </c>
      <c r="AM23" s="220">
        <v>18</v>
      </c>
      <c r="AN23" s="220">
        <v>25</v>
      </c>
      <c r="AO23" s="220">
        <v>18</v>
      </c>
      <c r="AP23" s="220">
        <v>22.222222222222221</v>
      </c>
      <c r="AQ23" s="220">
        <v>18</v>
      </c>
      <c r="AR23" s="220">
        <v>24.324324324324323</v>
      </c>
      <c r="AS23" s="220">
        <v>16</v>
      </c>
      <c r="AT23" s="220">
        <v>19.277108433734941</v>
      </c>
      <c r="AU23" s="220">
        <v>17</v>
      </c>
      <c r="AV23" s="220">
        <v>24.285714285714285</v>
      </c>
      <c r="AW23" s="220"/>
      <c r="AX23" s="220"/>
      <c r="AY23" s="220"/>
      <c r="AZ23" s="220"/>
      <c r="BA23" s="220"/>
      <c r="BB23" s="220"/>
      <c r="BC23" s="220"/>
      <c r="BD23" s="220"/>
      <c r="BE23" s="220">
        <v>16</v>
      </c>
      <c r="BF23" s="220">
        <v>25.806451612903224</v>
      </c>
    </row>
    <row r="24" spans="1:58" x14ac:dyDescent="0.25">
      <c r="A24" s="15"/>
      <c r="B24" s="60" t="s">
        <v>40</v>
      </c>
      <c r="C24" s="222">
        <v>1568</v>
      </c>
      <c r="D24" s="222"/>
      <c r="E24" s="222">
        <v>390</v>
      </c>
      <c r="F24" s="222"/>
      <c r="G24" s="222">
        <v>156</v>
      </c>
      <c r="H24" s="222"/>
      <c r="I24" s="222">
        <v>143</v>
      </c>
      <c r="J24" s="222"/>
      <c r="K24" s="222">
        <v>147</v>
      </c>
      <c r="L24" s="222"/>
      <c r="M24" s="222">
        <v>145</v>
      </c>
      <c r="N24" s="222"/>
      <c r="O24" s="222">
        <v>137</v>
      </c>
      <c r="P24" s="222"/>
      <c r="Q24" s="222">
        <v>145</v>
      </c>
      <c r="R24" s="222"/>
      <c r="S24" s="222">
        <v>122</v>
      </c>
      <c r="T24" s="222"/>
      <c r="U24" s="222">
        <v>130</v>
      </c>
      <c r="V24" s="222"/>
      <c r="W24" s="222">
        <v>109</v>
      </c>
      <c r="X24" s="222"/>
      <c r="Y24" s="222">
        <v>117</v>
      </c>
      <c r="Z24" s="222"/>
      <c r="AA24" s="222">
        <v>99</v>
      </c>
      <c r="AB24" s="222"/>
      <c r="AC24" s="222">
        <v>85</v>
      </c>
      <c r="AD24" s="222"/>
      <c r="AE24" s="222">
        <v>74</v>
      </c>
      <c r="AF24" s="222"/>
      <c r="AG24" s="222">
        <v>79</v>
      </c>
      <c r="AH24" s="222"/>
      <c r="AI24" s="222">
        <v>68</v>
      </c>
      <c r="AJ24" s="222"/>
      <c r="AK24" s="222">
        <v>77</v>
      </c>
      <c r="AL24" s="222"/>
      <c r="AM24" s="222">
        <v>72</v>
      </c>
      <c r="AN24" s="222"/>
      <c r="AO24" s="222">
        <v>81</v>
      </c>
      <c r="AP24" s="222"/>
      <c r="AQ24" s="222">
        <v>74</v>
      </c>
      <c r="AR24" s="222"/>
      <c r="AS24" s="222">
        <v>83</v>
      </c>
      <c r="AT24" s="222"/>
      <c r="AU24" s="222">
        <v>70</v>
      </c>
      <c r="AV24" s="222"/>
      <c r="AW24" s="222"/>
      <c r="AX24" s="222"/>
      <c r="AY24" s="222"/>
      <c r="AZ24" s="222"/>
      <c r="BA24" s="222"/>
      <c r="BB24" s="222"/>
      <c r="BC24" s="222"/>
      <c r="BD24" s="222"/>
      <c r="BE24" s="222">
        <v>62</v>
      </c>
      <c r="BF24" s="222"/>
    </row>
    <row r="25" spans="1:58" x14ac:dyDescent="0.25">
      <c r="A25" s="41"/>
      <c r="B25" s="60" t="s">
        <v>37</v>
      </c>
      <c r="C25" s="222">
        <v>7286</v>
      </c>
      <c r="D25" s="222"/>
      <c r="E25" s="222">
        <v>6795</v>
      </c>
      <c r="F25" s="222"/>
      <c r="G25" s="222">
        <v>7186</v>
      </c>
      <c r="H25" s="222"/>
      <c r="I25" s="222">
        <v>7108</v>
      </c>
      <c r="J25" s="222"/>
      <c r="K25" s="222">
        <v>7657</v>
      </c>
      <c r="L25" s="222"/>
      <c r="M25" s="222">
        <v>7696</v>
      </c>
      <c r="N25" s="222"/>
      <c r="O25" s="222">
        <v>8027</v>
      </c>
      <c r="P25" s="222"/>
      <c r="Q25" s="222">
        <v>11354</v>
      </c>
      <c r="R25" s="222"/>
      <c r="S25" s="222">
        <v>8920</v>
      </c>
      <c r="T25" s="222"/>
      <c r="U25" s="222">
        <v>10800</v>
      </c>
      <c r="V25" s="222"/>
      <c r="W25" s="222">
        <v>9953</v>
      </c>
      <c r="X25" s="222"/>
      <c r="Y25" s="222">
        <v>11724</v>
      </c>
      <c r="Z25" s="222"/>
      <c r="AA25" s="222">
        <v>10816</v>
      </c>
      <c r="AB25" s="222"/>
      <c r="AC25" s="222">
        <v>10240</v>
      </c>
      <c r="AD25" s="222"/>
      <c r="AE25" s="222">
        <v>10116</v>
      </c>
      <c r="AF25" s="222"/>
      <c r="AG25" s="222">
        <v>13140</v>
      </c>
      <c r="AH25" s="222"/>
      <c r="AI25" s="222">
        <v>12073</v>
      </c>
      <c r="AJ25" s="222"/>
      <c r="AK25" s="222">
        <v>13875</v>
      </c>
      <c r="AL25" s="222"/>
      <c r="AM25" s="222">
        <v>13334</v>
      </c>
      <c r="AN25" s="222"/>
      <c r="AO25" s="222">
        <v>15017</v>
      </c>
      <c r="AP25" s="222"/>
      <c r="AQ25" s="222">
        <v>14423</v>
      </c>
      <c r="AR25" s="222"/>
      <c r="AS25" s="222">
        <v>15669</v>
      </c>
      <c r="AT25" s="222"/>
      <c r="AU25" s="222">
        <v>14193</v>
      </c>
      <c r="AV25" s="222"/>
      <c r="AW25" s="222"/>
      <c r="AX25" s="222"/>
      <c r="AY25" s="222"/>
      <c r="AZ25" s="222"/>
      <c r="BA25" s="222"/>
      <c r="BB25" s="222"/>
      <c r="BC25" s="222"/>
      <c r="BD25" s="222"/>
      <c r="BE25" s="222">
        <v>16225</v>
      </c>
      <c r="BF25" s="222"/>
    </row>
    <row r="26" spans="1:58" x14ac:dyDescent="0.25">
      <c r="A26" s="15" t="s">
        <v>548</v>
      </c>
      <c r="B26" s="59" t="s">
        <v>34</v>
      </c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>
        <v>90</v>
      </c>
      <c r="AX26" s="220">
        <v>35.433070866141733</v>
      </c>
      <c r="AY26" s="220">
        <v>87</v>
      </c>
      <c r="AZ26" s="220">
        <v>37.662337662337663</v>
      </c>
      <c r="BA26" s="220">
        <v>83</v>
      </c>
      <c r="BB26" s="220">
        <v>32.295719844357976</v>
      </c>
      <c r="BC26" s="220">
        <v>64</v>
      </c>
      <c r="BD26" s="220">
        <v>28.07017543859649</v>
      </c>
      <c r="BE26" s="220"/>
      <c r="BF26" s="220"/>
    </row>
    <row r="27" spans="1:58" x14ac:dyDescent="0.25">
      <c r="A27" s="15"/>
      <c r="B27" s="59" t="s">
        <v>38</v>
      </c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>
        <v>55</v>
      </c>
      <c r="AX27" s="220">
        <v>21.653543307086615</v>
      </c>
      <c r="AY27" s="220">
        <v>46</v>
      </c>
      <c r="AZ27" s="220">
        <v>19.913419913419915</v>
      </c>
      <c r="BA27" s="220">
        <v>56</v>
      </c>
      <c r="BB27" s="220">
        <v>21.789883268482491</v>
      </c>
      <c r="BC27" s="220">
        <v>57</v>
      </c>
      <c r="BD27" s="220">
        <v>25</v>
      </c>
      <c r="BE27" s="220"/>
      <c r="BF27" s="220"/>
    </row>
    <row r="28" spans="1:58" x14ac:dyDescent="0.25">
      <c r="A28" s="15"/>
      <c r="B28" s="59" t="s">
        <v>35</v>
      </c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>
        <v>41</v>
      </c>
      <c r="AX28" s="220">
        <v>16.141732283464567</v>
      </c>
      <c r="AY28" s="220">
        <v>36</v>
      </c>
      <c r="AZ28" s="220">
        <v>15.584415584415584</v>
      </c>
      <c r="BA28" s="220">
        <v>50</v>
      </c>
      <c r="BB28" s="220">
        <v>19.45525291828794</v>
      </c>
      <c r="BC28" s="220">
        <v>51</v>
      </c>
      <c r="BD28" s="220">
        <v>22.368421052631579</v>
      </c>
      <c r="BE28" s="220"/>
      <c r="BF28" s="220"/>
    </row>
    <row r="29" spans="1:58" x14ac:dyDescent="0.25">
      <c r="A29" s="15"/>
      <c r="B29" s="59" t="s">
        <v>18</v>
      </c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>
        <v>35</v>
      </c>
      <c r="AX29" s="220">
        <v>13.779527559055119</v>
      </c>
      <c r="AY29" s="220">
        <v>30</v>
      </c>
      <c r="AZ29" s="220">
        <v>12.987012987012985</v>
      </c>
      <c r="BA29" s="220">
        <v>32</v>
      </c>
      <c r="BB29" s="220">
        <v>12.45136186770428</v>
      </c>
      <c r="BC29" s="220">
        <v>26</v>
      </c>
      <c r="BD29" s="220">
        <v>11.403508771929824</v>
      </c>
      <c r="BE29" s="220"/>
      <c r="BF29" s="220"/>
    </row>
    <row r="30" spans="1:58" x14ac:dyDescent="0.25">
      <c r="A30" s="15"/>
      <c r="B30" s="59" t="s">
        <v>39</v>
      </c>
      <c r="C30" s="252"/>
      <c r="D30" s="220"/>
      <c r="E30" s="252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>
        <v>33</v>
      </c>
      <c r="AX30" s="220">
        <v>12.992125984251967</v>
      </c>
      <c r="AY30" s="220">
        <v>32</v>
      </c>
      <c r="AZ30" s="220">
        <v>13.852813852813853</v>
      </c>
      <c r="BA30" s="220">
        <v>36</v>
      </c>
      <c r="BB30" s="220">
        <v>14.007782101167315</v>
      </c>
      <c r="BC30" s="220">
        <v>30</v>
      </c>
      <c r="BD30" s="220">
        <v>13.157894736842104</v>
      </c>
      <c r="BE30" s="220"/>
      <c r="BF30" s="220"/>
    </row>
    <row r="31" spans="1:58" x14ac:dyDescent="0.25">
      <c r="A31" s="15"/>
      <c r="B31" s="60" t="s">
        <v>40</v>
      </c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>
        <v>254</v>
      </c>
      <c r="AX31" s="222"/>
      <c r="AY31" s="222">
        <v>231</v>
      </c>
      <c r="AZ31" s="222"/>
      <c r="BA31" s="222">
        <v>257</v>
      </c>
      <c r="BB31" s="222"/>
      <c r="BC31" s="222">
        <v>228</v>
      </c>
      <c r="BD31" s="222"/>
      <c r="BE31" s="222"/>
      <c r="BF31" s="222"/>
    </row>
    <row r="32" spans="1:58" x14ac:dyDescent="0.25">
      <c r="A32" s="41"/>
      <c r="B32" s="60" t="s">
        <v>37</v>
      </c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>
        <v>26189</v>
      </c>
      <c r="AX32" s="222"/>
      <c r="AY32" s="222">
        <v>24457</v>
      </c>
      <c r="AZ32" s="222"/>
      <c r="BA32" s="222">
        <v>27219</v>
      </c>
      <c r="BB32" s="222"/>
      <c r="BC32" s="222">
        <v>24434</v>
      </c>
      <c r="BD32" s="222"/>
      <c r="BE32" s="222"/>
      <c r="BF32" s="222"/>
    </row>
    <row r="33" spans="1:58" x14ac:dyDescent="0.25">
      <c r="A33" s="28" t="s">
        <v>549</v>
      </c>
      <c r="B33" s="59" t="s">
        <v>34</v>
      </c>
      <c r="C33" s="220">
        <v>2702</v>
      </c>
      <c r="D33" s="220">
        <v>91.531165311653112</v>
      </c>
      <c r="E33" s="220">
        <v>357</v>
      </c>
      <c r="F33" s="220">
        <v>63.074204946996474</v>
      </c>
      <c r="G33" s="220">
        <v>99</v>
      </c>
      <c r="H33" s="220">
        <v>33.673469387755098</v>
      </c>
      <c r="I33" s="220">
        <v>83</v>
      </c>
      <c r="J33" s="220">
        <v>30.072463768115941</v>
      </c>
      <c r="K33" s="220">
        <v>83</v>
      </c>
      <c r="L33" s="220">
        <v>29.642857142857142</v>
      </c>
      <c r="M33" s="220">
        <v>76</v>
      </c>
      <c r="N33" s="220">
        <v>29.457364341085274</v>
      </c>
      <c r="O33" s="220">
        <v>69</v>
      </c>
      <c r="P33" s="220">
        <v>29.741379310344829</v>
      </c>
      <c r="Q33" s="220">
        <v>65</v>
      </c>
      <c r="R33" s="220">
        <v>29.545454545454547</v>
      </c>
      <c r="S33" s="220">
        <v>62</v>
      </c>
      <c r="T33" s="220">
        <v>28.703703703703702</v>
      </c>
      <c r="U33" s="220">
        <v>57</v>
      </c>
      <c r="V33" s="220">
        <v>27.142857142857142</v>
      </c>
      <c r="W33" s="220">
        <v>48</v>
      </c>
      <c r="X33" s="220">
        <v>21.818181818181817</v>
      </c>
      <c r="Y33" s="220">
        <v>42</v>
      </c>
      <c r="Z33" s="220">
        <v>21.875</v>
      </c>
      <c r="AA33" s="220">
        <v>44</v>
      </c>
      <c r="AB33" s="220">
        <v>25.433526011560691</v>
      </c>
      <c r="AC33" s="220">
        <v>38</v>
      </c>
      <c r="AD33" s="220">
        <v>25.503355704697988</v>
      </c>
      <c r="AE33" s="220">
        <v>35</v>
      </c>
      <c r="AF33" s="220">
        <v>26.119402985074625</v>
      </c>
      <c r="AG33" s="220">
        <v>38</v>
      </c>
      <c r="AH33" s="220">
        <v>27.941176470588236</v>
      </c>
      <c r="AI33" s="220">
        <v>32</v>
      </c>
      <c r="AJ33" s="220">
        <v>24.242424242424242</v>
      </c>
      <c r="AK33" s="220">
        <v>37</v>
      </c>
      <c r="AL33" s="220">
        <v>27.205882352941174</v>
      </c>
      <c r="AM33" s="220">
        <v>44</v>
      </c>
      <c r="AN33" s="220">
        <v>34.375</v>
      </c>
      <c r="AO33" s="220">
        <v>46</v>
      </c>
      <c r="AP33" s="220">
        <v>36.507936507936506</v>
      </c>
      <c r="AQ33" s="220">
        <v>52</v>
      </c>
      <c r="AR33" s="220">
        <v>40.310077519379846</v>
      </c>
      <c r="AS33" s="220">
        <v>47</v>
      </c>
      <c r="AT33" s="220">
        <v>38.211382113821138</v>
      </c>
      <c r="AU33" s="220">
        <v>45</v>
      </c>
      <c r="AV33" s="220">
        <v>37.815126050420169</v>
      </c>
      <c r="AW33" s="220">
        <v>59</v>
      </c>
      <c r="AX33" s="220">
        <v>45.038167938931295</v>
      </c>
      <c r="AY33" s="220">
        <v>55</v>
      </c>
      <c r="AZ33" s="220">
        <v>43.30708661417323</v>
      </c>
      <c r="BA33" s="220">
        <v>51</v>
      </c>
      <c r="BB33" s="220">
        <v>40.476190476190474</v>
      </c>
      <c r="BC33" s="220">
        <v>48</v>
      </c>
      <c r="BD33" s="220">
        <v>38.70967741935484</v>
      </c>
      <c r="BE33" s="220">
        <v>52</v>
      </c>
      <c r="BF33" s="220">
        <v>39.694656488549619</v>
      </c>
    </row>
    <row r="34" spans="1:58" x14ac:dyDescent="0.25">
      <c r="A34" s="15"/>
      <c r="B34" s="59" t="s">
        <v>38</v>
      </c>
      <c r="C34" s="220">
        <v>197</v>
      </c>
      <c r="D34" s="220">
        <v>6.6734417344173442</v>
      </c>
      <c r="E34" s="220">
        <v>142</v>
      </c>
      <c r="F34" s="220">
        <v>25.088339222614842</v>
      </c>
      <c r="G34" s="220">
        <v>109</v>
      </c>
      <c r="H34" s="220">
        <v>37.074829931972793</v>
      </c>
      <c r="I34" s="220">
        <v>111</v>
      </c>
      <c r="J34" s="220">
        <v>40.217391304347828</v>
      </c>
      <c r="K34" s="220">
        <v>112</v>
      </c>
      <c r="L34" s="220">
        <v>40</v>
      </c>
      <c r="M34" s="220">
        <v>116</v>
      </c>
      <c r="N34" s="220">
        <v>44.961240310077521</v>
      </c>
      <c r="O34" s="220">
        <v>106</v>
      </c>
      <c r="P34" s="220">
        <v>45.689655172413794</v>
      </c>
      <c r="Q34" s="220">
        <v>99</v>
      </c>
      <c r="R34" s="220">
        <v>45</v>
      </c>
      <c r="S34" s="220">
        <v>98</v>
      </c>
      <c r="T34" s="220">
        <v>45.370370370370374</v>
      </c>
      <c r="U34" s="220">
        <v>99</v>
      </c>
      <c r="V34" s="220">
        <v>47.142857142857139</v>
      </c>
      <c r="W34" s="220">
        <v>99</v>
      </c>
      <c r="X34" s="220">
        <v>45</v>
      </c>
      <c r="Y34" s="220">
        <v>87</v>
      </c>
      <c r="Z34" s="220">
        <v>45.3125</v>
      </c>
      <c r="AA34" s="220">
        <v>69</v>
      </c>
      <c r="AB34" s="220">
        <v>39.884393063583815</v>
      </c>
      <c r="AC34" s="220">
        <v>51</v>
      </c>
      <c r="AD34" s="220">
        <v>34.228187919463089</v>
      </c>
      <c r="AE34" s="220">
        <v>35</v>
      </c>
      <c r="AF34" s="220">
        <v>26.119402985074625</v>
      </c>
      <c r="AG34" s="220">
        <v>38</v>
      </c>
      <c r="AH34" s="220">
        <v>27.941176470588236</v>
      </c>
      <c r="AI34" s="220">
        <v>38</v>
      </c>
      <c r="AJ34" s="220">
        <v>28.787878787878789</v>
      </c>
      <c r="AK34" s="220">
        <v>34</v>
      </c>
      <c r="AL34" s="220">
        <v>25</v>
      </c>
      <c r="AM34" s="220">
        <v>32</v>
      </c>
      <c r="AN34" s="220">
        <v>25</v>
      </c>
      <c r="AO34" s="220">
        <v>28</v>
      </c>
      <c r="AP34" s="220">
        <v>22.222222222222221</v>
      </c>
      <c r="AQ34" s="220">
        <v>24</v>
      </c>
      <c r="AR34" s="220">
        <v>18.604651162790699</v>
      </c>
      <c r="AS34" s="220">
        <v>23</v>
      </c>
      <c r="AT34" s="220">
        <v>18.699186991869919</v>
      </c>
      <c r="AU34" s="220">
        <v>24</v>
      </c>
      <c r="AV34" s="220">
        <v>20.168067226890756</v>
      </c>
      <c r="AW34" s="220">
        <v>17</v>
      </c>
      <c r="AX34" s="220">
        <v>12.977099236641221</v>
      </c>
      <c r="AY34" s="220">
        <v>18</v>
      </c>
      <c r="AZ34" s="220">
        <v>14.173228346456693</v>
      </c>
      <c r="BA34" s="220">
        <v>21</v>
      </c>
      <c r="BB34" s="220">
        <v>16.666666666666664</v>
      </c>
      <c r="BC34" s="220">
        <v>21</v>
      </c>
      <c r="BD34" s="220">
        <v>16.93548387096774</v>
      </c>
      <c r="BE34" s="220">
        <v>15</v>
      </c>
      <c r="BF34" s="220">
        <v>11.450381679389313</v>
      </c>
    </row>
    <row r="35" spans="1:58" ht="15" customHeight="1" x14ac:dyDescent="0.25">
      <c r="A35" s="15"/>
      <c r="B35" s="59" t="s">
        <v>35</v>
      </c>
      <c r="C35" s="220">
        <v>42</v>
      </c>
      <c r="D35" s="220">
        <v>1.4227642276422763</v>
      </c>
      <c r="E35" s="220">
        <v>43</v>
      </c>
      <c r="F35" s="220">
        <v>7.5971731448763249</v>
      </c>
      <c r="G35" s="220">
        <v>56</v>
      </c>
      <c r="H35" s="220">
        <v>19.047619047619047</v>
      </c>
      <c r="I35" s="220">
        <v>51</v>
      </c>
      <c r="J35" s="220">
        <v>18.478260869565215</v>
      </c>
      <c r="K35" s="220">
        <v>47</v>
      </c>
      <c r="L35" s="220">
        <v>16.785714285714285</v>
      </c>
      <c r="M35" s="220">
        <v>33</v>
      </c>
      <c r="N35" s="220">
        <v>12.790697674418606</v>
      </c>
      <c r="O35" s="220">
        <v>28</v>
      </c>
      <c r="P35" s="220">
        <v>12.068965517241379</v>
      </c>
      <c r="Q35" s="220">
        <v>28</v>
      </c>
      <c r="R35" s="220">
        <v>12.727272727272727</v>
      </c>
      <c r="S35" s="220">
        <v>27</v>
      </c>
      <c r="T35" s="220">
        <v>12.5</v>
      </c>
      <c r="U35" s="220">
        <v>24</v>
      </c>
      <c r="V35" s="220">
        <v>11.428571428571429</v>
      </c>
      <c r="W35" s="220">
        <v>41</v>
      </c>
      <c r="X35" s="220">
        <v>18.636363636363637</v>
      </c>
      <c r="Y35" s="220">
        <v>26</v>
      </c>
      <c r="Z35" s="220">
        <v>13.541666666666666</v>
      </c>
      <c r="AA35" s="220">
        <v>28</v>
      </c>
      <c r="AB35" s="220">
        <v>16.184971098265898</v>
      </c>
      <c r="AC35" s="220">
        <v>26</v>
      </c>
      <c r="AD35" s="220">
        <v>17.449664429530202</v>
      </c>
      <c r="AE35" s="220">
        <v>34</v>
      </c>
      <c r="AF35" s="220">
        <v>25.373134328358208</v>
      </c>
      <c r="AG35" s="220">
        <v>29</v>
      </c>
      <c r="AH35" s="220">
        <v>21.323529411764707</v>
      </c>
      <c r="AI35" s="220">
        <v>31</v>
      </c>
      <c r="AJ35" s="220">
        <v>23.484848484848484</v>
      </c>
      <c r="AK35" s="220">
        <v>34</v>
      </c>
      <c r="AL35" s="220">
        <v>25</v>
      </c>
      <c r="AM35" s="220">
        <v>19</v>
      </c>
      <c r="AN35" s="220">
        <v>14.84375</v>
      </c>
      <c r="AO35" s="220">
        <v>16</v>
      </c>
      <c r="AP35" s="220">
        <v>12.698412698412698</v>
      </c>
      <c r="AQ35" s="220">
        <v>17</v>
      </c>
      <c r="AR35" s="220">
        <v>13.178294573643413</v>
      </c>
      <c r="AS35" s="220">
        <v>16</v>
      </c>
      <c r="AT35" s="220">
        <v>13.008130081300814</v>
      </c>
      <c r="AU35" s="220">
        <v>17</v>
      </c>
      <c r="AV35" s="220">
        <v>14.285714285714285</v>
      </c>
      <c r="AW35" s="220">
        <v>22</v>
      </c>
      <c r="AX35" s="220">
        <v>16.793893129770993</v>
      </c>
      <c r="AY35" s="220">
        <v>16</v>
      </c>
      <c r="AZ35" s="220">
        <v>12.598425196850393</v>
      </c>
      <c r="BA35" s="220">
        <v>18</v>
      </c>
      <c r="BB35" s="220">
        <v>14.285714285714285</v>
      </c>
      <c r="BC35" s="220">
        <v>19</v>
      </c>
      <c r="BD35" s="220">
        <v>15.32258064516129</v>
      </c>
      <c r="BE35" s="220">
        <v>25</v>
      </c>
      <c r="BF35" s="220">
        <v>19.083969465648856</v>
      </c>
    </row>
    <row r="36" spans="1:58" x14ac:dyDescent="0.25">
      <c r="A36" s="15"/>
      <c r="B36" s="59" t="s">
        <v>18</v>
      </c>
      <c r="C36" s="220">
        <v>11</v>
      </c>
      <c r="D36" s="220">
        <v>0.33875338753387535</v>
      </c>
      <c r="E36" s="220">
        <v>20</v>
      </c>
      <c r="F36" s="220">
        <v>3.5335689045936398</v>
      </c>
      <c r="G36" s="220">
        <v>22</v>
      </c>
      <c r="H36" s="220">
        <v>7.4829931972789119</v>
      </c>
      <c r="I36" s="220">
        <v>22</v>
      </c>
      <c r="J36" s="220">
        <v>7.9710144927536222</v>
      </c>
      <c r="K36" s="220">
        <v>30</v>
      </c>
      <c r="L36" s="220">
        <v>10.714285714285714</v>
      </c>
      <c r="M36" s="220">
        <v>25</v>
      </c>
      <c r="N36" s="220">
        <v>9.6899224806201563</v>
      </c>
      <c r="O36" s="220">
        <v>20</v>
      </c>
      <c r="P36" s="220">
        <v>8.6206896551724146</v>
      </c>
      <c r="Q36" s="220">
        <v>18</v>
      </c>
      <c r="R36" s="220">
        <v>8.1818181818181817</v>
      </c>
      <c r="S36" s="220">
        <v>18</v>
      </c>
      <c r="T36" s="220">
        <v>8.3333333333333321</v>
      </c>
      <c r="U36" s="220">
        <v>18</v>
      </c>
      <c r="V36" s="220">
        <v>8.5714285714285712</v>
      </c>
      <c r="W36" s="220">
        <v>18</v>
      </c>
      <c r="X36" s="220">
        <v>8.1818181818181817</v>
      </c>
      <c r="Y36" s="220">
        <v>23</v>
      </c>
      <c r="Z36" s="220">
        <v>11.979166666666668</v>
      </c>
      <c r="AA36" s="220">
        <v>20</v>
      </c>
      <c r="AB36" s="220">
        <v>11.560693641618498</v>
      </c>
      <c r="AC36" s="220">
        <v>21</v>
      </c>
      <c r="AD36" s="220">
        <v>14.093959731543624</v>
      </c>
      <c r="AE36" s="220">
        <v>17</v>
      </c>
      <c r="AF36" s="220">
        <v>12.686567164179104</v>
      </c>
      <c r="AG36" s="220">
        <v>17</v>
      </c>
      <c r="AH36" s="220">
        <v>12.5</v>
      </c>
      <c r="AI36" s="220">
        <v>15</v>
      </c>
      <c r="AJ36" s="220">
        <v>11.363636363636363</v>
      </c>
      <c r="AK36" s="220">
        <v>12</v>
      </c>
      <c r="AL36" s="220">
        <v>8.8235294117647065</v>
      </c>
      <c r="AM36" s="220">
        <v>15</v>
      </c>
      <c r="AN36" s="220">
        <v>11.71875</v>
      </c>
      <c r="AO36" s="220">
        <v>17</v>
      </c>
      <c r="AP36" s="220">
        <v>13.492063492063492</v>
      </c>
      <c r="AQ36" s="220">
        <v>16</v>
      </c>
      <c r="AR36" s="220">
        <v>12.403100775193799</v>
      </c>
      <c r="AS36" s="220">
        <v>19</v>
      </c>
      <c r="AT36" s="220">
        <v>15.447154471544716</v>
      </c>
      <c r="AU36" s="220">
        <v>14</v>
      </c>
      <c r="AV36" s="220">
        <v>11.76470588235294</v>
      </c>
      <c r="AW36" s="220">
        <v>12</v>
      </c>
      <c r="AX36" s="220">
        <v>9.1603053435114496</v>
      </c>
      <c r="AY36" s="220">
        <v>21</v>
      </c>
      <c r="AZ36" s="220">
        <v>16.535433070866144</v>
      </c>
      <c r="BA36" s="220">
        <v>17</v>
      </c>
      <c r="BB36" s="220">
        <v>13.492063492063492</v>
      </c>
      <c r="BC36" s="220">
        <v>18</v>
      </c>
      <c r="BD36" s="220">
        <v>14.516129032258066</v>
      </c>
      <c r="BE36" s="220">
        <v>17</v>
      </c>
      <c r="BF36" s="220">
        <v>12.977099236641221</v>
      </c>
    </row>
    <row r="37" spans="1:58" x14ac:dyDescent="0.25">
      <c r="A37" s="15"/>
      <c r="B37" s="59" t="s">
        <v>39</v>
      </c>
      <c r="C37" s="252" t="s">
        <v>304</v>
      </c>
      <c r="D37" s="220">
        <v>3.3875338753387531E-2</v>
      </c>
      <c r="E37" s="220">
        <v>4</v>
      </c>
      <c r="F37" s="220">
        <v>0.70671378091872794</v>
      </c>
      <c r="G37" s="220">
        <v>8</v>
      </c>
      <c r="H37" s="220">
        <v>2.7210884353741496</v>
      </c>
      <c r="I37" s="220">
        <v>9</v>
      </c>
      <c r="J37" s="220">
        <v>3.2608695652173911</v>
      </c>
      <c r="K37" s="220">
        <v>8</v>
      </c>
      <c r="L37" s="220">
        <v>2.8571428571428572</v>
      </c>
      <c r="M37" s="220">
        <v>8</v>
      </c>
      <c r="N37" s="220">
        <v>3.1007751937984498</v>
      </c>
      <c r="O37" s="220">
        <v>9</v>
      </c>
      <c r="P37" s="220">
        <v>3.8793103448275863</v>
      </c>
      <c r="Q37" s="220">
        <v>10</v>
      </c>
      <c r="R37" s="220">
        <v>4.5454545454545459</v>
      </c>
      <c r="S37" s="220">
        <v>11</v>
      </c>
      <c r="T37" s="220">
        <v>5.0925925925925926</v>
      </c>
      <c r="U37" s="220">
        <v>12</v>
      </c>
      <c r="V37" s="220">
        <v>5.7142857142857144</v>
      </c>
      <c r="W37" s="220">
        <v>14</v>
      </c>
      <c r="X37" s="220">
        <v>6.3636363636363633</v>
      </c>
      <c r="Y37" s="220">
        <v>14</v>
      </c>
      <c r="Z37" s="220">
        <v>7.291666666666667</v>
      </c>
      <c r="AA37" s="220">
        <v>12</v>
      </c>
      <c r="AB37" s="220">
        <v>6.9364161849710975</v>
      </c>
      <c r="AC37" s="220">
        <v>13</v>
      </c>
      <c r="AD37" s="220">
        <v>8.724832214765101</v>
      </c>
      <c r="AE37" s="220">
        <v>13</v>
      </c>
      <c r="AF37" s="220">
        <v>9.7014925373134329</v>
      </c>
      <c r="AG37" s="220">
        <v>14</v>
      </c>
      <c r="AH37" s="220">
        <v>10.294117647058822</v>
      </c>
      <c r="AI37" s="252">
        <v>16</v>
      </c>
      <c r="AJ37" s="220">
        <v>12.121212121212121</v>
      </c>
      <c r="AK37" s="252">
        <v>19</v>
      </c>
      <c r="AL37" s="220">
        <v>13.970588235294118</v>
      </c>
      <c r="AM37" s="252">
        <v>18</v>
      </c>
      <c r="AN37" s="220">
        <v>14.0625</v>
      </c>
      <c r="AO37" s="252">
        <v>19</v>
      </c>
      <c r="AP37" s="220">
        <v>15.079365079365079</v>
      </c>
      <c r="AQ37" s="252">
        <v>20</v>
      </c>
      <c r="AR37" s="220">
        <v>15.503875968992247</v>
      </c>
      <c r="AS37" s="252">
        <v>18</v>
      </c>
      <c r="AT37" s="220">
        <v>14.634146341463413</v>
      </c>
      <c r="AU37" s="252">
        <v>19</v>
      </c>
      <c r="AV37" s="220">
        <v>15.966386554621847</v>
      </c>
      <c r="AW37" s="252">
        <v>21</v>
      </c>
      <c r="AX37" s="220">
        <v>16.030534351145036</v>
      </c>
      <c r="AY37" s="252">
        <v>17</v>
      </c>
      <c r="AZ37" s="220">
        <v>13.385826771653544</v>
      </c>
      <c r="BA37" s="252">
        <v>19</v>
      </c>
      <c r="BB37" s="220">
        <v>15.079365079365079</v>
      </c>
      <c r="BC37" s="252">
        <v>18</v>
      </c>
      <c r="BD37" s="220">
        <v>14.516129032258066</v>
      </c>
      <c r="BE37" s="252">
        <v>22</v>
      </c>
      <c r="BF37" s="220">
        <v>16.793893129770993</v>
      </c>
    </row>
    <row r="38" spans="1:58" x14ac:dyDescent="0.25">
      <c r="A38" s="15"/>
      <c r="B38" s="60" t="s">
        <v>40</v>
      </c>
      <c r="C38" s="222">
        <v>2952</v>
      </c>
      <c r="D38" s="222">
        <v>0</v>
      </c>
      <c r="E38" s="222">
        <v>566</v>
      </c>
      <c r="F38" s="222">
        <v>0</v>
      </c>
      <c r="G38" s="222">
        <v>294</v>
      </c>
      <c r="H38" s="222">
        <v>0</v>
      </c>
      <c r="I38" s="222">
        <v>276</v>
      </c>
      <c r="J38" s="222">
        <v>0</v>
      </c>
      <c r="K38" s="222">
        <v>280</v>
      </c>
      <c r="L38" s="222">
        <v>0</v>
      </c>
      <c r="M38" s="222">
        <v>258</v>
      </c>
      <c r="N38" s="222">
        <v>0</v>
      </c>
      <c r="O38" s="222">
        <v>232</v>
      </c>
      <c r="P38" s="222">
        <v>0</v>
      </c>
      <c r="Q38" s="222">
        <v>220</v>
      </c>
      <c r="R38" s="222">
        <v>0</v>
      </c>
      <c r="S38" s="222">
        <v>216</v>
      </c>
      <c r="T38" s="222">
        <v>0</v>
      </c>
      <c r="U38" s="222">
        <v>210</v>
      </c>
      <c r="V38" s="222">
        <v>0</v>
      </c>
      <c r="W38" s="222">
        <v>220</v>
      </c>
      <c r="X38" s="222">
        <v>0</v>
      </c>
      <c r="Y38" s="222">
        <v>192</v>
      </c>
      <c r="Z38" s="222">
        <v>0</v>
      </c>
      <c r="AA38" s="222">
        <v>173</v>
      </c>
      <c r="AB38" s="222">
        <v>0</v>
      </c>
      <c r="AC38" s="222">
        <v>149</v>
      </c>
      <c r="AD38" s="222">
        <v>0</v>
      </c>
      <c r="AE38" s="222">
        <v>134</v>
      </c>
      <c r="AF38" s="222">
        <v>0</v>
      </c>
      <c r="AG38" s="222">
        <v>136</v>
      </c>
      <c r="AH38" s="222">
        <v>0</v>
      </c>
      <c r="AI38" s="222">
        <v>132</v>
      </c>
      <c r="AJ38" s="222">
        <v>0</v>
      </c>
      <c r="AK38" s="222">
        <v>136</v>
      </c>
      <c r="AL38" s="222">
        <v>0</v>
      </c>
      <c r="AM38" s="222">
        <v>128</v>
      </c>
      <c r="AN38" s="222"/>
      <c r="AO38" s="222">
        <v>126</v>
      </c>
      <c r="AP38" s="222"/>
      <c r="AQ38" s="222">
        <v>129</v>
      </c>
      <c r="AR38" s="222"/>
      <c r="AS38" s="222">
        <v>123</v>
      </c>
      <c r="AT38" s="222"/>
      <c r="AU38" s="222">
        <v>119</v>
      </c>
      <c r="AV38" s="222"/>
      <c r="AW38" s="222">
        <v>131</v>
      </c>
      <c r="AX38" s="222"/>
      <c r="AY38" s="222">
        <v>127</v>
      </c>
      <c r="AZ38" s="222"/>
      <c r="BA38" s="222">
        <v>126</v>
      </c>
      <c r="BB38" s="222"/>
      <c r="BC38" s="222">
        <v>124</v>
      </c>
      <c r="BD38" s="222"/>
      <c r="BE38" s="222">
        <v>131</v>
      </c>
      <c r="BF38" s="222"/>
    </row>
    <row r="39" spans="1:58" x14ac:dyDescent="0.25">
      <c r="A39" s="41"/>
      <c r="B39" s="60" t="s">
        <v>37</v>
      </c>
      <c r="C39" s="222">
        <v>10282</v>
      </c>
      <c r="D39" s="222">
        <v>0</v>
      </c>
      <c r="E39" s="222">
        <v>10494</v>
      </c>
      <c r="F39" s="222">
        <v>0</v>
      </c>
      <c r="G39" s="222">
        <v>12437</v>
      </c>
      <c r="H39" s="222">
        <v>0</v>
      </c>
      <c r="I39" s="222">
        <v>12559</v>
      </c>
      <c r="J39" s="222">
        <v>0</v>
      </c>
      <c r="K39" s="222">
        <v>12976</v>
      </c>
      <c r="L39" s="222">
        <v>0</v>
      </c>
      <c r="M39" s="222">
        <v>11734</v>
      </c>
      <c r="N39" s="222">
        <v>0</v>
      </c>
      <c r="O39" s="222">
        <v>11344</v>
      </c>
      <c r="P39" s="222">
        <v>0</v>
      </c>
      <c r="Q39" s="222">
        <v>11213</v>
      </c>
      <c r="R39" s="222">
        <v>0</v>
      </c>
      <c r="S39" s="222">
        <v>11870</v>
      </c>
      <c r="T39" s="222">
        <v>0</v>
      </c>
      <c r="U39" s="222">
        <v>12280</v>
      </c>
      <c r="V39" s="222">
        <v>0</v>
      </c>
      <c r="W39" s="222">
        <v>14003</v>
      </c>
      <c r="X39" s="222">
        <v>0</v>
      </c>
      <c r="Y39" s="222">
        <v>13962</v>
      </c>
      <c r="Z39" s="222">
        <v>0</v>
      </c>
      <c r="AA39" s="222">
        <v>12670</v>
      </c>
      <c r="AB39" s="222">
        <v>0</v>
      </c>
      <c r="AC39" s="222">
        <v>13221</v>
      </c>
      <c r="AD39" s="222">
        <v>0</v>
      </c>
      <c r="AE39" s="222">
        <v>13690</v>
      </c>
      <c r="AF39" s="222">
        <v>0</v>
      </c>
      <c r="AG39" s="222">
        <v>14189</v>
      </c>
      <c r="AH39" s="222">
        <v>0</v>
      </c>
      <c r="AI39" s="222">
        <v>14309</v>
      </c>
      <c r="AJ39" s="222">
        <v>0</v>
      </c>
      <c r="AK39" s="222">
        <v>14869</v>
      </c>
      <c r="AL39" s="222">
        <v>0</v>
      </c>
      <c r="AM39" s="222">
        <v>14864</v>
      </c>
      <c r="AN39" s="222"/>
      <c r="AO39" s="222">
        <v>15639</v>
      </c>
      <c r="AP39" s="222"/>
      <c r="AQ39" s="222">
        <v>15014</v>
      </c>
      <c r="AR39" s="222"/>
      <c r="AS39" s="222">
        <v>15542</v>
      </c>
      <c r="AT39" s="222"/>
      <c r="AU39" s="222">
        <v>15959</v>
      </c>
      <c r="AV39" s="222"/>
      <c r="AW39" s="222">
        <v>15751</v>
      </c>
      <c r="AX39" s="222"/>
      <c r="AY39" s="222">
        <v>15385</v>
      </c>
      <c r="AZ39" s="222"/>
      <c r="BA39" s="222">
        <v>15886</v>
      </c>
      <c r="BB39" s="222"/>
      <c r="BC39" s="222">
        <v>16065</v>
      </c>
      <c r="BD39" s="222"/>
      <c r="BE39" s="222">
        <v>18134</v>
      </c>
      <c r="BF39" s="222"/>
    </row>
    <row r="40" spans="1:58" x14ac:dyDescent="0.25">
      <c r="A40" s="15" t="s">
        <v>10</v>
      </c>
      <c r="B40" s="59" t="s">
        <v>34</v>
      </c>
      <c r="C40" s="220">
        <v>1078</v>
      </c>
      <c r="D40" s="220">
        <v>77.110157367668094</v>
      </c>
      <c r="E40" s="220">
        <v>228</v>
      </c>
      <c r="F40" s="220">
        <v>40.933572710951523</v>
      </c>
      <c r="G40" s="220">
        <v>59</v>
      </c>
      <c r="H40" s="220">
        <v>18.380062305295951</v>
      </c>
      <c r="I40" s="220">
        <v>60</v>
      </c>
      <c r="J40" s="220">
        <v>19.292604501607716</v>
      </c>
      <c r="K40" s="220">
        <v>52</v>
      </c>
      <c r="L40" s="220">
        <v>18.637992831541219</v>
      </c>
      <c r="M40" s="220">
        <v>49</v>
      </c>
      <c r="N40" s="220">
        <v>16.333333333333332</v>
      </c>
      <c r="O40" s="220">
        <v>46</v>
      </c>
      <c r="P40" s="220">
        <v>16.312056737588655</v>
      </c>
      <c r="Q40" s="220">
        <v>40</v>
      </c>
      <c r="R40" s="220">
        <v>16.064257028112451</v>
      </c>
      <c r="S40" s="220">
        <v>29</v>
      </c>
      <c r="T40" s="220">
        <v>11.740890688259109</v>
      </c>
      <c r="U40" s="220">
        <v>30</v>
      </c>
      <c r="V40" s="220">
        <v>12.820512820512821</v>
      </c>
      <c r="W40" s="220">
        <v>21</v>
      </c>
      <c r="X40" s="220">
        <v>9.251101321585903</v>
      </c>
      <c r="Y40" s="220">
        <v>23</v>
      </c>
      <c r="Z40" s="220">
        <v>11.004784688995215</v>
      </c>
      <c r="AA40" s="220">
        <v>20</v>
      </c>
      <c r="AB40" s="220">
        <v>11.976047904191617</v>
      </c>
      <c r="AC40" s="220">
        <v>20</v>
      </c>
      <c r="AD40" s="220">
        <v>12.658227848101266</v>
      </c>
      <c r="AE40" s="220">
        <v>23</v>
      </c>
      <c r="AF40" s="220">
        <v>15.131578947368421</v>
      </c>
      <c r="AG40" s="220">
        <v>20</v>
      </c>
      <c r="AH40" s="220">
        <v>13.605442176870747</v>
      </c>
      <c r="AI40" s="220">
        <v>13</v>
      </c>
      <c r="AJ40" s="220">
        <v>9.5588235294117645</v>
      </c>
      <c r="AK40" s="220">
        <v>17</v>
      </c>
      <c r="AL40" s="220">
        <v>12.781954887218046</v>
      </c>
      <c r="AM40" s="220">
        <v>19</v>
      </c>
      <c r="AN40" s="220">
        <v>14.074074074074074</v>
      </c>
      <c r="AO40" s="220">
        <v>20</v>
      </c>
      <c r="AP40" s="220">
        <v>16.393442622950818</v>
      </c>
      <c r="AQ40" s="220">
        <v>16</v>
      </c>
      <c r="AR40" s="220">
        <v>12.307692307692308</v>
      </c>
      <c r="AS40" s="220">
        <v>12</v>
      </c>
      <c r="AT40" s="220">
        <v>10.169491525423728</v>
      </c>
      <c r="AU40" s="220">
        <v>13</v>
      </c>
      <c r="AV40" s="220">
        <v>10.077519379844961</v>
      </c>
      <c r="AW40" s="220"/>
      <c r="AX40" s="220"/>
      <c r="AY40" s="220"/>
      <c r="AZ40" s="220"/>
      <c r="BA40" s="220"/>
      <c r="BB40" s="220"/>
      <c r="BC40" s="220"/>
      <c r="BD40" s="220"/>
      <c r="BE40" s="220">
        <v>23</v>
      </c>
      <c r="BF40" s="220">
        <v>17.96875</v>
      </c>
    </row>
    <row r="41" spans="1:58" x14ac:dyDescent="0.25">
      <c r="A41" s="15"/>
      <c r="B41" s="59" t="s">
        <v>38</v>
      </c>
      <c r="C41" s="220">
        <v>272</v>
      </c>
      <c r="D41" s="220">
        <v>19.456366237482118</v>
      </c>
      <c r="E41" s="220">
        <v>253</v>
      </c>
      <c r="F41" s="220">
        <v>45.421903052064636</v>
      </c>
      <c r="G41" s="220">
        <v>136</v>
      </c>
      <c r="H41" s="220">
        <v>42.36760124610592</v>
      </c>
      <c r="I41" s="220">
        <v>116</v>
      </c>
      <c r="J41" s="220">
        <v>37.29903536977492</v>
      </c>
      <c r="K41" s="220">
        <v>101</v>
      </c>
      <c r="L41" s="220">
        <v>36.200716845878134</v>
      </c>
      <c r="M41" s="220">
        <v>117</v>
      </c>
      <c r="N41" s="220">
        <v>39</v>
      </c>
      <c r="O41" s="220">
        <v>88</v>
      </c>
      <c r="P41" s="220">
        <v>31.205673758865249</v>
      </c>
      <c r="Q41" s="220">
        <v>88</v>
      </c>
      <c r="R41" s="220">
        <v>35.341365461847388</v>
      </c>
      <c r="S41" s="220">
        <v>83</v>
      </c>
      <c r="T41" s="220">
        <v>33.603238866396758</v>
      </c>
      <c r="U41" s="220">
        <v>88</v>
      </c>
      <c r="V41" s="220">
        <v>37.606837606837608</v>
      </c>
      <c r="W41" s="220">
        <v>67</v>
      </c>
      <c r="X41" s="220">
        <v>29.515418502202643</v>
      </c>
      <c r="Y41" s="220">
        <v>65</v>
      </c>
      <c r="Z41" s="220">
        <v>31.100478468899521</v>
      </c>
      <c r="AA41" s="220">
        <v>46</v>
      </c>
      <c r="AB41" s="220">
        <v>27.54491017964072</v>
      </c>
      <c r="AC41" s="220">
        <v>36</v>
      </c>
      <c r="AD41" s="220">
        <v>22.784810126582279</v>
      </c>
      <c r="AE41" s="220">
        <v>32</v>
      </c>
      <c r="AF41" s="220">
        <v>21.05263157894737</v>
      </c>
      <c r="AG41" s="220">
        <v>29</v>
      </c>
      <c r="AH41" s="220">
        <v>19.727891156462587</v>
      </c>
      <c r="AI41" s="220">
        <v>24</v>
      </c>
      <c r="AJ41" s="220">
        <v>17.647058823529413</v>
      </c>
      <c r="AK41" s="220">
        <v>21</v>
      </c>
      <c r="AL41" s="220">
        <v>15.789473684210526</v>
      </c>
      <c r="AM41" s="220">
        <v>26</v>
      </c>
      <c r="AN41" s="220">
        <v>19.25925925925926</v>
      </c>
      <c r="AO41" s="220">
        <v>14</v>
      </c>
      <c r="AP41" s="220">
        <v>11.475409836065573</v>
      </c>
      <c r="AQ41" s="220">
        <v>23</v>
      </c>
      <c r="AR41" s="220">
        <v>17.692307692307693</v>
      </c>
      <c r="AS41" s="220">
        <v>22</v>
      </c>
      <c r="AT41" s="220">
        <v>18.64406779661017</v>
      </c>
      <c r="AU41" s="220">
        <v>20</v>
      </c>
      <c r="AV41" s="220">
        <v>15.503875968992247</v>
      </c>
      <c r="AW41" s="220"/>
      <c r="AX41" s="220"/>
      <c r="AY41" s="220"/>
      <c r="AZ41" s="220"/>
      <c r="BA41" s="220"/>
      <c r="BB41" s="220"/>
      <c r="BC41" s="220"/>
      <c r="BD41" s="220"/>
      <c r="BE41" s="220">
        <v>14</v>
      </c>
      <c r="BF41" s="220">
        <v>10.9375</v>
      </c>
    </row>
    <row r="42" spans="1:58" x14ac:dyDescent="0.25">
      <c r="A42" s="15"/>
      <c r="B42" s="59" t="s">
        <v>35</v>
      </c>
      <c r="C42" s="220">
        <v>40</v>
      </c>
      <c r="D42" s="220">
        <v>2.8612303290414878</v>
      </c>
      <c r="E42" s="220">
        <v>59</v>
      </c>
      <c r="F42" s="220">
        <v>10.59245960502693</v>
      </c>
      <c r="G42" s="220">
        <v>81</v>
      </c>
      <c r="H42" s="220">
        <v>25.233644859813083</v>
      </c>
      <c r="I42" s="220">
        <v>97</v>
      </c>
      <c r="J42" s="220">
        <v>31.189710610932476</v>
      </c>
      <c r="K42" s="220">
        <v>82</v>
      </c>
      <c r="L42" s="220">
        <v>29.390681003584231</v>
      </c>
      <c r="M42" s="220">
        <v>94</v>
      </c>
      <c r="N42" s="220">
        <v>31.333333333333336</v>
      </c>
      <c r="O42" s="220">
        <v>101</v>
      </c>
      <c r="P42" s="220">
        <v>35.815602836879435</v>
      </c>
      <c r="Q42" s="220">
        <v>77</v>
      </c>
      <c r="R42" s="220">
        <v>30.923694779116467</v>
      </c>
      <c r="S42" s="220">
        <v>77</v>
      </c>
      <c r="T42" s="220">
        <v>31.174089068825911</v>
      </c>
      <c r="U42" s="220">
        <v>67</v>
      </c>
      <c r="V42" s="220">
        <v>28.632478632478634</v>
      </c>
      <c r="W42" s="220">
        <v>77</v>
      </c>
      <c r="X42" s="220">
        <v>33.920704845814981</v>
      </c>
      <c r="Y42" s="220">
        <v>59</v>
      </c>
      <c r="Z42" s="220">
        <v>28.229665071770334</v>
      </c>
      <c r="AA42" s="220">
        <v>53</v>
      </c>
      <c r="AB42" s="220">
        <v>31.736526946107784</v>
      </c>
      <c r="AC42" s="220">
        <v>45</v>
      </c>
      <c r="AD42" s="220">
        <v>28.481012658227847</v>
      </c>
      <c r="AE42" s="220">
        <v>41</v>
      </c>
      <c r="AF42" s="220">
        <v>26.973684210526315</v>
      </c>
      <c r="AG42" s="220">
        <v>45</v>
      </c>
      <c r="AH42" s="220">
        <v>30.612244897959183</v>
      </c>
      <c r="AI42" s="220">
        <v>43</v>
      </c>
      <c r="AJ42" s="220">
        <v>31.617647058823529</v>
      </c>
      <c r="AK42" s="220">
        <v>37</v>
      </c>
      <c r="AL42" s="220">
        <v>27.819548872180452</v>
      </c>
      <c r="AM42" s="220">
        <v>35</v>
      </c>
      <c r="AN42" s="220">
        <v>25.925925925925927</v>
      </c>
      <c r="AO42" s="220">
        <v>33</v>
      </c>
      <c r="AP42" s="220">
        <v>27.049180327868854</v>
      </c>
      <c r="AQ42" s="220">
        <v>34</v>
      </c>
      <c r="AR42" s="220">
        <v>26.153846153846153</v>
      </c>
      <c r="AS42" s="220">
        <v>33</v>
      </c>
      <c r="AT42" s="220">
        <v>27.966101694915253</v>
      </c>
      <c r="AU42" s="220">
        <v>38</v>
      </c>
      <c r="AV42" s="220">
        <v>29.45736434108527</v>
      </c>
      <c r="AW42" s="220"/>
      <c r="AX42" s="220"/>
      <c r="AY42" s="220"/>
      <c r="AZ42" s="220"/>
      <c r="BA42" s="220"/>
      <c r="BB42" s="220"/>
      <c r="BC42" s="220"/>
      <c r="BD42" s="220"/>
      <c r="BE42" s="220">
        <v>31</v>
      </c>
      <c r="BF42" s="220">
        <v>24.21875</v>
      </c>
    </row>
    <row r="43" spans="1:58" x14ac:dyDescent="0.25">
      <c r="A43" s="15"/>
      <c r="B43" s="59" t="s">
        <v>18</v>
      </c>
      <c r="C43" s="220">
        <v>8</v>
      </c>
      <c r="D43" s="220">
        <v>0.57224606580829751</v>
      </c>
      <c r="E43" s="220">
        <v>17</v>
      </c>
      <c r="F43" s="220">
        <v>2.6929982046678633</v>
      </c>
      <c r="G43" s="220">
        <v>38</v>
      </c>
      <c r="H43" s="220">
        <v>11.838006230529595</v>
      </c>
      <c r="I43" s="220">
        <v>31</v>
      </c>
      <c r="J43" s="220">
        <v>9.9678456591639879</v>
      </c>
      <c r="K43" s="220">
        <v>35</v>
      </c>
      <c r="L43" s="220">
        <v>12.544802867383511</v>
      </c>
      <c r="M43" s="220">
        <v>32</v>
      </c>
      <c r="N43" s="220">
        <v>10.666666666666668</v>
      </c>
      <c r="O43" s="220">
        <v>35</v>
      </c>
      <c r="P43" s="220">
        <v>12.411347517730496</v>
      </c>
      <c r="Q43" s="220">
        <v>35</v>
      </c>
      <c r="R43" s="220">
        <v>14.056224899598394</v>
      </c>
      <c r="S43" s="220">
        <v>46</v>
      </c>
      <c r="T43" s="220">
        <v>18.623481781376519</v>
      </c>
      <c r="U43" s="220">
        <v>32</v>
      </c>
      <c r="V43" s="220">
        <v>13.675213675213675</v>
      </c>
      <c r="W43" s="220">
        <v>45</v>
      </c>
      <c r="X43" s="220">
        <v>19.823788546255507</v>
      </c>
      <c r="Y43" s="220">
        <v>41</v>
      </c>
      <c r="Z43" s="220">
        <v>19.617224880382775</v>
      </c>
      <c r="AA43" s="220">
        <v>28</v>
      </c>
      <c r="AB43" s="220">
        <v>16.766467065868262</v>
      </c>
      <c r="AC43" s="220">
        <v>35</v>
      </c>
      <c r="AD43" s="220">
        <v>22.151898734177216</v>
      </c>
      <c r="AE43" s="220">
        <v>32</v>
      </c>
      <c r="AF43" s="220">
        <v>21.05263157894737</v>
      </c>
      <c r="AG43" s="220">
        <v>34</v>
      </c>
      <c r="AH43" s="220">
        <v>23.129251700680271</v>
      </c>
      <c r="AI43" s="220">
        <v>38</v>
      </c>
      <c r="AJ43" s="220">
        <v>27.941176470588236</v>
      </c>
      <c r="AK43" s="220">
        <v>39</v>
      </c>
      <c r="AL43" s="220">
        <v>29.323308270676691</v>
      </c>
      <c r="AM43" s="220">
        <v>34</v>
      </c>
      <c r="AN43" s="220">
        <v>25.185185185185187</v>
      </c>
      <c r="AO43" s="220">
        <v>29</v>
      </c>
      <c r="AP43" s="220">
        <v>23.770491803278688</v>
      </c>
      <c r="AQ43" s="220">
        <v>28</v>
      </c>
      <c r="AR43" s="220">
        <v>21.53846153846154</v>
      </c>
      <c r="AS43" s="220">
        <v>24</v>
      </c>
      <c r="AT43" s="220">
        <v>20.338983050847457</v>
      </c>
      <c r="AU43" s="220">
        <v>28</v>
      </c>
      <c r="AV43" s="220">
        <v>21.705426356589147</v>
      </c>
      <c r="AW43" s="220"/>
      <c r="AX43" s="220"/>
      <c r="AY43" s="220"/>
      <c r="AZ43" s="220"/>
      <c r="BA43" s="220"/>
      <c r="BB43" s="220"/>
      <c r="BC43" s="220"/>
      <c r="BD43" s="220"/>
      <c r="BE43" s="220">
        <v>29</v>
      </c>
      <c r="BF43" s="220">
        <v>22.65625</v>
      </c>
    </row>
    <row r="44" spans="1:58" x14ac:dyDescent="0.25">
      <c r="A44" s="15"/>
      <c r="B44" s="59" t="s">
        <v>39</v>
      </c>
      <c r="C44" s="252">
        <v>0</v>
      </c>
      <c r="D44" s="220">
        <v>0</v>
      </c>
      <c r="E44" s="220">
        <v>0</v>
      </c>
      <c r="F44" s="220">
        <v>0.35906642728904847</v>
      </c>
      <c r="G44" s="220">
        <v>7</v>
      </c>
      <c r="H44" s="220">
        <v>2.1806853582554515</v>
      </c>
      <c r="I44" s="220">
        <v>7</v>
      </c>
      <c r="J44" s="220">
        <v>2.2508038585209005</v>
      </c>
      <c r="K44" s="220">
        <v>9</v>
      </c>
      <c r="L44" s="220">
        <v>3.225806451612903</v>
      </c>
      <c r="M44" s="220">
        <v>8</v>
      </c>
      <c r="N44" s="220">
        <v>2.666666666666667</v>
      </c>
      <c r="O44" s="220">
        <v>12</v>
      </c>
      <c r="P44" s="220">
        <v>4.2553191489361701</v>
      </c>
      <c r="Q44" s="220">
        <v>9</v>
      </c>
      <c r="R44" s="220">
        <v>3.6144578313253009</v>
      </c>
      <c r="S44" s="220">
        <v>12</v>
      </c>
      <c r="T44" s="220">
        <v>4.8582995951417001</v>
      </c>
      <c r="U44" s="220">
        <v>17</v>
      </c>
      <c r="V44" s="220">
        <v>7.2649572649572649</v>
      </c>
      <c r="W44" s="220">
        <v>17</v>
      </c>
      <c r="X44" s="220">
        <v>7.4889867841409687</v>
      </c>
      <c r="Y44" s="220">
        <v>21</v>
      </c>
      <c r="Z44" s="220">
        <v>10.047846889952153</v>
      </c>
      <c r="AA44" s="220">
        <v>20</v>
      </c>
      <c r="AB44" s="220">
        <v>11.976047904191617</v>
      </c>
      <c r="AC44" s="220">
        <v>22</v>
      </c>
      <c r="AD44" s="220">
        <v>13.924050632911392</v>
      </c>
      <c r="AE44" s="220">
        <v>24</v>
      </c>
      <c r="AF44" s="220">
        <v>15.789473684210526</v>
      </c>
      <c r="AG44" s="220">
        <v>19</v>
      </c>
      <c r="AH44" s="220">
        <v>12.92517006802721</v>
      </c>
      <c r="AI44" s="252">
        <v>18</v>
      </c>
      <c r="AJ44" s="220">
        <v>13.235294117647058</v>
      </c>
      <c r="AK44" s="252">
        <v>19</v>
      </c>
      <c r="AL44" s="220">
        <v>14.285714285714286</v>
      </c>
      <c r="AM44" s="252">
        <v>21</v>
      </c>
      <c r="AN44" s="220">
        <v>15.555555555555555</v>
      </c>
      <c r="AO44" s="252">
        <v>26</v>
      </c>
      <c r="AP44" s="220">
        <v>21.311475409836067</v>
      </c>
      <c r="AQ44" s="252">
        <v>29</v>
      </c>
      <c r="AR44" s="220">
        <v>22.307692307692307</v>
      </c>
      <c r="AS44" s="252">
        <v>27</v>
      </c>
      <c r="AT44" s="220">
        <v>22.881355932203391</v>
      </c>
      <c r="AU44" s="252">
        <v>30</v>
      </c>
      <c r="AV44" s="220">
        <v>23.255813953488371</v>
      </c>
      <c r="AW44" s="252"/>
      <c r="AX44" s="220"/>
      <c r="AY44" s="252"/>
      <c r="AZ44" s="220"/>
      <c r="BA44" s="252"/>
      <c r="BB44" s="220"/>
      <c r="BC44" s="252"/>
      <c r="BD44" s="220"/>
      <c r="BE44" s="252">
        <v>31</v>
      </c>
      <c r="BF44" s="220">
        <v>24.21875</v>
      </c>
    </row>
    <row r="45" spans="1:58" x14ac:dyDescent="0.25">
      <c r="A45" s="15"/>
      <c r="B45" s="60" t="s">
        <v>40</v>
      </c>
      <c r="C45" s="222">
        <v>1398</v>
      </c>
      <c r="D45" s="222">
        <v>0</v>
      </c>
      <c r="E45" s="222">
        <v>557</v>
      </c>
      <c r="F45" s="222">
        <v>0</v>
      </c>
      <c r="G45" s="222">
        <v>321</v>
      </c>
      <c r="H45" s="222"/>
      <c r="I45" s="222">
        <v>311</v>
      </c>
      <c r="J45" s="222"/>
      <c r="K45" s="222">
        <v>279</v>
      </c>
      <c r="L45" s="222"/>
      <c r="M45" s="222">
        <v>300</v>
      </c>
      <c r="N45" s="222"/>
      <c r="O45" s="222">
        <v>282</v>
      </c>
      <c r="P45" s="222">
        <v>0</v>
      </c>
      <c r="Q45" s="222">
        <v>249</v>
      </c>
      <c r="R45" s="222"/>
      <c r="S45" s="222">
        <v>247</v>
      </c>
      <c r="T45" s="222"/>
      <c r="U45" s="222">
        <v>234</v>
      </c>
      <c r="V45" s="222"/>
      <c r="W45" s="222">
        <v>227</v>
      </c>
      <c r="X45" s="222"/>
      <c r="Y45" s="222">
        <v>209</v>
      </c>
      <c r="Z45" s="222"/>
      <c r="AA45" s="222">
        <v>167</v>
      </c>
      <c r="AB45" s="222"/>
      <c r="AC45" s="222">
        <v>158</v>
      </c>
      <c r="AD45" s="222"/>
      <c r="AE45" s="222">
        <v>152</v>
      </c>
      <c r="AF45" s="222"/>
      <c r="AG45" s="222">
        <v>147</v>
      </c>
      <c r="AH45" s="222"/>
      <c r="AI45" s="222">
        <v>136</v>
      </c>
      <c r="AJ45" s="222"/>
      <c r="AK45" s="222">
        <v>133</v>
      </c>
      <c r="AL45" s="222"/>
      <c r="AM45" s="222">
        <v>135</v>
      </c>
      <c r="AN45" s="222"/>
      <c r="AO45" s="222">
        <v>122</v>
      </c>
      <c r="AP45" s="222"/>
      <c r="AQ45" s="222">
        <v>130</v>
      </c>
      <c r="AR45" s="222"/>
      <c r="AS45" s="222">
        <v>118</v>
      </c>
      <c r="AT45" s="222"/>
      <c r="AU45" s="222">
        <v>129</v>
      </c>
      <c r="AV45" s="222"/>
      <c r="AW45" s="222"/>
      <c r="AX45" s="222"/>
      <c r="AY45" s="222"/>
      <c r="AZ45" s="222"/>
      <c r="BA45" s="222"/>
      <c r="BB45" s="222"/>
      <c r="BC45" s="222"/>
      <c r="BD45" s="222"/>
      <c r="BE45" s="222">
        <v>128</v>
      </c>
      <c r="BF45" s="222"/>
    </row>
    <row r="46" spans="1:58" x14ac:dyDescent="0.25">
      <c r="A46" s="41"/>
      <c r="B46" s="60" t="s">
        <v>37</v>
      </c>
      <c r="C46" s="222">
        <v>11419</v>
      </c>
      <c r="D46" s="222"/>
      <c r="E46" s="222">
        <v>13431</v>
      </c>
      <c r="F46" s="222"/>
      <c r="G46" s="222">
        <v>16715</v>
      </c>
      <c r="H46" s="222"/>
      <c r="I46" s="222">
        <v>16575</v>
      </c>
      <c r="J46" s="222"/>
      <c r="K46" s="222">
        <v>17119</v>
      </c>
      <c r="L46" s="222"/>
      <c r="M46" s="222">
        <v>16983</v>
      </c>
      <c r="N46" s="222"/>
      <c r="O46" s="222">
        <v>18317</v>
      </c>
      <c r="P46" s="222">
        <v>0</v>
      </c>
      <c r="Q46" s="222">
        <v>16343</v>
      </c>
      <c r="R46" s="222"/>
      <c r="S46" s="222">
        <v>18826</v>
      </c>
      <c r="T46" s="222"/>
      <c r="U46" s="222">
        <v>16972</v>
      </c>
      <c r="V46" s="222"/>
      <c r="W46" s="222">
        <v>19341</v>
      </c>
      <c r="X46" s="222"/>
      <c r="Y46" s="222">
        <v>19963</v>
      </c>
      <c r="Z46" s="222"/>
      <c r="AA46" s="222">
        <v>16847</v>
      </c>
      <c r="AB46" s="222"/>
      <c r="AC46" s="222">
        <v>19186</v>
      </c>
      <c r="AD46" s="222"/>
      <c r="AE46" s="222">
        <v>18859</v>
      </c>
      <c r="AF46" s="222"/>
      <c r="AG46" s="222">
        <v>17708</v>
      </c>
      <c r="AH46" s="222"/>
      <c r="AI46" s="222">
        <v>18943</v>
      </c>
      <c r="AJ46" s="222"/>
      <c r="AK46" s="222">
        <v>18780</v>
      </c>
      <c r="AL46" s="222"/>
      <c r="AM46" s="222">
        <v>19049</v>
      </c>
      <c r="AN46" s="222"/>
      <c r="AO46" s="222">
        <v>20164</v>
      </c>
      <c r="AP46" s="222"/>
      <c r="AQ46" s="222">
        <v>22009</v>
      </c>
      <c r="AR46" s="222"/>
      <c r="AS46" s="222">
        <v>21536</v>
      </c>
      <c r="AT46" s="222"/>
      <c r="AU46" s="222">
        <v>23366</v>
      </c>
      <c r="AV46" s="222"/>
      <c r="AW46" s="222"/>
      <c r="AX46" s="222"/>
      <c r="AY46" s="222"/>
      <c r="AZ46" s="222"/>
      <c r="BA46" s="222"/>
      <c r="BB46" s="222"/>
      <c r="BC46" s="222"/>
      <c r="BD46" s="222"/>
      <c r="BE46" s="222">
        <v>22556</v>
      </c>
      <c r="BF46" s="222"/>
    </row>
    <row r="47" spans="1:58" x14ac:dyDescent="0.25">
      <c r="A47" s="15" t="s">
        <v>11</v>
      </c>
      <c r="B47" s="59" t="s">
        <v>34</v>
      </c>
      <c r="C47" s="220">
        <v>1343</v>
      </c>
      <c r="D47" s="220">
        <v>96.827685652487389</v>
      </c>
      <c r="E47" s="220">
        <v>207</v>
      </c>
      <c r="F47" s="220">
        <v>87.341772151898738</v>
      </c>
      <c r="G47" s="220">
        <v>40</v>
      </c>
      <c r="H47" s="220">
        <v>57.971014492753625</v>
      </c>
      <c r="I47" s="220">
        <v>43</v>
      </c>
      <c r="J47" s="220">
        <v>61.428571428571431</v>
      </c>
      <c r="K47" s="220">
        <v>39</v>
      </c>
      <c r="L47" s="220">
        <v>68.421052631578945</v>
      </c>
      <c r="M47" s="220">
        <v>39</v>
      </c>
      <c r="N47" s="220">
        <v>65</v>
      </c>
      <c r="O47" s="220">
        <v>29</v>
      </c>
      <c r="P47" s="220">
        <v>56.862745098039213</v>
      </c>
      <c r="Q47" s="220">
        <v>28</v>
      </c>
      <c r="R47" s="220">
        <v>62.222222222222221</v>
      </c>
      <c r="S47" s="220">
        <v>27</v>
      </c>
      <c r="T47" s="220">
        <v>58.695652173913047</v>
      </c>
      <c r="U47" s="220">
        <v>19</v>
      </c>
      <c r="V47" s="220">
        <v>45.238095238095241</v>
      </c>
      <c r="W47" s="220">
        <v>17</v>
      </c>
      <c r="X47" s="220">
        <v>42.5</v>
      </c>
      <c r="Y47" s="220">
        <v>18</v>
      </c>
      <c r="Z47" s="220">
        <v>43.902439024390247</v>
      </c>
      <c r="AA47" s="220">
        <v>21</v>
      </c>
      <c r="AB47" s="220">
        <v>51.219512195121951</v>
      </c>
      <c r="AC47" s="220">
        <v>20</v>
      </c>
      <c r="AD47" s="220">
        <v>51.282051282051285</v>
      </c>
      <c r="AE47" s="220">
        <v>16</v>
      </c>
      <c r="AF47" s="220">
        <v>50</v>
      </c>
      <c r="AG47" s="220">
        <v>13</v>
      </c>
      <c r="AH47" s="220">
        <v>48.148148148148145</v>
      </c>
      <c r="AI47" s="220">
        <v>11</v>
      </c>
      <c r="AJ47" s="220">
        <v>44</v>
      </c>
      <c r="AK47" s="220">
        <v>11</v>
      </c>
      <c r="AL47" s="220">
        <v>44</v>
      </c>
      <c r="AM47" s="220">
        <v>11</v>
      </c>
      <c r="AN47" s="220">
        <v>45.833333333333336</v>
      </c>
      <c r="AO47" s="220">
        <v>10</v>
      </c>
      <c r="AP47" s="220">
        <v>38.46153846153846</v>
      </c>
      <c r="AQ47" s="220">
        <v>16</v>
      </c>
      <c r="AR47" s="220">
        <v>61.53846153846154</v>
      </c>
      <c r="AS47" s="220">
        <v>13</v>
      </c>
      <c r="AT47" s="220">
        <v>50</v>
      </c>
      <c r="AU47" s="220">
        <v>12</v>
      </c>
      <c r="AV47" s="220">
        <v>48</v>
      </c>
      <c r="AW47" s="220"/>
      <c r="AX47" s="220"/>
      <c r="AY47" s="220"/>
      <c r="AZ47" s="220"/>
      <c r="BA47" s="220"/>
      <c r="BB47" s="220"/>
      <c r="BC47" s="220"/>
      <c r="BD47" s="220"/>
      <c r="BE47" s="220">
        <v>14</v>
      </c>
      <c r="BF47" s="220">
        <v>50</v>
      </c>
    </row>
    <row r="48" spans="1:58" x14ac:dyDescent="0.25">
      <c r="A48" s="15"/>
      <c r="B48" s="59" t="s">
        <v>38</v>
      </c>
      <c r="C48" s="220">
        <v>42</v>
      </c>
      <c r="D48" s="220">
        <v>3.028118240807498</v>
      </c>
      <c r="E48" s="220">
        <v>28</v>
      </c>
      <c r="F48" s="220">
        <v>11.814345991561181</v>
      </c>
      <c r="G48" s="220">
        <v>22</v>
      </c>
      <c r="H48" s="220">
        <v>31.884057971014489</v>
      </c>
      <c r="I48" s="220">
        <v>19</v>
      </c>
      <c r="J48" s="220">
        <v>27.142857142857142</v>
      </c>
      <c r="K48" s="220">
        <v>11</v>
      </c>
      <c r="L48" s="220">
        <v>19.298245614035086</v>
      </c>
      <c r="M48" s="220">
        <v>14</v>
      </c>
      <c r="N48" s="220">
        <v>23.333333333333332</v>
      </c>
      <c r="O48" s="220">
        <v>18</v>
      </c>
      <c r="P48" s="220">
        <v>35.294117647058826</v>
      </c>
      <c r="Q48" s="220">
        <v>13</v>
      </c>
      <c r="R48" s="220">
        <v>28.888888888888886</v>
      </c>
      <c r="S48" s="220">
        <v>14</v>
      </c>
      <c r="T48" s="220">
        <v>30.434782608695652</v>
      </c>
      <c r="U48" s="220">
        <v>17</v>
      </c>
      <c r="V48" s="220">
        <v>40.476190476190474</v>
      </c>
      <c r="W48" s="220">
        <v>13</v>
      </c>
      <c r="X48" s="220">
        <v>32.5</v>
      </c>
      <c r="Y48" s="220">
        <v>13</v>
      </c>
      <c r="Z48" s="220">
        <v>31.707317073170731</v>
      </c>
      <c r="AA48" s="220">
        <v>10</v>
      </c>
      <c r="AB48" s="220">
        <v>24.390243902439025</v>
      </c>
      <c r="AC48" s="220">
        <v>10</v>
      </c>
      <c r="AD48" s="220">
        <v>25.641025641025642</v>
      </c>
      <c r="AE48" s="220">
        <v>9</v>
      </c>
      <c r="AF48" s="220">
        <v>28.125</v>
      </c>
      <c r="AG48" s="220">
        <v>10</v>
      </c>
      <c r="AH48" s="220">
        <v>29.62962962962963</v>
      </c>
      <c r="AI48" s="220">
        <v>10</v>
      </c>
      <c r="AJ48" s="220">
        <v>32</v>
      </c>
      <c r="AK48" s="220">
        <v>11</v>
      </c>
      <c r="AL48" s="220">
        <v>36</v>
      </c>
      <c r="AM48" s="220">
        <v>10</v>
      </c>
      <c r="AN48" s="220">
        <v>33.333333333333336</v>
      </c>
      <c r="AO48" s="220">
        <v>12</v>
      </c>
      <c r="AP48" s="220">
        <v>42.307692307692307</v>
      </c>
      <c r="AQ48" s="220">
        <v>7</v>
      </c>
      <c r="AR48" s="220">
        <v>19.23076923076923</v>
      </c>
      <c r="AS48" s="220">
        <v>7</v>
      </c>
      <c r="AT48" s="220">
        <v>19.23076923076923</v>
      </c>
      <c r="AU48" s="220">
        <v>6</v>
      </c>
      <c r="AV48" s="220">
        <v>24</v>
      </c>
      <c r="AW48" s="220"/>
      <c r="AX48" s="220"/>
      <c r="AY48" s="220"/>
      <c r="AZ48" s="220"/>
      <c r="BA48" s="220"/>
      <c r="BB48" s="220"/>
      <c r="BC48" s="220"/>
      <c r="BD48" s="220"/>
      <c r="BE48" s="220">
        <v>7</v>
      </c>
      <c r="BF48" s="220">
        <v>25</v>
      </c>
    </row>
    <row r="49" spans="1:58" x14ac:dyDescent="0.25">
      <c r="A49" s="15"/>
      <c r="B49" s="59" t="s">
        <v>35</v>
      </c>
      <c r="C49" s="220">
        <v>2</v>
      </c>
      <c r="D49" s="220">
        <v>0.14419610670511895</v>
      </c>
      <c r="E49" s="220">
        <v>2</v>
      </c>
      <c r="F49" s="220">
        <v>0.8438818565400843</v>
      </c>
      <c r="G49" s="220">
        <v>4</v>
      </c>
      <c r="H49" s="220">
        <v>5.7971014492753623</v>
      </c>
      <c r="I49" s="220">
        <v>4</v>
      </c>
      <c r="J49" s="220">
        <v>5.7142857142857144</v>
      </c>
      <c r="K49" s="220">
        <v>4</v>
      </c>
      <c r="L49" s="220">
        <v>7.0175438596491224</v>
      </c>
      <c r="M49" s="220">
        <v>6</v>
      </c>
      <c r="N49" s="220">
        <v>10</v>
      </c>
      <c r="O49" s="220">
        <v>3</v>
      </c>
      <c r="P49" s="220">
        <v>5.8823529411764701</v>
      </c>
      <c r="Q49" s="220">
        <v>2</v>
      </c>
      <c r="R49" s="220">
        <v>4.4444444444444446</v>
      </c>
      <c r="S49" s="220">
        <v>3</v>
      </c>
      <c r="T49" s="220">
        <v>6.5217391304347823</v>
      </c>
      <c r="U49" s="220">
        <v>3</v>
      </c>
      <c r="V49" s="220">
        <v>7.1428571428571432</v>
      </c>
      <c r="W49" s="220">
        <v>6</v>
      </c>
      <c r="X49" s="220">
        <v>15</v>
      </c>
      <c r="Y49" s="220">
        <v>6</v>
      </c>
      <c r="Z49" s="220">
        <v>14.634146341463415</v>
      </c>
      <c r="AA49" s="220">
        <v>4</v>
      </c>
      <c r="AB49" s="220">
        <v>9.7560975609756095</v>
      </c>
      <c r="AC49" s="220">
        <v>6</v>
      </c>
      <c r="AD49" s="220">
        <v>10.256410256410257</v>
      </c>
      <c r="AE49" s="220">
        <v>3</v>
      </c>
      <c r="AF49" s="220">
        <v>9.375</v>
      </c>
      <c r="AG49" s="220">
        <v>0</v>
      </c>
      <c r="AH49" s="220">
        <v>7.4074074074074074</v>
      </c>
      <c r="AI49" s="220">
        <v>0</v>
      </c>
      <c r="AJ49" s="220">
        <v>8</v>
      </c>
      <c r="AK49" s="220">
        <v>0</v>
      </c>
      <c r="AL49" s="220">
        <v>8</v>
      </c>
      <c r="AM49" s="220">
        <v>0</v>
      </c>
      <c r="AN49" s="220">
        <v>8.3333333333333339</v>
      </c>
      <c r="AO49" s="220">
        <v>0</v>
      </c>
      <c r="AP49" s="220">
        <v>3.8461538461538463</v>
      </c>
      <c r="AQ49" s="220">
        <v>0</v>
      </c>
      <c r="AR49" s="220">
        <v>7.6923076923076925</v>
      </c>
      <c r="AS49" s="220">
        <v>0</v>
      </c>
      <c r="AT49" s="220">
        <v>7.6923076923076925</v>
      </c>
      <c r="AU49" s="220">
        <v>4</v>
      </c>
      <c r="AV49" s="220">
        <v>16</v>
      </c>
      <c r="AW49" s="220"/>
      <c r="AX49" s="220"/>
      <c r="AY49" s="220"/>
      <c r="AZ49" s="220"/>
      <c r="BA49" s="220"/>
      <c r="BB49" s="220"/>
      <c r="BC49" s="220"/>
      <c r="BD49" s="220"/>
      <c r="BE49" s="220">
        <v>1</v>
      </c>
      <c r="BF49" s="220">
        <v>3.5714285714285716</v>
      </c>
    </row>
    <row r="50" spans="1:58" x14ac:dyDescent="0.25">
      <c r="A50" s="15"/>
      <c r="B50" s="59" t="s">
        <v>18</v>
      </c>
      <c r="C50" s="220">
        <v>0</v>
      </c>
      <c r="D50" s="220">
        <v>0</v>
      </c>
      <c r="E50" s="220">
        <v>0</v>
      </c>
      <c r="F50" s="220">
        <v>0</v>
      </c>
      <c r="G50" s="220">
        <v>3</v>
      </c>
      <c r="H50" s="220">
        <v>4.3478260869565215</v>
      </c>
      <c r="I50" s="220">
        <v>4</v>
      </c>
      <c r="J50" s="220">
        <v>5.7142857142857144</v>
      </c>
      <c r="K50" s="220">
        <v>3</v>
      </c>
      <c r="L50" s="220">
        <v>5.2631578947368416</v>
      </c>
      <c r="M50" s="220">
        <v>1</v>
      </c>
      <c r="N50" s="220">
        <v>1.6666666666666667</v>
      </c>
      <c r="O50" s="220">
        <v>1</v>
      </c>
      <c r="P50" s="220">
        <v>1.9607843137254901</v>
      </c>
      <c r="Q50" s="220">
        <v>2</v>
      </c>
      <c r="R50" s="220">
        <v>4.4444444444444446</v>
      </c>
      <c r="S50" s="220">
        <v>2</v>
      </c>
      <c r="T50" s="220">
        <v>4.3478260869565215</v>
      </c>
      <c r="U50" s="220">
        <v>3</v>
      </c>
      <c r="V50" s="220">
        <v>7.1428571428571432</v>
      </c>
      <c r="W50" s="220">
        <v>4</v>
      </c>
      <c r="X50" s="220">
        <v>10</v>
      </c>
      <c r="Y50" s="220">
        <v>4</v>
      </c>
      <c r="Z50" s="220">
        <v>7.3170731707317076</v>
      </c>
      <c r="AA50" s="220">
        <v>6</v>
      </c>
      <c r="AB50" s="220">
        <v>9.7560975609756095</v>
      </c>
      <c r="AC50" s="220">
        <v>0</v>
      </c>
      <c r="AD50" s="220">
        <v>5.1282051282051286</v>
      </c>
      <c r="AE50" s="220">
        <v>4</v>
      </c>
      <c r="AF50" s="220">
        <v>9.375</v>
      </c>
      <c r="AG50" s="220">
        <v>0</v>
      </c>
      <c r="AH50" s="220">
        <v>3.7037037037037037</v>
      </c>
      <c r="AI50" s="220">
        <v>0</v>
      </c>
      <c r="AJ50" s="220">
        <v>4</v>
      </c>
      <c r="AK50" s="220">
        <v>3</v>
      </c>
      <c r="AL50" s="220">
        <v>4</v>
      </c>
      <c r="AM50" s="220">
        <v>3</v>
      </c>
      <c r="AN50" s="220">
        <v>4.166666666666667</v>
      </c>
      <c r="AO50" s="220">
        <v>4</v>
      </c>
      <c r="AP50" s="220">
        <v>7.6923076923076925</v>
      </c>
      <c r="AQ50" s="220">
        <v>3</v>
      </c>
      <c r="AR50" s="220">
        <v>7.6923076923076925</v>
      </c>
      <c r="AS50" s="220">
        <v>6</v>
      </c>
      <c r="AT50" s="220">
        <v>19.23076923076923</v>
      </c>
      <c r="AU50" s="220">
        <v>3</v>
      </c>
      <c r="AV50" s="220">
        <v>8</v>
      </c>
      <c r="AW50" s="220"/>
      <c r="AX50" s="220"/>
      <c r="AY50" s="220"/>
      <c r="AZ50" s="220"/>
      <c r="BA50" s="220"/>
      <c r="BB50" s="220"/>
      <c r="BC50" s="220"/>
      <c r="BD50" s="220"/>
      <c r="BE50" s="220">
        <v>6</v>
      </c>
      <c r="BF50" s="220">
        <v>14.285714285714286</v>
      </c>
    </row>
    <row r="51" spans="1:58" x14ac:dyDescent="0.25">
      <c r="A51" s="15"/>
      <c r="B51" s="59" t="s">
        <v>39</v>
      </c>
      <c r="C51" s="252">
        <v>0</v>
      </c>
      <c r="D51" s="220">
        <v>0</v>
      </c>
      <c r="E51" s="220">
        <v>0</v>
      </c>
      <c r="F51" s="220">
        <v>0</v>
      </c>
      <c r="G51" s="220">
        <v>0</v>
      </c>
      <c r="H51" s="220">
        <v>0</v>
      </c>
      <c r="I51" s="220">
        <v>0</v>
      </c>
      <c r="J51" s="220">
        <v>0</v>
      </c>
      <c r="K51" s="220">
        <v>0</v>
      </c>
      <c r="L51" s="220">
        <v>0</v>
      </c>
      <c r="M51" s="220">
        <v>0</v>
      </c>
      <c r="N51" s="220">
        <v>0</v>
      </c>
      <c r="O51" s="220">
        <v>0</v>
      </c>
      <c r="P51" s="220">
        <v>0</v>
      </c>
      <c r="Q51" s="220">
        <v>0</v>
      </c>
      <c r="R51" s="220">
        <v>0</v>
      </c>
      <c r="S51" s="220">
        <v>0</v>
      </c>
      <c r="T51" s="220">
        <v>0</v>
      </c>
      <c r="U51" s="220">
        <v>0</v>
      </c>
      <c r="V51" s="220">
        <v>0</v>
      </c>
      <c r="W51" s="220">
        <v>0</v>
      </c>
      <c r="X51" s="220">
        <v>0</v>
      </c>
      <c r="Y51" s="220">
        <v>0</v>
      </c>
      <c r="Z51" s="220">
        <v>2.4390243902439024</v>
      </c>
      <c r="AA51" s="220">
        <v>0</v>
      </c>
      <c r="AB51" s="220">
        <v>4.8780487804878048</v>
      </c>
      <c r="AC51" s="220">
        <v>3</v>
      </c>
      <c r="AD51" s="220">
        <v>7.6923076923076925</v>
      </c>
      <c r="AE51" s="220">
        <v>0</v>
      </c>
      <c r="AF51" s="220">
        <v>3.125</v>
      </c>
      <c r="AG51" s="220">
        <v>4</v>
      </c>
      <c r="AH51" s="220">
        <v>11.111111111111111</v>
      </c>
      <c r="AI51" s="252">
        <v>4</v>
      </c>
      <c r="AJ51" s="220">
        <v>12</v>
      </c>
      <c r="AK51" s="220">
        <v>0</v>
      </c>
      <c r="AL51" s="220">
        <v>8</v>
      </c>
      <c r="AM51" s="220">
        <v>0</v>
      </c>
      <c r="AN51" s="220">
        <v>8.3333333333333339</v>
      </c>
      <c r="AO51" s="220">
        <v>0</v>
      </c>
      <c r="AP51" s="220">
        <v>7.6923076923076925</v>
      </c>
      <c r="AQ51" s="220">
        <v>0</v>
      </c>
      <c r="AR51" s="220">
        <v>3.8461538461538463</v>
      </c>
      <c r="AS51" s="220">
        <v>0</v>
      </c>
      <c r="AT51" s="220">
        <v>3.8461538461538463</v>
      </c>
      <c r="AU51" s="220">
        <v>0</v>
      </c>
      <c r="AV51" s="220">
        <v>4</v>
      </c>
      <c r="AW51" s="252"/>
      <c r="AX51" s="220"/>
      <c r="AY51" s="252"/>
      <c r="AZ51" s="220"/>
      <c r="BA51" s="252"/>
      <c r="BB51" s="220"/>
      <c r="BC51" s="252"/>
      <c r="BD51" s="220"/>
      <c r="BE51" s="220">
        <v>0</v>
      </c>
      <c r="BF51" s="220">
        <v>7.1428571428571432</v>
      </c>
    </row>
    <row r="52" spans="1:58" x14ac:dyDescent="0.25">
      <c r="A52" s="15"/>
      <c r="B52" s="60" t="s">
        <v>40</v>
      </c>
      <c r="C52" s="222">
        <v>1387</v>
      </c>
      <c r="D52" s="222">
        <v>0</v>
      </c>
      <c r="E52" s="222">
        <v>237</v>
      </c>
      <c r="F52" s="222">
        <v>0</v>
      </c>
      <c r="G52" s="222">
        <v>69</v>
      </c>
      <c r="H52" s="222"/>
      <c r="I52" s="222">
        <v>70</v>
      </c>
      <c r="J52" s="222"/>
      <c r="K52" s="222">
        <v>57</v>
      </c>
      <c r="L52" s="222"/>
      <c r="M52" s="222">
        <v>60</v>
      </c>
      <c r="N52" s="222"/>
      <c r="O52" s="222">
        <v>51</v>
      </c>
      <c r="P52" s="222">
        <v>0</v>
      </c>
      <c r="Q52" s="222">
        <v>45</v>
      </c>
      <c r="R52" s="222"/>
      <c r="S52" s="222">
        <v>46</v>
      </c>
      <c r="T52" s="222"/>
      <c r="U52" s="222">
        <v>42</v>
      </c>
      <c r="V52" s="222"/>
      <c r="W52" s="222">
        <v>40</v>
      </c>
      <c r="X52" s="222"/>
      <c r="Y52" s="222">
        <v>41</v>
      </c>
      <c r="Z52" s="222"/>
      <c r="AA52" s="222">
        <v>41</v>
      </c>
      <c r="AB52" s="222"/>
      <c r="AC52" s="222">
        <v>39</v>
      </c>
      <c r="AD52" s="222"/>
      <c r="AE52" s="222">
        <v>32</v>
      </c>
      <c r="AF52" s="222"/>
      <c r="AG52" s="222">
        <v>27</v>
      </c>
      <c r="AH52" s="222"/>
      <c r="AI52" s="222">
        <v>25</v>
      </c>
      <c r="AJ52" s="222"/>
      <c r="AK52" s="222">
        <v>25</v>
      </c>
      <c r="AL52" s="222"/>
      <c r="AM52" s="222">
        <v>24</v>
      </c>
      <c r="AN52" s="222"/>
      <c r="AO52" s="222">
        <v>26</v>
      </c>
      <c r="AP52" s="222"/>
      <c r="AQ52" s="222">
        <v>26</v>
      </c>
      <c r="AR52" s="222"/>
      <c r="AS52" s="222">
        <v>26</v>
      </c>
      <c r="AT52" s="222"/>
      <c r="AU52" s="222">
        <v>25</v>
      </c>
      <c r="AV52" s="222"/>
      <c r="AW52" s="222"/>
      <c r="AX52" s="222"/>
      <c r="AY52" s="222"/>
      <c r="AZ52" s="222"/>
      <c r="BA52" s="222"/>
      <c r="BB52" s="222"/>
      <c r="BC52" s="222"/>
      <c r="BD52" s="222"/>
      <c r="BE52" s="222">
        <v>28</v>
      </c>
      <c r="BF52" s="222"/>
    </row>
    <row r="53" spans="1:58" x14ac:dyDescent="0.25">
      <c r="A53" s="41"/>
      <c r="B53" s="60" t="s">
        <v>37</v>
      </c>
      <c r="C53" s="222">
        <v>1879</v>
      </c>
      <c r="D53" s="222"/>
      <c r="E53" s="222">
        <v>1014</v>
      </c>
      <c r="F53" s="222"/>
      <c r="G53" s="222">
        <v>1287</v>
      </c>
      <c r="H53" s="222"/>
      <c r="I53" s="222">
        <v>1268</v>
      </c>
      <c r="J53" s="222"/>
      <c r="K53" s="222">
        <v>958</v>
      </c>
      <c r="L53" s="222"/>
      <c r="M53" s="222">
        <v>950</v>
      </c>
      <c r="N53" s="222"/>
      <c r="O53" s="222">
        <v>804</v>
      </c>
      <c r="P53" s="222">
        <v>0</v>
      </c>
      <c r="Q53" s="222">
        <v>816</v>
      </c>
      <c r="R53" s="222"/>
      <c r="S53" s="222">
        <v>851</v>
      </c>
      <c r="T53" s="222"/>
      <c r="U53" s="222">
        <v>971</v>
      </c>
      <c r="V53" s="222"/>
      <c r="W53" s="222">
        <v>1327</v>
      </c>
      <c r="X53" s="222"/>
      <c r="Y53" s="222">
        <v>1521</v>
      </c>
      <c r="Z53" s="222"/>
      <c r="AA53" s="222">
        <v>1594</v>
      </c>
      <c r="AB53" s="222"/>
      <c r="AC53" s="222">
        <v>1632</v>
      </c>
      <c r="AD53" s="222"/>
      <c r="AE53" s="222">
        <v>1408</v>
      </c>
      <c r="AF53" s="222"/>
      <c r="AG53" s="222">
        <v>1250</v>
      </c>
      <c r="AH53" s="222"/>
      <c r="AI53" s="222">
        <v>1413</v>
      </c>
      <c r="AJ53" s="222"/>
      <c r="AK53" s="222">
        <v>1487</v>
      </c>
      <c r="AL53" s="222"/>
      <c r="AM53" s="222">
        <v>1492</v>
      </c>
      <c r="AN53" s="222"/>
      <c r="AO53" s="222">
        <v>1670</v>
      </c>
      <c r="AP53" s="222"/>
      <c r="AQ53" s="222">
        <v>1586</v>
      </c>
      <c r="AR53" s="222"/>
      <c r="AS53" s="222">
        <v>1976</v>
      </c>
      <c r="AT53" s="222"/>
      <c r="AU53" s="222">
        <v>1797</v>
      </c>
      <c r="AV53" s="222"/>
      <c r="AW53" s="222"/>
      <c r="AX53" s="222"/>
      <c r="AY53" s="222"/>
      <c r="AZ53" s="222"/>
      <c r="BA53" s="222"/>
      <c r="BB53" s="222"/>
      <c r="BC53" s="222"/>
      <c r="BD53" s="222"/>
      <c r="BE53" s="222">
        <v>2174</v>
      </c>
      <c r="BF53" s="222"/>
    </row>
    <row r="54" spans="1:58" x14ac:dyDescent="0.25">
      <c r="A54" s="15" t="s">
        <v>558</v>
      </c>
      <c r="B54" s="59" t="s">
        <v>34</v>
      </c>
      <c r="C54" s="220"/>
      <c r="D54" s="220"/>
      <c r="E54" s="220"/>
      <c r="F54" s="220"/>
      <c r="G54" s="220"/>
      <c r="H54" s="220"/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>
        <v>35</v>
      </c>
      <c r="AX54" s="220">
        <v>23.809523809523807</v>
      </c>
      <c r="AY54" s="220">
        <v>37</v>
      </c>
      <c r="AZ54" s="220">
        <v>22.981366459627328</v>
      </c>
      <c r="BA54" s="220">
        <v>40</v>
      </c>
      <c r="BB54" s="220">
        <v>25.641025641025639</v>
      </c>
      <c r="BC54" s="220">
        <v>44</v>
      </c>
      <c r="BD54" s="220">
        <v>26.829268292682929</v>
      </c>
      <c r="BE54" s="220"/>
      <c r="BF54" s="220"/>
    </row>
    <row r="55" spans="1:58" x14ac:dyDescent="0.25">
      <c r="A55" s="15" t="s">
        <v>11</v>
      </c>
      <c r="B55" s="59" t="s">
        <v>38</v>
      </c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  <c r="AJ55" s="220"/>
      <c r="AK55" s="220"/>
      <c r="AL55" s="220"/>
      <c r="AM55" s="220"/>
      <c r="AN55" s="220"/>
      <c r="AO55" s="220"/>
      <c r="AP55" s="220"/>
      <c r="AQ55" s="220"/>
      <c r="AR55" s="220"/>
      <c r="AS55" s="220"/>
      <c r="AT55" s="220"/>
      <c r="AU55" s="220"/>
      <c r="AV55" s="220"/>
      <c r="AW55" s="220">
        <v>29</v>
      </c>
      <c r="AX55" s="220">
        <v>19.727891156462583</v>
      </c>
      <c r="AY55" s="220">
        <v>29</v>
      </c>
      <c r="AZ55" s="220">
        <v>18.012422360248447</v>
      </c>
      <c r="BA55" s="220">
        <v>30</v>
      </c>
      <c r="BB55" s="220">
        <v>19.230769230769234</v>
      </c>
      <c r="BC55" s="220">
        <v>28</v>
      </c>
      <c r="BD55" s="220">
        <v>17.073170731707318</v>
      </c>
      <c r="BE55" s="220"/>
      <c r="BF55" s="220"/>
    </row>
    <row r="56" spans="1:58" x14ac:dyDescent="0.25">
      <c r="A56" s="15"/>
      <c r="B56" s="59" t="s">
        <v>35</v>
      </c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  <c r="AJ56" s="220"/>
      <c r="AK56" s="220"/>
      <c r="AL56" s="220"/>
      <c r="AM56" s="220"/>
      <c r="AN56" s="220"/>
      <c r="AO56" s="220"/>
      <c r="AP56" s="220"/>
      <c r="AQ56" s="220"/>
      <c r="AR56" s="220"/>
      <c r="AS56" s="220"/>
      <c r="AT56" s="220"/>
      <c r="AU56" s="220"/>
      <c r="AV56" s="220"/>
      <c r="AW56" s="220">
        <v>24</v>
      </c>
      <c r="AX56" s="220">
        <v>16.326530612244898</v>
      </c>
      <c r="AY56" s="220">
        <v>32</v>
      </c>
      <c r="AZ56" s="220">
        <v>19.875776397515526</v>
      </c>
      <c r="BA56" s="220">
        <v>27</v>
      </c>
      <c r="BB56" s="220">
        <v>17.307692307692307</v>
      </c>
      <c r="BC56" s="220">
        <v>36</v>
      </c>
      <c r="BD56" s="220">
        <v>21.951219512195124</v>
      </c>
      <c r="BE56" s="220"/>
      <c r="BF56" s="220"/>
    </row>
    <row r="57" spans="1:58" x14ac:dyDescent="0.25">
      <c r="A57" s="15"/>
      <c r="B57" s="59" t="s">
        <v>18</v>
      </c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  <c r="AJ57" s="220"/>
      <c r="AK57" s="220"/>
      <c r="AL57" s="220"/>
      <c r="AM57" s="220"/>
      <c r="AN57" s="220"/>
      <c r="AO57" s="220"/>
      <c r="AP57" s="220"/>
      <c r="AQ57" s="220"/>
      <c r="AR57" s="220"/>
      <c r="AS57" s="220"/>
      <c r="AT57" s="220"/>
      <c r="AU57" s="220"/>
      <c r="AV57" s="220"/>
      <c r="AW57" s="220">
        <v>27</v>
      </c>
      <c r="AX57" s="220">
        <v>18.367346938775512</v>
      </c>
      <c r="AY57" s="220">
        <v>30</v>
      </c>
      <c r="AZ57" s="220">
        <v>18.633540372670808</v>
      </c>
      <c r="BA57" s="220">
        <v>29</v>
      </c>
      <c r="BB57" s="220">
        <v>18.589743589743591</v>
      </c>
      <c r="BC57" s="220">
        <v>27</v>
      </c>
      <c r="BD57" s="220">
        <v>16.463414634146343</v>
      </c>
      <c r="BE57" s="220"/>
      <c r="BF57" s="220"/>
    </row>
    <row r="58" spans="1:58" x14ac:dyDescent="0.25">
      <c r="A58" s="15"/>
      <c r="B58" s="59" t="s">
        <v>39</v>
      </c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>
        <v>32</v>
      </c>
      <c r="AX58" s="220">
        <v>21.768707482993197</v>
      </c>
      <c r="AY58" s="220">
        <v>33</v>
      </c>
      <c r="AZ58" s="220">
        <v>20.496894409937887</v>
      </c>
      <c r="BA58" s="220">
        <v>30</v>
      </c>
      <c r="BB58" s="220">
        <v>19.230769230769234</v>
      </c>
      <c r="BC58" s="220">
        <v>29</v>
      </c>
      <c r="BD58" s="220">
        <v>17.682926829268293</v>
      </c>
      <c r="BE58" s="220"/>
      <c r="BF58" s="220"/>
    </row>
    <row r="59" spans="1:58" x14ac:dyDescent="0.25">
      <c r="A59" s="15"/>
      <c r="B59" s="60" t="s">
        <v>40</v>
      </c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>
        <v>147</v>
      </c>
      <c r="AX59" s="222"/>
      <c r="AY59" s="222">
        <v>161</v>
      </c>
      <c r="AZ59" s="222"/>
      <c r="BA59" s="222">
        <v>156</v>
      </c>
      <c r="BB59" s="222"/>
      <c r="BC59" s="222">
        <v>164</v>
      </c>
      <c r="BD59" s="222"/>
      <c r="BE59" s="222"/>
      <c r="BF59" s="222"/>
    </row>
    <row r="60" spans="1:58" x14ac:dyDescent="0.25">
      <c r="A60" s="41"/>
      <c r="B60" s="60" t="s">
        <v>37</v>
      </c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>
        <v>23019</v>
      </c>
      <c r="AX60" s="222"/>
      <c r="AY60" s="222">
        <v>25395</v>
      </c>
      <c r="AZ60" s="222"/>
      <c r="BA60" s="222">
        <v>23347</v>
      </c>
      <c r="BB60" s="222"/>
      <c r="BC60" s="222">
        <v>23372</v>
      </c>
      <c r="BD60" s="222"/>
      <c r="BE60" s="222"/>
      <c r="BF60" s="222"/>
    </row>
    <row r="61" spans="1:58" x14ac:dyDescent="0.25">
      <c r="A61" s="15" t="s">
        <v>551</v>
      </c>
      <c r="B61" s="59" t="s">
        <v>34</v>
      </c>
      <c r="C61" s="220">
        <v>2026</v>
      </c>
      <c r="D61" s="220">
        <v>92.174704276615103</v>
      </c>
      <c r="E61" s="220">
        <v>466</v>
      </c>
      <c r="F61" s="220">
        <v>77.408637873754145</v>
      </c>
      <c r="G61" s="220">
        <v>59</v>
      </c>
      <c r="H61" s="220">
        <v>41.843971631205676</v>
      </c>
      <c r="I61" s="220">
        <v>55</v>
      </c>
      <c r="J61" s="220">
        <v>43.650793650793652</v>
      </c>
      <c r="K61" s="220">
        <v>48</v>
      </c>
      <c r="L61" s="220">
        <v>40.677966101694921</v>
      </c>
      <c r="M61" s="220">
        <v>51</v>
      </c>
      <c r="N61" s="220">
        <v>42.857142857142854</v>
      </c>
      <c r="O61" s="220">
        <v>41</v>
      </c>
      <c r="P61" s="220">
        <v>42.268041237113401</v>
      </c>
      <c r="Q61" s="220">
        <v>34</v>
      </c>
      <c r="R61" s="220">
        <v>41.463414634146339</v>
      </c>
      <c r="S61" s="220">
        <v>27</v>
      </c>
      <c r="T61" s="220">
        <v>36.486486486486484</v>
      </c>
      <c r="U61" s="220">
        <v>24</v>
      </c>
      <c r="V61" s="220">
        <v>35.820895522388057</v>
      </c>
      <c r="W61" s="220">
        <v>23</v>
      </c>
      <c r="X61" s="220">
        <v>33.82352941176471</v>
      </c>
      <c r="Y61" s="220">
        <v>24</v>
      </c>
      <c r="Z61" s="220">
        <v>36.363636363636367</v>
      </c>
      <c r="AA61" s="220">
        <v>22</v>
      </c>
      <c r="AB61" s="220">
        <v>37.931034482758619</v>
      </c>
      <c r="AC61" s="220">
        <v>14</v>
      </c>
      <c r="AD61" s="220">
        <v>29.166666666666668</v>
      </c>
      <c r="AE61" s="220">
        <v>9</v>
      </c>
      <c r="AF61" s="220">
        <v>20.930232558139537</v>
      </c>
      <c r="AG61" s="220">
        <v>11</v>
      </c>
      <c r="AH61" s="220">
        <v>25</v>
      </c>
      <c r="AI61" s="220">
        <v>10</v>
      </c>
      <c r="AJ61" s="220">
        <v>25.641025641025639</v>
      </c>
      <c r="AK61" s="220">
        <v>10</v>
      </c>
      <c r="AL61" s="220">
        <v>26.315789473684209</v>
      </c>
      <c r="AM61" s="220">
        <v>10</v>
      </c>
      <c r="AN61" s="220">
        <v>26.315789473684209</v>
      </c>
      <c r="AO61" s="220">
        <v>14</v>
      </c>
      <c r="AP61" s="220">
        <v>34.146341463414636</v>
      </c>
      <c r="AQ61" s="220">
        <v>15</v>
      </c>
      <c r="AR61" s="220">
        <v>37.5</v>
      </c>
      <c r="AS61" s="220">
        <v>15</v>
      </c>
      <c r="AT61" s="220">
        <v>37.5</v>
      </c>
      <c r="AU61" s="220">
        <v>21</v>
      </c>
      <c r="AV61" s="220">
        <v>46.666666666666664</v>
      </c>
      <c r="AW61" s="220">
        <v>24</v>
      </c>
      <c r="AX61" s="220">
        <v>51.063829787234042</v>
      </c>
      <c r="AY61" s="220">
        <v>24</v>
      </c>
      <c r="AZ61" s="220">
        <v>52.173913043478258</v>
      </c>
      <c r="BA61" s="220">
        <v>21</v>
      </c>
      <c r="BB61" s="220">
        <v>51.219512195121951</v>
      </c>
      <c r="BC61" s="220">
        <v>19</v>
      </c>
      <c r="BD61" s="220">
        <v>47.5</v>
      </c>
      <c r="BE61" s="220">
        <v>21</v>
      </c>
      <c r="BF61" s="220">
        <v>48.837209302325576</v>
      </c>
    </row>
    <row r="62" spans="1:58" x14ac:dyDescent="0.25">
      <c r="A62" s="15"/>
      <c r="B62" s="59" t="s">
        <v>38</v>
      </c>
      <c r="C62" s="220">
        <v>156</v>
      </c>
      <c r="D62" s="220">
        <v>7.0973612374886264</v>
      </c>
      <c r="E62" s="220">
        <v>119</v>
      </c>
      <c r="F62" s="220">
        <v>19.767441860465116</v>
      </c>
      <c r="G62" s="220">
        <v>65</v>
      </c>
      <c r="H62" s="220">
        <v>46.099290780141843</v>
      </c>
      <c r="I62" s="220">
        <v>53</v>
      </c>
      <c r="J62" s="220">
        <v>42.063492063492063</v>
      </c>
      <c r="K62" s="220">
        <v>50</v>
      </c>
      <c r="L62" s="220">
        <v>42.372881355932201</v>
      </c>
      <c r="M62" s="220">
        <v>49</v>
      </c>
      <c r="N62" s="220">
        <v>41.17647058823529</v>
      </c>
      <c r="O62" s="220">
        <v>43</v>
      </c>
      <c r="P62" s="220">
        <v>44.329896907216494</v>
      </c>
      <c r="Q62" s="220">
        <v>30</v>
      </c>
      <c r="R62" s="220">
        <v>36.585365853658537</v>
      </c>
      <c r="S62" s="220">
        <v>27</v>
      </c>
      <c r="T62" s="220">
        <v>36.486486486486484</v>
      </c>
      <c r="U62" s="220">
        <v>27</v>
      </c>
      <c r="V62" s="220">
        <v>40.298507462686565</v>
      </c>
      <c r="W62" s="220">
        <v>26</v>
      </c>
      <c r="X62" s="220">
        <v>38.235294117647058</v>
      </c>
      <c r="Y62" s="220">
        <v>24</v>
      </c>
      <c r="Z62" s="220">
        <v>36.363636363636367</v>
      </c>
      <c r="AA62" s="220">
        <v>20</v>
      </c>
      <c r="AB62" s="220">
        <v>34.482758620689658</v>
      </c>
      <c r="AC62" s="220">
        <v>18</v>
      </c>
      <c r="AD62" s="220">
        <v>37.5</v>
      </c>
      <c r="AE62" s="220">
        <v>17</v>
      </c>
      <c r="AF62" s="220">
        <v>39.534883720930232</v>
      </c>
      <c r="AG62" s="220">
        <v>18</v>
      </c>
      <c r="AH62" s="220">
        <v>40.909090909090914</v>
      </c>
      <c r="AI62" s="220">
        <v>15</v>
      </c>
      <c r="AJ62" s="220">
        <v>38.461538461538467</v>
      </c>
      <c r="AK62" s="220">
        <v>15</v>
      </c>
      <c r="AL62" s="220">
        <v>39.473684210526315</v>
      </c>
      <c r="AM62" s="220">
        <v>18</v>
      </c>
      <c r="AN62" s="220">
        <v>47.368421052631575</v>
      </c>
      <c r="AO62" s="220">
        <v>13</v>
      </c>
      <c r="AP62" s="220">
        <v>31.707317073170731</v>
      </c>
      <c r="AQ62" s="220">
        <v>13</v>
      </c>
      <c r="AR62" s="220">
        <v>32.5</v>
      </c>
      <c r="AS62" s="220">
        <v>13</v>
      </c>
      <c r="AT62" s="220">
        <v>32.5</v>
      </c>
      <c r="AU62" s="220">
        <v>10</v>
      </c>
      <c r="AV62" s="220">
        <v>22.222222222222221</v>
      </c>
      <c r="AW62" s="220">
        <v>10</v>
      </c>
      <c r="AX62" s="220">
        <v>21.276595744680851</v>
      </c>
      <c r="AY62" s="220">
        <v>9</v>
      </c>
      <c r="AZ62" s="220">
        <v>19.565217391304348</v>
      </c>
      <c r="BA62" s="220">
        <v>5</v>
      </c>
      <c r="BB62" s="220">
        <v>12.195121951219512</v>
      </c>
      <c r="BC62" s="220">
        <v>7</v>
      </c>
      <c r="BD62" s="220">
        <v>17.5</v>
      </c>
      <c r="BE62" s="220">
        <v>10</v>
      </c>
      <c r="BF62" s="220">
        <v>23.255813953488371</v>
      </c>
    </row>
    <row r="63" spans="1:58" x14ac:dyDescent="0.25">
      <c r="A63" s="15"/>
      <c r="B63" s="59" t="s">
        <v>35</v>
      </c>
      <c r="C63" s="220">
        <v>16</v>
      </c>
      <c r="D63" s="220">
        <v>0.63694267515923575</v>
      </c>
      <c r="E63" s="220">
        <v>13</v>
      </c>
      <c r="F63" s="220">
        <v>2.1594684385382057</v>
      </c>
      <c r="G63" s="220">
        <v>14</v>
      </c>
      <c r="H63" s="220">
        <v>9.9290780141843982</v>
      </c>
      <c r="I63" s="220">
        <v>18</v>
      </c>
      <c r="J63" s="220">
        <v>12.698412698412698</v>
      </c>
      <c r="K63" s="220">
        <v>16</v>
      </c>
      <c r="L63" s="220">
        <v>13.559322033898304</v>
      </c>
      <c r="M63" s="220">
        <v>14</v>
      </c>
      <c r="N63" s="220">
        <v>11.76470588235294</v>
      </c>
      <c r="O63" s="220">
        <v>9</v>
      </c>
      <c r="P63" s="220">
        <v>9.2783505154639183</v>
      </c>
      <c r="Q63" s="220">
        <v>12</v>
      </c>
      <c r="R63" s="220">
        <v>14.634146341463413</v>
      </c>
      <c r="S63" s="220">
        <v>15</v>
      </c>
      <c r="T63" s="220">
        <v>20.27027027027027</v>
      </c>
      <c r="U63" s="220">
        <v>12</v>
      </c>
      <c r="V63" s="220">
        <v>17.910447761194028</v>
      </c>
      <c r="W63" s="220">
        <v>11</v>
      </c>
      <c r="X63" s="220">
        <v>16.176470588235293</v>
      </c>
      <c r="Y63" s="220">
        <v>11</v>
      </c>
      <c r="Z63" s="220">
        <v>16.666666666666664</v>
      </c>
      <c r="AA63" s="220">
        <v>11</v>
      </c>
      <c r="AB63" s="220">
        <v>18.96551724137931</v>
      </c>
      <c r="AC63" s="220">
        <v>10</v>
      </c>
      <c r="AD63" s="220">
        <v>20.833333333333336</v>
      </c>
      <c r="AE63" s="220">
        <v>13</v>
      </c>
      <c r="AF63" s="220">
        <v>30.232558139534881</v>
      </c>
      <c r="AG63" s="220">
        <v>12</v>
      </c>
      <c r="AH63" s="220">
        <v>27.27272727272727</v>
      </c>
      <c r="AI63" s="252">
        <v>10</v>
      </c>
      <c r="AJ63" s="220">
        <v>25.641025641025639</v>
      </c>
      <c r="AK63" s="220">
        <v>7</v>
      </c>
      <c r="AL63" s="220">
        <v>18.421052631578945</v>
      </c>
      <c r="AM63" s="220">
        <v>5</v>
      </c>
      <c r="AN63" s="220">
        <v>13.157894736842104</v>
      </c>
      <c r="AO63" s="220">
        <v>9</v>
      </c>
      <c r="AP63" s="220">
        <v>21.951219512195124</v>
      </c>
      <c r="AQ63" s="220">
        <v>8</v>
      </c>
      <c r="AR63" s="220">
        <v>20</v>
      </c>
      <c r="AS63" s="220">
        <v>12</v>
      </c>
      <c r="AT63" s="220">
        <v>25</v>
      </c>
      <c r="AU63" s="220">
        <v>14</v>
      </c>
      <c r="AV63" s="220">
        <v>26.666666666666668</v>
      </c>
      <c r="AW63" s="220">
        <v>10</v>
      </c>
      <c r="AX63" s="220">
        <v>21.276595744680851</v>
      </c>
      <c r="AY63" s="220">
        <v>13</v>
      </c>
      <c r="AZ63" s="220">
        <v>23.913043478260871</v>
      </c>
      <c r="BA63" s="220">
        <v>15</v>
      </c>
      <c r="BB63" s="220">
        <v>31.707317073170731</v>
      </c>
      <c r="BC63" s="220">
        <v>12</v>
      </c>
      <c r="BD63" s="220">
        <v>30</v>
      </c>
      <c r="BE63" s="220">
        <v>9</v>
      </c>
      <c r="BF63" s="220">
        <v>20.930232558139537</v>
      </c>
    </row>
    <row r="64" spans="1:58" x14ac:dyDescent="0.25">
      <c r="A64" s="15"/>
      <c r="B64" s="59" t="s">
        <v>18</v>
      </c>
      <c r="C64" s="252" t="s">
        <v>304</v>
      </c>
      <c r="D64" s="220">
        <v>4.5495905368516838E-2</v>
      </c>
      <c r="E64" s="220">
        <v>4</v>
      </c>
      <c r="F64" s="220">
        <v>0.49833887043189368</v>
      </c>
      <c r="G64" s="220">
        <v>3</v>
      </c>
      <c r="H64" s="220">
        <v>1.4184397163120568</v>
      </c>
      <c r="I64" s="252" t="s">
        <v>304</v>
      </c>
      <c r="J64" s="220">
        <v>1.5873015873015872</v>
      </c>
      <c r="K64" s="220">
        <v>4</v>
      </c>
      <c r="L64" s="220">
        <v>2.5423728813559325</v>
      </c>
      <c r="M64" s="220">
        <v>5</v>
      </c>
      <c r="N64" s="220">
        <v>3.3613445378151261</v>
      </c>
      <c r="O64" s="220">
        <v>4</v>
      </c>
      <c r="P64" s="220">
        <v>3.0927835051546393</v>
      </c>
      <c r="Q64" s="220">
        <v>6</v>
      </c>
      <c r="R64" s="220">
        <v>7.3170731707317067</v>
      </c>
      <c r="S64" s="220">
        <v>5</v>
      </c>
      <c r="T64" s="220">
        <v>6.756756756756757</v>
      </c>
      <c r="U64" s="220">
        <v>4</v>
      </c>
      <c r="V64" s="220">
        <v>5.9701492537313428</v>
      </c>
      <c r="W64" s="220">
        <v>8</v>
      </c>
      <c r="X64" s="220">
        <v>11.76470588235294</v>
      </c>
      <c r="Y64" s="220">
        <v>7</v>
      </c>
      <c r="Z64" s="220">
        <v>10.606060606060606</v>
      </c>
      <c r="AA64" s="220">
        <v>5</v>
      </c>
      <c r="AB64" s="220">
        <v>8.6206896551724146</v>
      </c>
      <c r="AC64" s="220">
        <v>6</v>
      </c>
      <c r="AD64" s="220">
        <v>12.5</v>
      </c>
      <c r="AE64" s="220">
        <v>4</v>
      </c>
      <c r="AF64" s="220">
        <v>9.3023255813953494</v>
      </c>
      <c r="AG64" s="220">
        <v>3</v>
      </c>
      <c r="AH64" s="220">
        <v>6.8181818181818175</v>
      </c>
      <c r="AI64" s="220">
        <v>4</v>
      </c>
      <c r="AJ64" s="220">
        <v>10.256410256410255</v>
      </c>
      <c r="AK64" s="220">
        <v>6</v>
      </c>
      <c r="AL64" s="220">
        <v>15.789473684210526</v>
      </c>
      <c r="AM64" s="220">
        <v>5</v>
      </c>
      <c r="AN64" s="220">
        <v>13.157894736842104</v>
      </c>
      <c r="AO64" s="220">
        <v>5</v>
      </c>
      <c r="AP64" s="220">
        <v>9.7560975609756095</v>
      </c>
      <c r="AQ64" s="220">
        <v>4</v>
      </c>
      <c r="AR64" s="220">
        <v>7.5</v>
      </c>
      <c r="AS64" s="252" t="s">
        <v>304</v>
      </c>
      <c r="AT64" s="220">
        <v>5</v>
      </c>
      <c r="AU64" s="252" t="s">
        <v>304</v>
      </c>
      <c r="AV64" s="220">
        <v>4.4444444444444446</v>
      </c>
      <c r="AW64" s="220">
        <v>3</v>
      </c>
      <c r="AX64" s="220">
        <v>6.3829787234042552</v>
      </c>
      <c r="AY64" s="252" t="s">
        <v>304</v>
      </c>
      <c r="AZ64" s="220">
        <v>4.3478260869565215</v>
      </c>
      <c r="BA64" s="220">
        <v>0</v>
      </c>
      <c r="BB64" s="220">
        <v>4.8780487804878048</v>
      </c>
      <c r="BC64" s="220">
        <v>2</v>
      </c>
      <c r="BD64" s="220">
        <v>5</v>
      </c>
      <c r="BE64" s="220">
        <v>3</v>
      </c>
      <c r="BF64" s="220">
        <v>6.9767441860465116</v>
      </c>
    </row>
    <row r="65" spans="1:58" x14ac:dyDescent="0.25">
      <c r="A65" s="15"/>
      <c r="B65" s="59" t="s">
        <v>39</v>
      </c>
      <c r="C65" s="252" t="s">
        <v>304</v>
      </c>
      <c r="D65" s="220">
        <v>4.5495905368516838E-2</v>
      </c>
      <c r="E65" s="252" t="s">
        <v>304</v>
      </c>
      <c r="F65" s="220">
        <v>0.16611295681063123</v>
      </c>
      <c r="G65" s="252" t="s">
        <v>304</v>
      </c>
      <c r="H65" s="220">
        <v>0.70921985815602839</v>
      </c>
      <c r="I65" s="220">
        <v>0</v>
      </c>
      <c r="J65" s="220">
        <v>0</v>
      </c>
      <c r="K65" s="252" t="s">
        <v>304</v>
      </c>
      <c r="L65" s="220">
        <v>0.84745762711864403</v>
      </c>
      <c r="M65" s="252" t="s">
        <v>304</v>
      </c>
      <c r="N65" s="220">
        <v>0.84033613445378152</v>
      </c>
      <c r="O65" s="252" t="s">
        <v>304</v>
      </c>
      <c r="P65" s="220">
        <v>1.0309278350515463</v>
      </c>
      <c r="Q65" s="220">
        <v>0</v>
      </c>
      <c r="R65" s="220">
        <v>0</v>
      </c>
      <c r="S65" s="220">
        <v>0</v>
      </c>
      <c r="T65" s="220">
        <v>0</v>
      </c>
      <c r="U65" s="220">
        <v>0</v>
      </c>
      <c r="V65" s="220">
        <v>0</v>
      </c>
      <c r="W65" s="220">
        <v>0</v>
      </c>
      <c r="X65" s="220">
        <v>0</v>
      </c>
      <c r="Y65" s="220">
        <v>0</v>
      </c>
      <c r="Z65" s="220">
        <v>0</v>
      </c>
      <c r="AA65" s="220">
        <v>0</v>
      </c>
      <c r="AB65" s="220">
        <v>0</v>
      </c>
      <c r="AC65" s="220">
        <v>0</v>
      </c>
      <c r="AD65" s="220">
        <v>0</v>
      </c>
      <c r="AE65" s="220">
        <v>0</v>
      </c>
      <c r="AF65" s="220">
        <v>0</v>
      </c>
      <c r="AG65" s="220">
        <v>0</v>
      </c>
      <c r="AH65" s="220">
        <v>0</v>
      </c>
      <c r="AI65" s="220">
        <v>0</v>
      </c>
      <c r="AJ65" s="220">
        <v>0</v>
      </c>
      <c r="AK65" s="220">
        <v>0</v>
      </c>
      <c r="AL65" s="220">
        <v>0</v>
      </c>
      <c r="AM65" s="220">
        <v>0</v>
      </c>
      <c r="AN65" s="220">
        <v>0</v>
      </c>
      <c r="AO65" s="252" t="s">
        <v>304</v>
      </c>
      <c r="AP65" s="220">
        <v>2.4390243902439024</v>
      </c>
      <c r="AQ65" s="252" t="s">
        <v>304</v>
      </c>
      <c r="AR65" s="220">
        <v>2.5</v>
      </c>
      <c r="AS65" s="220">
        <v>0</v>
      </c>
      <c r="AT65" s="220">
        <v>0</v>
      </c>
      <c r="AU65" s="220">
        <v>0</v>
      </c>
      <c r="AV65" s="220">
        <v>0</v>
      </c>
      <c r="AW65" s="220">
        <v>0</v>
      </c>
      <c r="AX65" s="220">
        <v>0</v>
      </c>
      <c r="AY65" s="220">
        <v>0</v>
      </c>
      <c r="AZ65" s="220">
        <v>0</v>
      </c>
      <c r="BA65" s="220">
        <v>0</v>
      </c>
      <c r="BB65" s="220">
        <v>0</v>
      </c>
      <c r="BC65" s="220">
        <v>0</v>
      </c>
      <c r="BD65" s="220">
        <v>0</v>
      </c>
      <c r="BE65" s="220">
        <v>0</v>
      </c>
      <c r="BF65" s="220">
        <v>0</v>
      </c>
    </row>
    <row r="66" spans="1:58" x14ac:dyDescent="0.25">
      <c r="A66" s="15"/>
      <c r="B66" s="60" t="s">
        <v>40</v>
      </c>
      <c r="C66" s="222">
        <v>2198</v>
      </c>
      <c r="D66" s="222">
        <v>0</v>
      </c>
      <c r="E66" s="222">
        <v>602</v>
      </c>
      <c r="F66" s="222">
        <v>0</v>
      </c>
      <c r="G66" s="222">
        <v>141</v>
      </c>
      <c r="H66" s="222">
        <v>0</v>
      </c>
      <c r="I66" s="222">
        <v>126</v>
      </c>
      <c r="J66" s="222">
        <v>0</v>
      </c>
      <c r="K66" s="222">
        <v>118</v>
      </c>
      <c r="L66" s="222">
        <v>0</v>
      </c>
      <c r="M66" s="222">
        <v>119</v>
      </c>
      <c r="N66" s="222">
        <v>0</v>
      </c>
      <c r="O66" s="222">
        <v>97</v>
      </c>
      <c r="P66" s="222">
        <v>0</v>
      </c>
      <c r="Q66" s="222">
        <v>82</v>
      </c>
      <c r="R66" s="222">
        <v>0</v>
      </c>
      <c r="S66" s="222">
        <v>74</v>
      </c>
      <c r="T66" s="222">
        <v>0</v>
      </c>
      <c r="U66" s="222">
        <v>67</v>
      </c>
      <c r="V66" s="222">
        <v>0</v>
      </c>
      <c r="W66" s="222">
        <v>68</v>
      </c>
      <c r="X66" s="222">
        <v>0</v>
      </c>
      <c r="Y66" s="222">
        <v>66</v>
      </c>
      <c r="Z66" s="222">
        <v>0</v>
      </c>
      <c r="AA66" s="222">
        <v>58</v>
      </c>
      <c r="AB66" s="222">
        <v>0</v>
      </c>
      <c r="AC66" s="222">
        <v>48</v>
      </c>
      <c r="AD66" s="222">
        <v>0</v>
      </c>
      <c r="AE66" s="222">
        <v>43</v>
      </c>
      <c r="AF66" s="222">
        <v>0</v>
      </c>
      <c r="AG66" s="222">
        <v>44</v>
      </c>
      <c r="AH66" s="222">
        <v>0</v>
      </c>
      <c r="AI66" s="222">
        <v>39</v>
      </c>
      <c r="AJ66" s="222">
        <v>0</v>
      </c>
      <c r="AK66" s="222">
        <v>38</v>
      </c>
      <c r="AL66" s="222">
        <v>0</v>
      </c>
      <c r="AM66" s="222">
        <v>38</v>
      </c>
      <c r="AN66" s="222">
        <v>0</v>
      </c>
      <c r="AO66" s="222">
        <v>41</v>
      </c>
      <c r="AP66" s="222"/>
      <c r="AQ66" s="222">
        <v>40</v>
      </c>
      <c r="AR66" s="222"/>
      <c r="AS66" s="222">
        <v>40</v>
      </c>
      <c r="AT66" s="222"/>
      <c r="AU66" s="222">
        <v>45</v>
      </c>
      <c r="AV66" s="222"/>
      <c r="AW66" s="222">
        <v>47</v>
      </c>
      <c r="AX66" s="222"/>
      <c r="AY66" s="222">
        <v>46</v>
      </c>
      <c r="AZ66" s="222"/>
      <c r="BA66" s="222">
        <v>41</v>
      </c>
      <c r="BB66" s="222"/>
      <c r="BC66" s="222">
        <v>40</v>
      </c>
      <c r="BD66" s="222"/>
      <c r="BE66" s="222">
        <v>43</v>
      </c>
      <c r="BF66" s="222"/>
    </row>
    <row r="67" spans="1:58" x14ac:dyDescent="0.25">
      <c r="A67" s="41"/>
      <c r="B67" s="60" t="s">
        <v>37</v>
      </c>
      <c r="C67" s="222">
        <v>6579</v>
      </c>
      <c r="D67" s="222">
        <v>0</v>
      </c>
      <c r="E67" s="222">
        <v>4783</v>
      </c>
      <c r="F67" s="222">
        <v>0</v>
      </c>
      <c r="G67" s="222">
        <v>2932</v>
      </c>
      <c r="H67" s="222">
        <v>0</v>
      </c>
      <c r="I67" s="222">
        <v>2865</v>
      </c>
      <c r="J67" s="222">
        <v>0</v>
      </c>
      <c r="K67" s="222">
        <v>3270</v>
      </c>
      <c r="L67" s="222">
        <v>0</v>
      </c>
      <c r="M67" s="222">
        <v>3070</v>
      </c>
      <c r="N67" s="222">
        <v>0</v>
      </c>
      <c r="O67" s="222">
        <v>2601</v>
      </c>
      <c r="P67" s="222">
        <v>0</v>
      </c>
      <c r="Q67" s="222">
        <v>2566</v>
      </c>
      <c r="R67" s="222">
        <v>0</v>
      </c>
      <c r="S67" s="222">
        <v>2414</v>
      </c>
      <c r="T67" s="222">
        <v>0</v>
      </c>
      <c r="U67" s="222">
        <v>2221</v>
      </c>
      <c r="V67" s="222">
        <v>0</v>
      </c>
      <c r="W67" s="222">
        <v>2550</v>
      </c>
      <c r="X67" s="222">
        <v>0</v>
      </c>
      <c r="Y67" s="222">
        <v>2447</v>
      </c>
      <c r="Z67" s="222">
        <v>0</v>
      </c>
      <c r="AA67" s="222">
        <v>1918</v>
      </c>
      <c r="AB67" s="222">
        <v>0</v>
      </c>
      <c r="AC67" s="222">
        <v>2020</v>
      </c>
      <c r="AD67" s="222">
        <v>0</v>
      </c>
      <c r="AE67" s="222">
        <v>1871</v>
      </c>
      <c r="AF67" s="222">
        <v>0</v>
      </c>
      <c r="AG67" s="222">
        <v>1777</v>
      </c>
      <c r="AH67" s="222">
        <v>0</v>
      </c>
      <c r="AI67" s="222">
        <v>1662</v>
      </c>
      <c r="AJ67" s="222">
        <v>0</v>
      </c>
      <c r="AK67" s="222">
        <v>1674</v>
      </c>
      <c r="AL67" s="222">
        <v>0</v>
      </c>
      <c r="AM67" s="222">
        <v>1568</v>
      </c>
      <c r="AN67" s="222">
        <v>0</v>
      </c>
      <c r="AO67" s="222">
        <v>1698</v>
      </c>
      <c r="AP67" s="222"/>
      <c r="AQ67" s="222">
        <v>1673</v>
      </c>
      <c r="AR67" s="222"/>
      <c r="AS67" s="222">
        <v>1428</v>
      </c>
      <c r="AT67" s="222"/>
      <c r="AU67" s="222">
        <v>1463</v>
      </c>
      <c r="AV67" s="222"/>
      <c r="AW67" s="222">
        <v>1473</v>
      </c>
      <c r="AX67" s="222"/>
      <c r="AY67" s="222">
        <v>1372</v>
      </c>
      <c r="AZ67" s="222"/>
      <c r="BA67" s="222">
        <v>1363</v>
      </c>
      <c r="BB67" s="222"/>
      <c r="BC67" s="222">
        <v>1337</v>
      </c>
      <c r="BD67" s="222"/>
      <c r="BE67" s="222">
        <v>1380</v>
      </c>
      <c r="BF67" s="222"/>
    </row>
    <row r="68" spans="1:58" x14ac:dyDescent="0.25">
      <c r="A68" s="15" t="s">
        <v>12</v>
      </c>
      <c r="B68" s="59" t="s">
        <v>34</v>
      </c>
      <c r="C68" s="220">
        <v>2188</v>
      </c>
      <c r="D68" s="220">
        <v>92.08754208754209</v>
      </c>
      <c r="E68" s="220">
        <v>595</v>
      </c>
      <c r="F68" s="220">
        <v>80.188679245283026</v>
      </c>
      <c r="G68" s="220">
        <v>143</v>
      </c>
      <c r="H68" s="220">
        <v>51.438848920863315</v>
      </c>
      <c r="I68" s="220">
        <v>117</v>
      </c>
      <c r="J68" s="220">
        <v>45.703125</v>
      </c>
      <c r="K68" s="220">
        <v>101</v>
      </c>
      <c r="L68" s="220">
        <v>41.908713692946058</v>
      </c>
      <c r="M68" s="220">
        <v>96</v>
      </c>
      <c r="N68" s="220">
        <v>43.049327354260093</v>
      </c>
      <c r="O68" s="220">
        <v>70</v>
      </c>
      <c r="P68" s="220">
        <v>36.082474226804123</v>
      </c>
      <c r="Q68" s="220">
        <v>62</v>
      </c>
      <c r="R68" s="220">
        <v>33.879781420765028</v>
      </c>
      <c r="S68" s="220">
        <v>62</v>
      </c>
      <c r="T68" s="220">
        <v>35.227272727272727</v>
      </c>
      <c r="U68" s="220">
        <v>49</v>
      </c>
      <c r="V68" s="220">
        <v>32.885906040268459</v>
      </c>
      <c r="W68" s="220">
        <v>45</v>
      </c>
      <c r="X68" s="220">
        <v>30.82191780821918</v>
      </c>
      <c r="Y68" s="220">
        <v>31</v>
      </c>
      <c r="Z68" s="220">
        <v>25.833333333333332</v>
      </c>
      <c r="AA68" s="220">
        <v>29</v>
      </c>
      <c r="AB68" s="220">
        <v>24.786324786324787</v>
      </c>
      <c r="AC68" s="220">
        <v>31</v>
      </c>
      <c r="AD68" s="220">
        <v>28.703703703703702</v>
      </c>
      <c r="AE68" s="220">
        <v>30</v>
      </c>
      <c r="AF68" s="220">
        <v>27.777777777777779</v>
      </c>
      <c r="AG68" s="220">
        <v>26</v>
      </c>
      <c r="AH68" s="220">
        <v>24.299065420560748</v>
      </c>
      <c r="AI68" s="220">
        <v>25</v>
      </c>
      <c r="AJ68" s="220">
        <v>24.509803921568629</v>
      </c>
      <c r="AK68" s="220">
        <v>20</v>
      </c>
      <c r="AL68" s="220">
        <v>22.727272727272727</v>
      </c>
      <c r="AM68" s="220">
        <v>18</v>
      </c>
      <c r="AN68" s="220">
        <v>22.5</v>
      </c>
      <c r="AO68" s="220">
        <v>23</v>
      </c>
      <c r="AP68" s="220">
        <v>27.38095238095238</v>
      </c>
      <c r="AQ68" s="220">
        <v>19</v>
      </c>
      <c r="AR68" s="220">
        <v>25</v>
      </c>
      <c r="AS68" s="220">
        <v>21</v>
      </c>
      <c r="AT68" s="220">
        <v>27.631578947368421</v>
      </c>
      <c r="AU68" s="220">
        <v>26</v>
      </c>
      <c r="AV68" s="220">
        <v>32.5</v>
      </c>
      <c r="AW68" s="220">
        <v>35</v>
      </c>
      <c r="AX68" s="220">
        <v>40.229885057471265</v>
      </c>
      <c r="AY68" s="220">
        <v>41</v>
      </c>
      <c r="AZ68" s="220">
        <v>44.086021505376344</v>
      </c>
      <c r="BA68" s="220">
        <v>33</v>
      </c>
      <c r="BB68" s="220">
        <v>37.078651685393261</v>
      </c>
      <c r="BC68" s="220">
        <v>30</v>
      </c>
      <c r="BD68" s="220">
        <v>37.5</v>
      </c>
      <c r="BE68" s="220">
        <v>31</v>
      </c>
      <c r="BF68" s="220">
        <v>38.271604938271608</v>
      </c>
    </row>
    <row r="69" spans="1:58" x14ac:dyDescent="0.25">
      <c r="A69" s="15"/>
      <c r="B69" s="59" t="s">
        <v>38</v>
      </c>
      <c r="C69" s="220">
        <v>177</v>
      </c>
      <c r="D69" s="220">
        <v>7.4494949494949489</v>
      </c>
      <c r="E69" s="220">
        <v>137</v>
      </c>
      <c r="F69" s="220">
        <v>18.463611859838274</v>
      </c>
      <c r="G69" s="220">
        <v>107</v>
      </c>
      <c r="H69" s="220">
        <v>38.489208633093526</v>
      </c>
      <c r="I69" s="220">
        <v>112</v>
      </c>
      <c r="J69" s="220">
        <v>43.75</v>
      </c>
      <c r="K69" s="220">
        <v>108</v>
      </c>
      <c r="L69" s="220">
        <v>44.813278008298759</v>
      </c>
      <c r="M69" s="220">
        <v>97</v>
      </c>
      <c r="N69" s="220">
        <v>43.497757847533627</v>
      </c>
      <c r="O69" s="220">
        <v>91</v>
      </c>
      <c r="P69" s="220">
        <v>46.907216494845358</v>
      </c>
      <c r="Q69" s="220">
        <v>86</v>
      </c>
      <c r="R69" s="220">
        <v>46.994535519125684</v>
      </c>
      <c r="S69" s="220">
        <v>75</v>
      </c>
      <c r="T69" s="220">
        <v>42.613636363636367</v>
      </c>
      <c r="U69" s="220">
        <v>70</v>
      </c>
      <c r="V69" s="220">
        <v>46.979865771812079</v>
      </c>
      <c r="W69" s="220">
        <v>67</v>
      </c>
      <c r="X69" s="220">
        <v>45.890410958904113</v>
      </c>
      <c r="Y69" s="220">
        <v>55</v>
      </c>
      <c r="Z69" s="220">
        <v>45.833333333333336</v>
      </c>
      <c r="AA69" s="220">
        <v>54</v>
      </c>
      <c r="AB69" s="220">
        <v>46.153846153846153</v>
      </c>
      <c r="AC69" s="220">
        <v>43</v>
      </c>
      <c r="AD69" s="220">
        <v>39.814814814814817</v>
      </c>
      <c r="AE69" s="220">
        <v>44</v>
      </c>
      <c r="AF69" s="220">
        <v>40.74074074074074</v>
      </c>
      <c r="AG69" s="220">
        <v>45</v>
      </c>
      <c r="AH69" s="220">
        <v>42.056074766355138</v>
      </c>
      <c r="AI69" s="220">
        <v>41</v>
      </c>
      <c r="AJ69" s="220">
        <v>40.196078431372548</v>
      </c>
      <c r="AK69" s="220">
        <v>35</v>
      </c>
      <c r="AL69" s="220">
        <v>39.772727272727273</v>
      </c>
      <c r="AM69" s="220">
        <v>29</v>
      </c>
      <c r="AN69" s="220">
        <v>36.25</v>
      </c>
      <c r="AO69" s="220">
        <v>27</v>
      </c>
      <c r="AP69" s="220">
        <v>32.142857142857146</v>
      </c>
      <c r="AQ69" s="220">
        <v>27</v>
      </c>
      <c r="AR69" s="220">
        <v>35.526315789473685</v>
      </c>
      <c r="AS69" s="220">
        <v>24</v>
      </c>
      <c r="AT69" s="220">
        <v>31.578947368421051</v>
      </c>
      <c r="AU69" s="220">
        <v>24</v>
      </c>
      <c r="AV69" s="220">
        <v>30</v>
      </c>
      <c r="AW69" s="220">
        <v>26</v>
      </c>
      <c r="AX69" s="220">
        <v>29.885057471264368</v>
      </c>
      <c r="AY69" s="220">
        <v>27</v>
      </c>
      <c r="AZ69" s="220">
        <v>29.032258064516128</v>
      </c>
      <c r="BA69" s="220">
        <v>29</v>
      </c>
      <c r="BB69" s="220">
        <v>32.584269662921351</v>
      </c>
      <c r="BC69" s="220">
        <v>25</v>
      </c>
      <c r="BD69" s="220">
        <v>31.25</v>
      </c>
      <c r="BE69" s="220">
        <v>24</v>
      </c>
      <c r="BF69" s="220">
        <v>29.62962962962963</v>
      </c>
    </row>
    <row r="70" spans="1:58" x14ac:dyDescent="0.25">
      <c r="A70" s="15"/>
      <c r="B70" s="59" t="s">
        <v>35</v>
      </c>
      <c r="C70" s="220">
        <v>11</v>
      </c>
      <c r="D70" s="220">
        <v>0.46296296296296291</v>
      </c>
      <c r="E70" s="220">
        <v>10</v>
      </c>
      <c r="F70" s="220">
        <v>1.0781671159029651</v>
      </c>
      <c r="G70" s="220">
        <v>26</v>
      </c>
      <c r="H70" s="220">
        <v>8.2733812949640289</v>
      </c>
      <c r="I70" s="220">
        <v>18</v>
      </c>
      <c r="J70" s="220">
        <v>7.03125</v>
      </c>
      <c r="K70" s="220">
        <v>23</v>
      </c>
      <c r="L70" s="220">
        <v>9.5435684647302903</v>
      </c>
      <c r="M70" s="220">
        <v>20</v>
      </c>
      <c r="N70" s="220">
        <v>8.9686098654708513</v>
      </c>
      <c r="O70" s="220">
        <v>20</v>
      </c>
      <c r="P70" s="220">
        <v>10.309278350515463</v>
      </c>
      <c r="Q70" s="220">
        <v>21</v>
      </c>
      <c r="R70" s="220">
        <v>11.475409836065573</v>
      </c>
      <c r="S70" s="220">
        <v>16</v>
      </c>
      <c r="T70" s="220">
        <v>9.0909090909090917</v>
      </c>
      <c r="U70" s="220">
        <v>15</v>
      </c>
      <c r="V70" s="220">
        <v>10.067114093959731</v>
      </c>
      <c r="W70" s="220">
        <v>19</v>
      </c>
      <c r="X70" s="220">
        <v>13.013698630136986</v>
      </c>
      <c r="Y70" s="220">
        <v>19</v>
      </c>
      <c r="Z70" s="220">
        <v>15.833333333333334</v>
      </c>
      <c r="AA70" s="220">
        <v>17</v>
      </c>
      <c r="AB70" s="220">
        <v>14.52991452991453</v>
      </c>
      <c r="AC70" s="220">
        <v>17</v>
      </c>
      <c r="AD70" s="220">
        <v>15.74074074074074</v>
      </c>
      <c r="AE70" s="220">
        <v>17</v>
      </c>
      <c r="AF70" s="220">
        <v>15.74074074074074</v>
      </c>
      <c r="AG70" s="220">
        <v>20</v>
      </c>
      <c r="AH70" s="220">
        <v>18.691588785046729</v>
      </c>
      <c r="AI70" s="220">
        <v>19</v>
      </c>
      <c r="AJ70" s="220">
        <v>18.627450980392158</v>
      </c>
      <c r="AK70" s="220">
        <v>11</v>
      </c>
      <c r="AL70" s="220">
        <v>12.5</v>
      </c>
      <c r="AM70" s="220">
        <v>10</v>
      </c>
      <c r="AN70" s="220">
        <v>12.5</v>
      </c>
      <c r="AO70" s="220">
        <v>9</v>
      </c>
      <c r="AP70" s="220">
        <v>10.714285714285714</v>
      </c>
      <c r="AQ70" s="220">
        <v>8</v>
      </c>
      <c r="AR70" s="220">
        <v>10.526315789473685</v>
      </c>
      <c r="AS70" s="220">
        <v>7</v>
      </c>
      <c r="AT70" s="220">
        <v>9.2105263157894743</v>
      </c>
      <c r="AU70" s="220">
        <v>11</v>
      </c>
      <c r="AV70" s="220">
        <v>13.75</v>
      </c>
      <c r="AW70" s="220">
        <v>5</v>
      </c>
      <c r="AX70" s="220">
        <v>5.7471264367816088</v>
      </c>
      <c r="AY70" s="220">
        <v>7</v>
      </c>
      <c r="AZ70" s="220">
        <v>7.5268817204301079</v>
      </c>
      <c r="BA70" s="220">
        <v>9</v>
      </c>
      <c r="BB70" s="220">
        <v>10.112359550561798</v>
      </c>
      <c r="BC70" s="220">
        <v>8</v>
      </c>
      <c r="BD70" s="220">
        <v>10</v>
      </c>
      <c r="BE70" s="220">
        <v>7</v>
      </c>
      <c r="BF70" s="220">
        <v>8.6419753086419746</v>
      </c>
    </row>
    <row r="71" spans="1:58" x14ac:dyDescent="0.25">
      <c r="A71" s="15"/>
      <c r="B71" s="59" t="s">
        <v>18</v>
      </c>
      <c r="C71" s="220">
        <v>0</v>
      </c>
      <c r="D71" s="220">
        <v>0</v>
      </c>
      <c r="E71" s="220" t="s">
        <v>304</v>
      </c>
      <c r="F71" s="220">
        <v>0.26954177897574128</v>
      </c>
      <c r="G71" s="220" t="s">
        <v>304</v>
      </c>
      <c r="H71" s="220">
        <v>0.71942446043165476</v>
      </c>
      <c r="I71" s="220">
        <v>6</v>
      </c>
      <c r="J71" s="220">
        <v>2.34375</v>
      </c>
      <c r="K71" s="220">
        <v>6</v>
      </c>
      <c r="L71" s="220">
        <v>2.4896265560165975</v>
      </c>
      <c r="M71" s="220">
        <v>6</v>
      </c>
      <c r="N71" s="220">
        <v>2.6905829596412558</v>
      </c>
      <c r="O71" s="220">
        <v>9</v>
      </c>
      <c r="P71" s="220">
        <v>4.6391752577319592</v>
      </c>
      <c r="Q71" s="220">
        <v>11</v>
      </c>
      <c r="R71" s="220">
        <v>6.0109289617486334</v>
      </c>
      <c r="S71" s="220">
        <v>15</v>
      </c>
      <c r="T71" s="220">
        <v>8.5227272727272734</v>
      </c>
      <c r="U71" s="220">
        <v>10</v>
      </c>
      <c r="V71" s="220">
        <v>6.7114093959731544</v>
      </c>
      <c r="W71" s="220">
        <v>8</v>
      </c>
      <c r="X71" s="220">
        <v>5.4794520547945202</v>
      </c>
      <c r="Y71" s="220">
        <v>9</v>
      </c>
      <c r="Z71" s="220">
        <v>7.5</v>
      </c>
      <c r="AA71" s="220">
        <v>12</v>
      </c>
      <c r="AB71" s="220">
        <v>10.256410256410257</v>
      </c>
      <c r="AC71" s="220">
        <v>7</v>
      </c>
      <c r="AD71" s="220">
        <v>6.4814814814814818</v>
      </c>
      <c r="AE71" s="220">
        <v>7</v>
      </c>
      <c r="AF71" s="220">
        <v>6.4814814814814818</v>
      </c>
      <c r="AG71" s="220">
        <v>6</v>
      </c>
      <c r="AH71" s="220">
        <v>5.6074766355140184</v>
      </c>
      <c r="AI71" s="220">
        <v>6</v>
      </c>
      <c r="AJ71" s="220">
        <v>5.882352941176471</v>
      </c>
      <c r="AK71" s="220">
        <v>10</v>
      </c>
      <c r="AL71" s="220">
        <v>11.363636363636363</v>
      </c>
      <c r="AM71" s="220">
        <v>12</v>
      </c>
      <c r="AN71" s="220">
        <v>15</v>
      </c>
      <c r="AO71" s="220">
        <v>13</v>
      </c>
      <c r="AP71" s="220">
        <v>15.476190476190476</v>
      </c>
      <c r="AQ71" s="220">
        <v>10</v>
      </c>
      <c r="AR71" s="220">
        <v>13.157894736842104</v>
      </c>
      <c r="AS71" s="220">
        <v>12</v>
      </c>
      <c r="AT71" s="220">
        <v>15.789473684210526</v>
      </c>
      <c r="AU71" s="220">
        <v>8</v>
      </c>
      <c r="AV71" s="220">
        <v>10</v>
      </c>
      <c r="AW71" s="220">
        <v>12</v>
      </c>
      <c r="AX71" s="220">
        <v>13.793103448275861</v>
      </c>
      <c r="AY71" s="220">
        <v>9</v>
      </c>
      <c r="AZ71" s="220">
        <v>9.67741935483871</v>
      </c>
      <c r="BA71" s="220">
        <v>8</v>
      </c>
      <c r="BB71" s="220">
        <v>8.9887640449438209</v>
      </c>
      <c r="BC71" s="220">
        <v>9</v>
      </c>
      <c r="BD71" s="220">
        <v>11.25</v>
      </c>
      <c r="BE71" s="220">
        <v>10</v>
      </c>
      <c r="BF71" s="220">
        <v>12.345679012345679</v>
      </c>
    </row>
    <row r="72" spans="1:58" x14ac:dyDescent="0.25">
      <c r="A72" s="15"/>
      <c r="B72" s="59" t="s">
        <v>39</v>
      </c>
      <c r="C72" s="220">
        <v>0</v>
      </c>
      <c r="D72" s="220">
        <v>0</v>
      </c>
      <c r="E72" s="220">
        <v>0</v>
      </c>
      <c r="F72" s="220">
        <v>0</v>
      </c>
      <c r="G72" s="220">
        <v>3</v>
      </c>
      <c r="H72" s="220">
        <v>1.079136690647482</v>
      </c>
      <c r="I72" s="220">
        <v>3</v>
      </c>
      <c r="J72" s="220">
        <v>1.171875</v>
      </c>
      <c r="K72" s="220">
        <v>3</v>
      </c>
      <c r="L72" s="220">
        <v>1.2448132780082988</v>
      </c>
      <c r="M72" s="220">
        <v>4</v>
      </c>
      <c r="N72" s="220">
        <v>1.7937219730941705</v>
      </c>
      <c r="O72" s="220">
        <v>4</v>
      </c>
      <c r="P72" s="220">
        <v>2.0618556701030926</v>
      </c>
      <c r="Q72" s="220">
        <v>3</v>
      </c>
      <c r="R72" s="220">
        <v>1.639344262295082</v>
      </c>
      <c r="S72" s="220">
        <v>8</v>
      </c>
      <c r="T72" s="220">
        <v>4.5454545454545459</v>
      </c>
      <c r="U72" s="220">
        <v>5</v>
      </c>
      <c r="V72" s="220">
        <v>3.3557046979865772</v>
      </c>
      <c r="W72" s="220">
        <v>7</v>
      </c>
      <c r="X72" s="220">
        <v>4.7945205479452051</v>
      </c>
      <c r="Y72" s="220">
        <v>6</v>
      </c>
      <c r="Z72" s="220">
        <v>5</v>
      </c>
      <c r="AA72" s="220">
        <v>5</v>
      </c>
      <c r="AB72" s="220">
        <v>4.2735042735042734</v>
      </c>
      <c r="AC72" s="220">
        <v>10</v>
      </c>
      <c r="AD72" s="220">
        <v>9.2592592592592595</v>
      </c>
      <c r="AE72" s="220">
        <v>10</v>
      </c>
      <c r="AF72" s="220">
        <v>9.2592592592592595</v>
      </c>
      <c r="AG72" s="220">
        <v>10</v>
      </c>
      <c r="AH72" s="220">
        <v>9.3457943925233646</v>
      </c>
      <c r="AI72" s="220">
        <v>11</v>
      </c>
      <c r="AJ72" s="220">
        <v>10.784313725490197</v>
      </c>
      <c r="AK72" s="220">
        <v>12</v>
      </c>
      <c r="AL72" s="220">
        <v>13.636363636363637</v>
      </c>
      <c r="AM72" s="220">
        <v>11</v>
      </c>
      <c r="AN72" s="220">
        <v>13.75</v>
      </c>
      <c r="AO72" s="220">
        <v>12</v>
      </c>
      <c r="AP72" s="220">
        <v>14.285714285714286</v>
      </c>
      <c r="AQ72" s="220">
        <v>12</v>
      </c>
      <c r="AR72" s="220">
        <v>15.789473684210526</v>
      </c>
      <c r="AS72" s="220">
        <v>12</v>
      </c>
      <c r="AT72" s="220">
        <v>15.789473684210526</v>
      </c>
      <c r="AU72" s="220">
        <v>11</v>
      </c>
      <c r="AV72" s="220">
        <v>13.75</v>
      </c>
      <c r="AW72" s="220">
        <v>9</v>
      </c>
      <c r="AX72" s="220">
        <v>10.344827586206897</v>
      </c>
      <c r="AY72" s="220">
        <v>9</v>
      </c>
      <c r="AZ72" s="220">
        <v>9.67741935483871</v>
      </c>
      <c r="BA72" s="220">
        <v>10</v>
      </c>
      <c r="BB72" s="220">
        <v>11.235955056179776</v>
      </c>
      <c r="BC72" s="220">
        <v>8</v>
      </c>
      <c r="BD72" s="220">
        <v>10</v>
      </c>
      <c r="BE72" s="220">
        <v>9</v>
      </c>
      <c r="BF72" s="220">
        <v>11.111111111111111</v>
      </c>
    </row>
    <row r="73" spans="1:58" x14ac:dyDescent="0.25">
      <c r="A73" s="15"/>
      <c r="B73" s="60" t="s">
        <v>40</v>
      </c>
      <c r="C73" s="222">
        <v>2376</v>
      </c>
      <c r="D73" s="222"/>
      <c r="E73" s="222">
        <v>742</v>
      </c>
      <c r="F73" s="222"/>
      <c r="G73" s="222">
        <v>278</v>
      </c>
      <c r="H73" s="222"/>
      <c r="I73" s="222">
        <v>256</v>
      </c>
      <c r="J73" s="222"/>
      <c r="K73" s="222">
        <v>241</v>
      </c>
      <c r="L73" s="222"/>
      <c r="M73" s="222">
        <v>223</v>
      </c>
      <c r="N73" s="222"/>
      <c r="O73" s="222">
        <v>194</v>
      </c>
      <c r="P73" s="222"/>
      <c r="Q73" s="222">
        <v>183</v>
      </c>
      <c r="R73" s="222"/>
      <c r="S73" s="222">
        <v>176</v>
      </c>
      <c r="T73" s="222"/>
      <c r="U73" s="222">
        <v>149</v>
      </c>
      <c r="V73" s="222"/>
      <c r="W73" s="222">
        <v>146</v>
      </c>
      <c r="X73" s="222"/>
      <c r="Y73" s="222">
        <v>120</v>
      </c>
      <c r="Z73" s="222"/>
      <c r="AA73" s="222">
        <v>117</v>
      </c>
      <c r="AB73" s="222"/>
      <c r="AC73" s="222">
        <v>108</v>
      </c>
      <c r="AD73" s="222"/>
      <c r="AE73" s="222">
        <v>108</v>
      </c>
      <c r="AF73" s="222"/>
      <c r="AG73" s="222">
        <v>107</v>
      </c>
      <c r="AH73" s="222"/>
      <c r="AI73" s="222">
        <v>102</v>
      </c>
      <c r="AJ73" s="222"/>
      <c r="AK73" s="222">
        <v>88</v>
      </c>
      <c r="AL73" s="222"/>
      <c r="AM73" s="222">
        <v>80</v>
      </c>
      <c r="AN73" s="222"/>
      <c r="AO73" s="222">
        <v>84</v>
      </c>
      <c r="AP73" s="222"/>
      <c r="AQ73" s="222">
        <v>76</v>
      </c>
      <c r="AR73" s="222"/>
      <c r="AS73" s="222">
        <v>76</v>
      </c>
      <c r="AT73" s="222"/>
      <c r="AU73" s="222">
        <v>80</v>
      </c>
      <c r="AV73" s="222"/>
      <c r="AW73" s="222">
        <v>87</v>
      </c>
      <c r="AX73" s="222"/>
      <c r="AY73" s="222">
        <v>93</v>
      </c>
      <c r="AZ73" s="222"/>
      <c r="BA73" s="222">
        <v>89</v>
      </c>
      <c r="BB73" s="222"/>
      <c r="BC73" s="222">
        <v>80</v>
      </c>
      <c r="BD73" s="222"/>
      <c r="BE73" s="222">
        <v>81</v>
      </c>
      <c r="BF73" s="222"/>
    </row>
    <row r="74" spans="1:58" x14ac:dyDescent="0.25">
      <c r="A74" s="41"/>
      <c r="B74" s="60" t="s">
        <v>37</v>
      </c>
      <c r="C74" s="222">
        <v>6908</v>
      </c>
      <c r="D74" s="222"/>
      <c r="E74" s="222">
        <v>4684</v>
      </c>
      <c r="F74" s="222"/>
      <c r="G74" s="222">
        <v>5900</v>
      </c>
      <c r="H74" s="222"/>
      <c r="I74" s="222">
        <v>6600</v>
      </c>
      <c r="J74" s="222"/>
      <c r="K74" s="222">
        <v>6834</v>
      </c>
      <c r="L74" s="222"/>
      <c r="M74" s="222">
        <v>6701</v>
      </c>
      <c r="N74" s="222"/>
      <c r="O74" s="222">
        <v>7069</v>
      </c>
      <c r="P74" s="222"/>
      <c r="Q74" s="222">
        <v>7165</v>
      </c>
      <c r="R74" s="222"/>
      <c r="S74" s="222">
        <v>8670</v>
      </c>
      <c r="T74" s="222"/>
      <c r="U74" s="222">
        <v>7202</v>
      </c>
      <c r="V74" s="222"/>
      <c r="W74" s="222">
        <v>7893</v>
      </c>
      <c r="X74" s="222"/>
      <c r="Y74" s="222">
        <v>7406</v>
      </c>
      <c r="Z74" s="222"/>
      <c r="AA74" s="222">
        <v>7465</v>
      </c>
      <c r="AB74" s="222"/>
      <c r="AC74" s="222">
        <v>7661</v>
      </c>
      <c r="AD74" s="222"/>
      <c r="AE74" s="222">
        <v>7820</v>
      </c>
      <c r="AF74" s="222"/>
      <c r="AG74" s="222">
        <v>8066</v>
      </c>
      <c r="AH74" s="222"/>
      <c r="AI74" s="222">
        <v>8323</v>
      </c>
      <c r="AJ74" s="222"/>
      <c r="AK74" s="222">
        <v>8654</v>
      </c>
      <c r="AL74" s="222"/>
      <c r="AM74" s="222">
        <v>8681</v>
      </c>
      <c r="AN74" s="222"/>
      <c r="AO74" s="222">
        <v>9062</v>
      </c>
      <c r="AP74" s="222"/>
      <c r="AQ74" s="222">
        <v>7179</v>
      </c>
      <c r="AR74" s="222"/>
      <c r="AS74" s="222">
        <v>8170</v>
      </c>
      <c r="AT74" s="222"/>
      <c r="AU74" s="222">
        <v>7764</v>
      </c>
      <c r="AV74" s="222"/>
      <c r="AW74" s="222">
        <v>7593</v>
      </c>
      <c r="AX74" s="222"/>
      <c r="AY74" s="222">
        <v>7464</v>
      </c>
      <c r="AZ74" s="222"/>
      <c r="BA74" s="222">
        <v>7350</v>
      </c>
      <c r="BB74" s="222"/>
      <c r="BC74" s="222">
        <v>6885</v>
      </c>
      <c r="BD74" s="222"/>
      <c r="BE74" s="222">
        <v>7115</v>
      </c>
      <c r="BF74" s="222"/>
    </row>
    <row r="75" spans="1:58" x14ac:dyDescent="0.25">
      <c r="A75" s="15" t="s">
        <v>552</v>
      </c>
      <c r="B75" s="59" t="s">
        <v>34</v>
      </c>
      <c r="C75" s="220">
        <v>4345</v>
      </c>
      <c r="D75" s="220">
        <v>98.593147265713625</v>
      </c>
      <c r="E75" s="220">
        <v>894</v>
      </c>
      <c r="F75" s="220">
        <v>92.931392931392935</v>
      </c>
      <c r="G75" s="220">
        <v>113</v>
      </c>
      <c r="H75" s="220">
        <v>83.088235294117652</v>
      </c>
      <c r="I75" s="220">
        <v>120</v>
      </c>
      <c r="J75" s="220">
        <v>85.106382978723403</v>
      </c>
      <c r="K75" s="220">
        <v>107</v>
      </c>
      <c r="L75" s="220">
        <v>83.59375</v>
      </c>
      <c r="M75" s="220">
        <v>109</v>
      </c>
      <c r="N75" s="220">
        <v>83.846153846153854</v>
      </c>
      <c r="O75" s="220">
        <v>98</v>
      </c>
      <c r="P75" s="220">
        <v>84.482758620689651</v>
      </c>
      <c r="Q75" s="220">
        <v>87</v>
      </c>
      <c r="R75" s="220">
        <v>82.857142857142861</v>
      </c>
      <c r="S75" s="220">
        <v>81</v>
      </c>
      <c r="T75" s="220">
        <v>83.505154639175259</v>
      </c>
      <c r="U75" s="220">
        <v>63</v>
      </c>
      <c r="V75" s="220">
        <v>79.74683544303798</v>
      </c>
      <c r="W75" s="220">
        <v>61</v>
      </c>
      <c r="X75" s="220">
        <v>80.26315789473685</v>
      </c>
      <c r="Y75" s="220">
        <v>53</v>
      </c>
      <c r="Z75" s="220">
        <v>77.941176470588232</v>
      </c>
      <c r="AA75" s="220">
        <v>49</v>
      </c>
      <c r="AB75" s="220">
        <v>76.5625</v>
      </c>
      <c r="AC75" s="220">
        <v>51</v>
      </c>
      <c r="AD75" s="220">
        <v>77.272727272727266</v>
      </c>
      <c r="AE75" s="220">
        <v>38</v>
      </c>
      <c r="AF75" s="220">
        <v>67.857142857142861</v>
      </c>
      <c r="AG75" s="220">
        <v>39</v>
      </c>
      <c r="AH75" s="220">
        <v>70.909090909090907</v>
      </c>
      <c r="AI75" s="220">
        <v>30</v>
      </c>
      <c r="AJ75" s="220">
        <v>66.666666666666657</v>
      </c>
      <c r="AK75" s="220">
        <v>29</v>
      </c>
      <c r="AL75" s="220">
        <v>69.047619047619051</v>
      </c>
      <c r="AM75" s="220">
        <v>29</v>
      </c>
      <c r="AN75" s="220">
        <v>72.5</v>
      </c>
      <c r="AO75" s="220">
        <v>28</v>
      </c>
      <c r="AP75" s="220">
        <v>70</v>
      </c>
      <c r="AQ75" s="220">
        <v>30</v>
      </c>
      <c r="AR75" s="220">
        <v>71.428571428571431</v>
      </c>
      <c r="AS75" s="220">
        <v>30</v>
      </c>
      <c r="AT75" s="220">
        <v>71.428571428571431</v>
      </c>
      <c r="AU75" s="220">
        <v>31</v>
      </c>
      <c r="AV75" s="220">
        <v>73.80952380952381</v>
      </c>
      <c r="AW75" s="220">
        <v>44</v>
      </c>
      <c r="AX75" s="220">
        <v>80</v>
      </c>
      <c r="AY75" s="220">
        <v>51</v>
      </c>
      <c r="AZ75" s="220">
        <v>80.952380952380949</v>
      </c>
      <c r="BA75" s="220">
        <v>58</v>
      </c>
      <c r="BB75" s="220">
        <v>82.857142857142861</v>
      </c>
      <c r="BC75" s="220">
        <v>52</v>
      </c>
      <c r="BD75" s="220">
        <v>78.787878787878782</v>
      </c>
      <c r="BE75" s="220">
        <v>50</v>
      </c>
      <c r="BF75" s="220">
        <v>79.365079365079367</v>
      </c>
    </row>
    <row r="76" spans="1:58" x14ac:dyDescent="0.25">
      <c r="A76" s="15"/>
      <c r="B76" s="59" t="s">
        <v>38</v>
      </c>
      <c r="C76" s="220">
        <v>62</v>
      </c>
      <c r="D76" s="220">
        <v>1.3614703880190604</v>
      </c>
      <c r="E76" s="220">
        <v>68</v>
      </c>
      <c r="F76" s="220">
        <v>6.8607068607068609</v>
      </c>
      <c r="G76" s="220">
        <v>23</v>
      </c>
      <c r="H76" s="220">
        <v>15.441176470588236</v>
      </c>
      <c r="I76" s="220">
        <v>21</v>
      </c>
      <c r="J76" s="220">
        <v>14.184397163120568</v>
      </c>
      <c r="K76" s="220">
        <v>21</v>
      </c>
      <c r="L76" s="220">
        <v>14.84375</v>
      </c>
      <c r="M76" s="220">
        <v>21</v>
      </c>
      <c r="N76" s="220">
        <v>14.615384615384617</v>
      </c>
      <c r="O76" s="220">
        <v>15</v>
      </c>
      <c r="P76" s="220">
        <v>12.931034482758621</v>
      </c>
      <c r="Q76" s="220">
        <v>14</v>
      </c>
      <c r="R76" s="220">
        <v>13.333333333333334</v>
      </c>
      <c r="S76" s="220">
        <v>13</v>
      </c>
      <c r="T76" s="220">
        <v>13.402061855670103</v>
      </c>
      <c r="U76" s="220">
        <v>13</v>
      </c>
      <c r="V76" s="220">
        <v>16.455696202531644</v>
      </c>
      <c r="W76" s="220">
        <v>12</v>
      </c>
      <c r="X76" s="220">
        <v>15.789473684210526</v>
      </c>
      <c r="Y76" s="220">
        <v>12</v>
      </c>
      <c r="Z76" s="220">
        <v>17.647058823529413</v>
      </c>
      <c r="AA76" s="220">
        <v>12</v>
      </c>
      <c r="AB76" s="220">
        <v>18.75</v>
      </c>
      <c r="AC76" s="220">
        <v>12</v>
      </c>
      <c r="AD76" s="220">
        <v>18.181818181818183</v>
      </c>
      <c r="AE76" s="220">
        <v>15</v>
      </c>
      <c r="AF76" s="220">
        <v>26.785714285714285</v>
      </c>
      <c r="AG76" s="220">
        <v>16</v>
      </c>
      <c r="AH76" s="220">
        <v>25.454545454545453</v>
      </c>
      <c r="AI76" s="220">
        <v>15</v>
      </c>
      <c r="AJ76" s="220">
        <v>28.888888888888886</v>
      </c>
      <c r="AK76" s="220">
        <v>10</v>
      </c>
      <c r="AL76" s="220">
        <v>23.809523809523807</v>
      </c>
      <c r="AM76" s="220">
        <v>11</v>
      </c>
      <c r="AN76" s="220">
        <v>22.5</v>
      </c>
      <c r="AO76" s="220">
        <v>12</v>
      </c>
      <c r="AP76" s="220">
        <v>27.500000000000004</v>
      </c>
      <c r="AQ76" s="220">
        <v>12</v>
      </c>
      <c r="AR76" s="220">
        <v>26.190476190476193</v>
      </c>
      <c r="AS76" s="220">
        <v>12</v>
      </c>
      <c r="AT76" s="220">
        <v>26.190476190476193</v>
      </c>
      <c r="AU76" s="252">
        <v>11</v>
      </c>
      <c r="AV76" s="220">
        <v>23.809523809523807</v>
      </c>
      <c r="AW76" s="252">
        <v>11</v>
      </c>
      <c r="AX76" s="220">
        <v>18.181818181818183</v>
      </c>
      <c r="AY76" s="252">
        <v>12</v>
      </c>
      <c r="AZ76" s="220">
        <v>15.873015873015872</v>
      </c>
      <c r="BA76" s="252">
        <v>12</v>
      </c>
      <c r="BB76" s="220">
        <v>14.285714285714285</v>
      </c>
      <c r="BC76" s="252">
        <v>12</v>
      </c>
      <c r="BD76" s="220">
        <v>18.181818181818183</v>
      </c>
      <c r="BE76" s="252">
        <v>11</v>
      </c>
      <c r="BF76" s="220">
        <v>17.460317460317459</v>
      </c>
    </row>
    <row r="77" spans="1:58" x14ac:dyDescent="0.25">
      <c r="A77" s="15"/>
      <c r="B77" s="59" t="s">
        <v>35</v>
      </c>
      <c r="C77" s="220">
        <v>0</v>
      </c>
      <c r="D77" s="220">
        <v>4.5382346267302018E-2</v>
      </c>
      <c r="E77" s="220">
        <v>0</v>
      </c>
      <c r="F77" s="220">
        <v>0.20790020790020791</v>
      </c>
      <c r="G77" s="220">
        <v>0</v>
      </c>
      <c r="H77" s="220">
        <v>1.4705882352941175</v>
      </c>
      <c r="I77" s="220">
        <v>0</v>
      </c>
      <c r="J77" s="220">
        <v>0.70921985815602839</v>
      </c>
      <c r="K77" s="220">
        <v>0</v>
      </c>
      <c r="L77" s="220">
        <v>1.5625</v>
      </c>
      <c r="M77" s="220">
        <v>0</v>
      </c>
      <c r="N77" s="220">
        <v>1.5384615384615385</v>
      </c>
      <c r="O77" s="220">
        <v>3</v>
      </c>
      <c r="P77" s="220">
        <v>2.5862068965517242</v>
      </c>
      <c r="Q77" s="220">
        <v>4</v>
      </c>
      <c r="R77" s="220">
        <v>3.8095238095238098</v>
      </c>
      <c r="S77" s="220">
        <v>3</v>
      </c>
      <c r="T77" s="220">
        <v>3.0927835051546393</v>
      </c>
      <c r="U77" s="220">
        <v>3</v>
      </c>
      <c r="V77" s="220">
        <v>3.79746835443038</v>
      </c>
      <c r="W77" s="220">
        <v>3</v>
      </c>
      <c r="X77" s="220">
        <v>3.9473684210526314</v>
      </c>
      <c r="Y77" s="220">
        <v>3</v>
      </c>
      <c r="Z77" s="220">
        <v>4.4117647058823533</v>
      </c>
      <c r="AA77" s="220">
        <v>3</v>
      </c>
      <c r="AB77" s="220">
        <v>4.6875</v>
      </c>
      <c r="AC77" s="220">
        <v>3</v>
      </c>
      <c r="AD77" s="220">
        <v>4.5454545454545459</v>
      </c>
      <c r="AE77" s="220">
        <v>3</v>
      </c>
      <c r="AF77" s="220">
        <v>5.3571428571428568</v>
      </c>
      <c r="AG77" s="220">
        <v>0</v>
      </c>
      <c r="AH77" s="220">
        <v>3.6363636363636362</v>
      </c>
      <c r="AI77" s="220">
        <v>0</v>
      </c>
      <c r="AJ77" s="220">
        <v>4.4444444444444446</v>
      </c>
      <c r="AK77" s="220">
        <v>3</v>
      </c>
      <c r="AL77" s="220">
        <v>7.1428571428571423</v>
      </c>
      <c r="AM77" s="220">
        <v>0</v>
      </c>
      <c r="AN77" s="220">
        <v>5</v>
      </c>
      <c r="AO77" s="220">
        <v>0</v>
      </c>
      <c r="AP77" s="220">
        <v>0</v>
      </c>
      <c r="AQ77" s="220">
        <v>0</v>
      </c>
      <c r="AR77" s="220">
        <v>0</v>
      </c>
      <c r="AS77" s="220">
        <v>0</v>
      </c>
      <c r="AT77" s="220">
        <v>0</v>
      </c>
      <c r="AU77" s="220">
        <v>0</v>
      </c>
      <c r="AV77" s="220">
        <v>0</v>
      </c>
      <c r="AW77" s="220">
        <v>0</v>
      </c>
      <c r="AX77" s="220">
        <v>0</v>
      </c>
      <c r="AY77" s="252" t="s">
        <v>304</v>
      </c>
      <c r="AZ77" s="220">
        <v>1.5873015873015872</v>
      </c>
      <c r="BA77" s="220">
        <v>0</v>
      </c>
      <c r="BB77" s="220">
        <v>2.8571428571428572</v>
      </c>
      <c r="BC77" s="220">
        <v>1</v>
      </c>
      <c r="BD77" s="220">
        <v>1.5151515151515151</v>
      </c>
      <c r="BE77" s="220">
        <v>1</v>
      </c>
      <c r="BF77" s="220">
        <v>1.5873015873015872</v>
      </c>
    </row>
    <row r="78" spans="1:58" x14ac:dyDescent="0.25">
      <c r="A78" s="15"/>
      <c r="B78" s="59" t="s">
        <v>18</v>
      </c>
      <c r="C78" s="220">
        <v>0</v>
      </c>
      <c r="D78" s="220">
        <v>0</v>
      </c>
      <c r="E78" s="220">
        <v>0</v>
      </c>
      <c r="F78" s="220">
        <v>0</v>
      </c>
      <c r="G78" s="220">
        <v>0</v>
      </c>
      <c r="H78" s="220">
        <v>0</v>
      </c>
      <c r="I78" s="220">
        <v>0</v>
      </c>
      <c r="J78" s="220">
        <v>0</v>
      </c>
      <c r="K78" s="220">
        <v>0</v>
      </c>
      <c r="L78" s="220">
        <v>0</v>
      </c>
      <c r="M78" s="220">
        <v>0</v>
      </c>
      <c r="N78" s="220">
        <v>0</v>
      </c>
      <c r="O78" s="220">
        <v>0</v>
      </c>
      <c r="P78" s="220">
        <v>0</v>
      </c>
      <c r="Q78" s="220">
        <v>0</v>
      </c>
      <c r="R78" s="220">
        <v>0</v>
      </c>
      <c r="S78" s="220">
        <v>0</v>
      </c>
      <c r="T78" s="220">
        <v>0</v>
      </c>
      <c r="U78" s="220">
        <v>0</v>
      </c>
      <c r="V78" s="220">
        <v>0</v>
      </c>
      <c r="W78" s="220">
        <v>0</v>
      </c>
      <c r="X78" s="220">
        <v>0</v>
      </c>
      <c r="Y78" s="220">
        <v>0</v>
      </c>
      <c r="Z78" s="220">
        <v>0</v>
      </c>
      <c r="AA78" s="220">
        <v>0</v>
      </c>
      <c r="AB78" s="220">
        <v>0</v>
      </c>
      <c r="AC78" s="220">
        <v>0</v>
      </c>
      <c r="AD78" s="220">
        <v>0</v>
      </c>
      <c r="AE78" s="220">
        <v>0</v>
      </c>
      <c r="AF78" s="220">
        <v>0</v>
      </c>
      <c r="AG78" s="220">
        <v>0</v>
      </c>
      <c r="AH78" s="220">
        <v>0</v>
      </c>
      <c r="AI78" s="220">
        <v>0</v>
      </c>
      <c r="AJ78" s="220">
        <v>0</v>
      </c>
      <c r="AK78" s="220">
        <v>0</v>
      </c>
      <c r="AL78" s="220">
        <v>0</v>
      </c>
      <c r="AM78" s="220">
        <v>0</v>
      </c>
      <c r="AN78" s="220">
        <v>0</v>
      </c>
      <c r="AO78" s="220">
        <v>0</v>
      </c>
      <c r="AP78" s="220">
        <v>2.5</v>
      </c>
      <c r="AQ78" s="220">
        <v>0</v>
      </c>
      <c r="AR78" s="220">
        <v>2.3809523809523809</v>
      </c>
      <c r="AS78" s="220">
        <v>0</v>
      </c>
      <c r="AT78" s="220">
        <v>2.3809523809523809</v>
      </c>
      <c r="AU78" s="220">
        <v>0</v>
      </c>
      <c r="AV78" s="220">
        <v>2.3809523809523809</v>
      </c>
      <c r="AW78" s="220">
        <v>0</v>
      </c>
      <c r="AX78" s="220">
        <v>1.8181818181818181</v>
      </c>
      <c r="AY78" s="252" t="s">
        <v>304</v>
      </c>
      <c r="AZ78" s="220">
        <v>1.5873015873015872</v>
      </c>
      <c r="BA78" s="220">
        <v>0</v>
      </c>
      <c r="BB78" s="220">
        <v>0</v>
      </c>
      <c r="BC78" s="220">
        <v>1</v>
      </c>
      <c r="BD78" s="220">
        <v>1.5151515151515151</v>
      </c>
      <c r="BE78" s="220">
        <v>1</v>
      </c>
      <c r="BF78" s="220">
        <v>1.5873015873015872</v>
      </c>
    </row>
    <row r="79" spans="1:58" x14ac:dyDescent="0.25">
      <c r="A79" s="15"/>
      <c r="B79" s="59" t="s">
        <v>39</v>
      </c>
      <c r="C79" s="220">
        <v>0</v>
      </c>
      <c r="D79" s="220">
        <v>0</v>
      </c>
      <c r="E79" s="220">
        <v>0</v>
      </c>
      <c r="F79" s="220">
        <v>0</v>
      </c>
      <c r="G79" s="220">
        <v>0</v>
      </c>
      <c r="H79" s="220">
        <v>0</v>
      </c>
      <c r="I79" s="220">
        <v>0</v>
      </c>
      <c r="J79" s="220">
        <v>0</v>
      </c>
      <c r="K79" s="220">
        <v>0</v>
      </c>
      <c r="L79" s="220">
        <v>0</v>
      </c>
      <c r="M79" s="220">
        <v>0</v>
      </c>
      <c r="N79" s="220">
        <v>0</v>
      </c>
      <c r="O79" s="220">
        <v>0</v>
      </c>
      <c r="P79" s="220">
        <v>0</v>
      </c>
      <c r="Q79" s="220">
        <v>0</v>
      </c>
      <c r="R79" s="220">
        <v>0</v>
      </c>
      <c r="S79" s="220">
        <v>0</v>
      </c>
      <c r="T79" s="220">
        <v>0</v>
      </c>
      <c r="U79" s="220">
        <v>0</v>
      </c>
      <c r="V79" s="220">
        <v>0</v>
      </c>
      <c r="W79" s="220">
        <v>0</v>
      </c>
      <c r="X79" s="220">
        <v>0</v>
      </c>
      <c r="Y79" s="220">
        <v>0</v>
      </c>
      <c r="Z79" s="220">
        <v>0</v>
      </c>
      <c r="AA79" s="220">
        <v>0</v>
      </c>
      <c r="AB79" s="220">
        <v>0</v>
      </c>
      <c r="AC79" s="220">
        <v>0</v>
      </c>
      <c r="AD79" s="220">
        <v>0</v>
      </c>
      <c r="AE79" s="220">
        <v>0</v>
      </c>
      <c r="AF79" s="220">
        <v>0</v>
      </c>
      <c r="AG79" s="220">
        <v>0</v>
      </c>
      <c r="AH79" s="220">
        <v>0</v>
      </c>
      <c r="AI79" s="220">
        <v>0</v>
      </c>
      <c r="AJ79" s="220">
        <v>0</v>
      </c>
      <c r="AK79" s="220">
        <v>0</v>
      </c>
      <c r="AL79" s="220">
        <v>0</v>
      </c>
      <c r="AM79" s="220">
        <v>0</v>
      </c>
      <c r="AN79" s="220">
        <v>0</v>
      </c>
      <c r="AO79" s="220">
        <v>0</v>
      </c>
      <c r="AP79" s="220">
        <v>0</v>
      </c>
      <c r="AQ79" s="220">
        <v>0</v>
      </c>
      <c r="AR79" s="220">
        <v>0</v>
      </c>
      <c r="AS79" s="220">
        <v>0</v>
      </c>
      <c r="AT79" s="220">
        <v>0</v>
      </c>
      <c r="AU79" s="220">
        <v>0</v>
      </c>
      <c r="AV79" s="220">
        <v>0</v>
      </c>
      <c r="AW79" s="220">
        <v>0</v>
      </c>
      <c r="AX79" s="220">
        <v>0</v>
      </c>
      <c r="AY79" s="220">
        <v>0</v>
      </c>
      <c r="AZ79" s="220">
        <v>0</v>
      </c>
      <c r="BA79" s="220">
        <v>0</v>
      </c>
      <c r="BB79" s="220">
        <v>0</v>
      </c>
      <c r="BC79" s="220">
        <v>0</v>
      </c>
      <c r="BD79" s="220">
        <v>0</v>
      </c>
      <c r="BE79" s="220">
        <v>0</v>
      </c>
      <c r="BF79" s="220">
        <v>0</v>
      </c>
    </row>
    <row r="80" spans="1:58" x14ac:dyDescent="0.25">
      <c r="A80" s="15"/>
      <c r="B80" s="60" t="s">
        <v>40</v>
      </c>
      <c r="C80" s="222">
        <v>4407</v>
      </c>
      <c r="D80" s="222">
        <v>0</v>
      </c>
      <c r="E80" s="222">
        <v>962</v>
      </c>
      <c r="F80" s="222">
        <v>0</v>
      </c>
      <c r="G80" s="222">
        <v>136</v>
      </c>
      <c r="H80" s="222">
        <v>0</v>
      </c>
      <c r="I80" s="222">
        <v>141</v>
      </c>
      <c r="J80" s="222">
        <v>0</v>
      </c>
      <c r="K80" s="222">
        <v>128</v>
      </c>
      <c r="L80" s="222">
        <v>0</v>
      </c>
      <c r="M80" s="222">
        <v>130</v>
      </c>
      <c r="N80" s="222">
        <v>0</v>
      </c>
      <c r="O80" s="222">
        <v>116</v>
      </c>
      <c r="P80" s="222">
        <v>0</v>
      </c>
      <c r="Q80" s="222">
        <v>105</v>
      </c>
      <c r="R80" s="222">
        <v>0</v>
      </c>
      <c r="S80" s="222">
        <v>97</v>
      </c>
      <c r="T80" s="222">
        <v>0</v>
      </c>
      <c r="U80" s="222">
        <v>79</v>
      </c>
      <c r="V80" s="222">
        <v>0</v>
      </c>
      <c r="W80" s="222">
        <v>76</v>
      </c>
      <c r="X80" s="222">
        <v>0</v>
      </c>
      <c r="Y80" s="222">
        <v>68</v>
      </c>
      <c r="Z80" s="222">
        <v>0</v>
      </c>
      <c r="AA80" s="222">
        <v>64</v>
      </c>
      <c r="AB80" s="222">
        <v>0</v>
      </c>
      <c r="AC80" s="222">
        <v>66</v>
      </c>
      <c r="AD80" s="222">
        <v>0</v>
      </c>
      <c r="AE80" s="222">
        <v>56</v>
      </c>
      <c r="AF80" s="222">
        <v>0</v>
      </c>
      <c r="AG80" s="222">
        <v>55</v>
      </c>
      <c r="AH80" s="222">
        <v>0</v>
      </c>
      <c r="AI80" s="222">
        <v>45</v>
      </c>
      <c r="AJ80" s="222">
        <v>0</v>
      </c>
      <c r="AK80" s="222">
        <v>42</v>
      </c>
      <c r="AL80" s="222">
        <v>0</v>
      </c>
      <c r="AM80" s="222">
        <v>40</v>
      </c>
      <c r="AN80" s="222"/>
      <c r="AO80" s="222">
        <v>40</v>
      </c>
      <c r="AP80" s="222"/>
      <c r="AQ80" s="222">
        <v>42</v>
      </c>
      <c r="AR80" s="222"/>
      <c r="AS80" s="222">
        <v>42</v>
      </c>
      <c r="AT80" s="222"/>
      <c r="AU80" s="222">
        <v>42</v>
      </c>
      <c r="AV80" s="222"/>
      <c r="AW80" s="222">
        <v>55</v>
      </c>
      <c r="AX80" s="222"/>
      <c r="AY80" s="222">
        <v>63</v>
      </c>
      <c r="AZ80" s="222"/>
      <c r="BA80" s="222">
        <v>70</v>
      </c>
      <c r="BB80" s="222"/>
      <c r="BC80" s="222">
        <v>66</v>
      </c>
      <c r="BD80" s="222"/>
      <c r="BE80" s="222">
        <v>63</v>
      </c>
      <c r="BF80" s="222"/>
    </row>
    <row r="81" spans="1:58" x14ac:dyDescent="0.25">
      <c r="A81" s="41"/>
      <c r="B81" s="60" t="s">
        <v>37</v>
      </c>
      <c r="C81" s="222">
        <v>3502</v>
      </c>
      <c r="D81" s="222">
        <v>0</v>
      </c>
      <c r="E81" s="222">
        <v>2650</v>
      </c>
      <c r="F81" s="222">
        <v>0</v>
      </c>
      <c r="G81" s="222">
        <v>780</v>
      </c>
      <c r="H81" s="222">
        <v>0</v>
      </c>
      <c r="I81" s="222">
        <v>836</v>
      </c>
      <c r="J81" s="222">
        <v>0</v>
      </c>
      <c r="K81" s="222">
        <v>831</v>
      </c>
      <c r="L81" s="222">
        <v>0</v>
      </c>
      <c r="M81" s="222">
        <v>812</v>
      </c>
      <c r="N81" s="222">
        <v>0</v>
      </c>
      <c r="O81" s="222">
        <v>749</v>
      </c>
      <c r="P81" s="222">
        <v>0</v>
      </c>
      <c r="Q81" s="222">
        <v>725</v>
      </c>
      <c r="R81" s="222">
        <v>0</v>
      </c>
      <c r="S81" s="222">
        <v>679</v>
      </c>
      <c r="T81" s="222">
        <v>0</v>
      </c>
      <c r="U81" s="222">
        <v>582</v>
      </c>
      <c r="V81" s="222">
        <v>0</v>
      </c>
      <c r="W81" s="222">
        <v>553</v>
      </c>
      <c r="X81" s="222">
        <v>0</v>
      </c>
      <c r="Y81" s="222">
        <v>536</v>
      </c>
      <c r="Z81" s="222">
        <v>0</v>
      </c>
      <c r="AA81" s="222">
        <v>528</v>
      </c>
      <c r="AB81" s="222">
        <v>0</v>
      </c>
      <c r="AC81" s="222">
        <v>555</v>
      </c>
      <c r="AD81" s="222">
        <v>0</v>
      </c>
      <c r="AE81" s="222">
        <v>550</v>
      </c>
      <c r="AF81" s="222">
        <v>0</v>
      </c>
      <c r="AG81" s="222">
        <v>550</v>
      </c>
      <c r="AH81" s="222">
        <v>0</v>
      </c>
      <c r="AI81" s="222">
        <v>475</v>
      </c>
      <c r="AJ81" s="222">
        <v>0</v>
      </c>
      <c r="AK81" s="222">
        <v>459</v>
      </c>
      <c r="AL81" s="222">
        <v>0</v>
      </c>
      <c r="AM81" s="222">
        <v>460</v>
      </c>
      <c r="AN81" s="222"/>
      <c r="AO81" s="222">
        <v>469</v>
      </c>
      <c r="AP81" s="222"/>
      <c r="AQ81" s="222">
        <v>433</v>
      </c>
      <c r="AR81" s="222"/>
      <c r="AS81" s="222">
        <v>422</v>
      </c>
      <c r="AT81" s="222"/>
      <c r="AU81" s="222">
        <v>397</v>
      </c>
      <c r="AV81" s="222"/>
      <c r="AW81" s="222">
        <v>479</v>
      </c>
      <c r="AX81" s="222"/>
      <c r="AY81" s="222">
        <v>523</v>
      </c>
      <c r="AZ81" s="222"/>
      <c r="BA81" s="222">
        <v>477</v>
      </c>
      <c r="BB81" s="222"/>
      <c r="BC81" s="222">
        <v>517</v>
      </c>
      <c r="BD81" s="222"/>
      <c r="BE81" s="222">
        <v>461</v>
      </c>
      <c r="BF81" s="222"/>
    </row>
    <row r="82" spans="1:58" x14ac:dyDescent="0.25">
      <c r="A82" s="28" t="s">
        <v>46</v>
      </c>
      <c r="B82" s="59" t="s">
        <v>34</v>
      </c>
      <c r="C82" s="220">
        <v>2146</v>
      </c>
      <c r="D82" s="220">
        <v>98.440366972477065</v>
      </c>
      <c r="E82" s="220">
        <v>373</v>
      </c>
      <c r="F82" s="220">
        <v>94.191919191919197</v>
      </c>
      <c r="G82" s="220">
        <v>50</v>
      </c>
      <c r="H82" s="220">
        <v>78.125</v>
      </c>
      <c r="I82" s="220">
        <v>45</v>
      </c>
      <c r="J82" s="220">
        <v>73.770491803278688</v>
      </c>
      <c r="K82" s="220">
        <v>51</v>
      </c>
      <c r="L82" s="220">
        <v>77.272727272727266</v>
      </c>
      <c r="M82" s="220">
        <v>42</v>
      </c>
      <c r="N82" s="220">
        <v>76.363636363636374</v>
      </c>
      <c r="O82" s="220">
        <v>32</v>
      </c>
      <c r="P82" s="220">
        <v>69.565217391304344</v>
      </c>
      <c r="Q82" s="220">
        <v>30</v>
      </c>
      <c r="R82" s="220">
        <v>65.217391304347828</v>
      </c>
      <c r="S82" s="220">
        <v>32</v>
      </c>
      <c r="T82" s="220">
        <v>68.085106382978722</v>
      </c>
      <c r="U82" s="220">
        <v>31</v>
      </c>
      <c r="V82" s="220">
        <v>70.454545454545453</v>
      </c>
      <c r="W82" s="220">
        <v>21</v>
      </c>
      <c r="X82" s="220">
        <v>56.756756756756758</v>
      </c>
      <c r="Y82" s="220">
        <v>22</v>
      </c>
      <c r="Z82" s="220">
        <v>64.705882352941174</v>
      </c>
      <c r="AA82" s="220">
        <v>16</v>
      </c>
      <c r="AB82" s="220">
        <v>55.172413793103445</v>
      </c>
      <c r="AC82" s="220">
        <v>16</v>
      </c>
      <c r="AD82" s="220">
        <v>57.142857142857146</v>
      </c>
      <c r="AE82" s="220">
        <v>17</v>
      </c>
      <c r="AF82" s="220">
        <v>54.838709677419352</v>
      </c>
      <c r="AG82" s="220">
        <v>17</v>
      </c>
      <c r="AH82" s="220">
        <v>65.384615384615387</v>
      </c>
      <c r="AI82" s="220">
        <v>16</v>
      </c>
      <c r="AJ82" s="220">
        <v>59.25925925925926</v>
      </c>
      <c r="AK82" s="220">
        <v>15</v>
      </c>
      <c r="AL82" s="220">
        <v>60</v>
      </c>
      <c r="AM82" s="220">
        <v>12</v>
      </c>
      <c r="AN82" s="220">
        <v>52.173913043478258</v>
      </c>
      <c r="AO82" s="220">
        <v>15</v>
      </c>
      <c r="AP82" s="220">
        <v>62.5</v>
      </c>
      <c r="AQ82" s="220">
        <v>15</v>
      </c>
      <c r="AR82" s="220">
        <v>60</v>
      </c>
      <c r="AS82" s="220">
        <v>15</v>
      </c>
      <c r="AT82" s="220">
        <v>62.5</v>
      </c>
      <c r="AU82" s="220">
        <v>14</v>
      </c>
      <c r="AV82" s="220">
        <v>73.684210526315795</v>
      </c>
      <c r="AW82" s="220">
        <v>16</v>
      </c>
      <c r="AX82" s="220">
        <v>69.565217391304344</v>
      </c>
      <c r="AY82" s="220">
        <v>20</v>
      </c>
      <c r="AZ82" s="220">
        <v>74.074074074074076</v>
      </c>
      <c r="BA82" s="220">
        <v>19</v>
      </c>
      <c r="BB82" s="220">
        <v>79.166666666666671</v>
      </c>
      <c r="BC82" s="220">
        <v>20</v>
      </c>
      <c r="BD82" s="220">
        <v>80</v>
      </c>
      <c r="BE82" s="220">
        <v>20</v>
      </c>
      <c r="BF82" s="220">
        <v>80</v>
      </c>
    </row>
    <row r="83" spans="1:58" x14ac:dyDescent="0.25">
      <c r="A83" s="28"/>
      <c r="B83" s="59" t="s">
        <v>38</v>
      </c>
      <c r="C83" s="220">
        <v>34</v>
      </c>
      <c r="D83" s="220">
        <v>1.5596330275229358</v>
      </c>
      <c r="E83" s="220">
        <v>22</v>
      </c>
      <c r="F83" s="220">
        <v>5.5555555555555554</v>
      </c>
      <c r="G83" s="220">
        <v>14</v>
      </c>
      <c r="H83" s="220">
        <v>21.875</v>
      </c>
      <c r="I83" s="220">
        <v>16</v>
      </c>
      <c r="J83" s="220">
        <v>26.229508196721312</v>
      </c>
      <c r="K83" s="220">
        <v>15</v>
      </c>
      <c r="L83" s="220">
        <v>22.727272727272727</v>
      </c>
      <c r="M83" s="220">
        <v>13</v>
      </c>
      <c r="N83" s="220">
        <v>23.636363636363637</v>
      </c>
      <c r="O83" s="220">
        <v>14</v>
      </c>
      <c r="P83" s="220">
        <v>30.434782608695656</v>
      </c>
      <c r="Q83" s="220">
        <v>15</v>
      </c>
      <c r="R83" s="220">
        <v>32.608695652173914</v>
      </c>
      <c r="S83" s="220">
        <v>15</v>
      </c>
      <c r="T83" s="220">
        <v>29.787234042553191</v>
      </c>
      <c r="U83" s="220">
        <v>13</v>
      </c>
      <c r="V83" s="220">
        <v>29.545454545454547</v>
      </c>
      <c r="W83" s="220">
        <v>16</v>
      </c>
      <c r="X83" s="220">
        <v>40.54054054054054</v>
      </c>
      <c r="Y83" s="220">
        <v>12</v>
      </c>
      <c r="Z83" s="220">
        <v>29.411764705882351</v>
      </c>
      <c r="AA83" s="220">
        <v>13</v>
      </c>
      <c r="AB83" s="220">
        <v>41.379310344827587</v>
      </c>
      <c r="AC83" s="220">
        <v>12</v>
      </c>
      <c r="AD83" s="220">
        <v>39.285714285714285</v>
      </c>
      <c r="AE83" s="220">
        <v>14</v>
      </c>
      <c r="AF83" s="220">
        <v>41.935483870967744</v>
      </c>
      <c r="AG83" s="220">
        <v>9</v>
      </c>
      <c r="AH83" s="220">
        <v>30.76923076923077</v>
      </c>
      <c r="AI83" s="220">
        <v>11</v>
      </c>
      <c r="AJ83" s="220">
        <v>37.037037037037038</v>
      </c>
      <c r="AK83" s="220">
        <v>10</v>
      </c>
      <c r="AL83" s="220">
        <v>32</v>
      </c>
      <c r="AM83" s="220">
        <v>11</v>
      </c>
      <c r="AN83" s="220">
        <v>39.130434782608695</v>
      </c>
      <c r="AO83" s="220">
        <v>9</v>
      </c>
      <c r="AP83" s="220">
        <v>29.166666666666668</v>
      </c>
      <c r="AQ83" s="220">
        <v>10</v>
      </c>
      <c r="AR83" s="220">
        <v>32</v>
      </c>
      <c r="AS83" s="220">
        <v>6</v>
      </c>
      <c r="AT83" s="220">
        <v>25</v>
      </c>
      <c r="AU83" s="220">
        <v>5</v>
      </c>
      <c r="AV83" s="220">
        <v>10.526315789473685</v>
      </c>
      <c r="AW83" s="220">
        <v>7</v>
      </c>
      <c r="AX83" s="220">
        <v>21.739130434782609</v>
      </c>
      <c r="AY83" s="220">
        <v>7</v>
      </c>
      <c r="AZ83" s="220">
        <v>18.518518518518519</v>
      </c>
      <c r="BA83" s="220">
        <v>5</v>
      </c>
      <c r="BB83" s="220">
        <v>8.3333333333333339</v>
      </c>
      <c r="BC83" s="220">
        <v>5</v>
      </c>
      <c r="BD83" s="220">
        <v>8</v>
      </c>
      <c r="BE83" s="220">
        <v>5</v>
      </c>
      <c r="BF83" s="220">
        <v>8</v>
      </c>
    </row>
    <row r="84" spans="1:58" x14ac:dyDescent="0.25">
      <c r="A84" s="15"/>
      <c r="B84" s="59" t="s">
        <v>35</v>
      </c>
      <c r="C84" s="220">
        <v>0</v>
      </c>
      <c r="D84" s="220">
        <v>0</v>
      </c>
      <c r="E84" s="220" t="s">
        <v>304</v>
      </c>
      <c r="F84" s="220">
        <v>0.25252525252525254</v>
      </c>
      <c r="G84" s="220">
        <v>0</v>
      </c>
      <c r="H84" s="220">
        <v>0</v>
      </c>
      <c r="I84" s="220">
        <v>0</v>
      </c>
      <c r="J84" s="220">
        <v>0</v>
      </c>
      <c r="K84" s="220">
        <v>0</v>
      </c>
      <c r="L84" s="220">
        <v>0</v>
      </c>
      <c r="M84" s="220">
        <v>0</v>
      </c>
      <c r="N84" s="220">
        <v>0</v>
      </c>
      <c r="O84" s="220">
        <v>0</v>
      </c>
      <c r="P84" s="220">
        <v>0</v>
      </c>
      <c r="Q84" s="220">
        <v>0</v>
      </c>
      <c r="R84" s="220">
        <v>0</v>
      </c>
      <c r="S84" s="220">
        <v>0</v>
      </c>
      <c r="T84" s="220">
        <v>0</v>
      </c>
      <c r="U84" s="220">
        <v>0</v>
      </c>
      <c r="V84" s="220">
        <v>0</v>
      </c>
      <c r="W84" s="220">
        <v>0</v>
      </c>
      <c r="X84" s="220">
        <v>0</v>
      </c>
      <c r="Y84" s="220" t="s">
        <v>304</v>
      </c>
      <c r="Z84" s="220">
        <v>5.882352941176471</v>
      </c>
      <c r="AA84" s="220" t="s">
        <v>304</v>
      </c>
      <c r="AB84" s="220">
        <v>3.4482758620689653</v>
      </c>
      <c r="AC84" s="220" t="s">
        <v>304</v>
      </c>
      <c r="AD84" s="220">
        <v>3.5714285714285716</v>
      </c>
      <c r="AE84" s="220">
        <v>0</v>
      </c>
      <c r="AF84" s="220">
        <v>3.225806451612903</v>
      </c>
      <c r="AG84" s="220">
        <v>0</v>
      </c>
      <c r="AH84" s="220">
        <v>3.8461538461538463</v>
      </c>
      <c r="AI84" s="252" t="s">
        <v>304</v>
      </c>
      <c r="AJ84" s="220">
        <v>3.7037037037037037</v>
      </c>
      <c r="AK84" s="220">
        <v>0</v>
      </c>
      <c r="AL84" s="220">
        <v>4</v>
      </c>
      <c r="AM84" s="220">
        <v>0</v>
      </c>
      <c r="AN84" s="220">
        <v>4.3478260869565215</v>
      </c>
      <c r="AO84" s="252" t="s">
        <v>304</v>
      </c>
      <c r="AP84" s="220">
        <v>4.166666666666667</v>
      </c>
      <c r="AQ84" s="252" t="s">
        <v>304</v>
      </c>
      <c r="AR84" s="220">
        <v>4</v>
      </c>
      <c r="AS84" s="252">
        <v>3</v>
      </c>
      <c r="AT84" s="220">
        <v>8.3333333333333339</v>
      </c>
      <c r="AU84" s="252">
        <v>0</v>
      </c>
      <c r="AV84" s="220">
        <v>10.526315789473685</v>
      </c>
      <c r="AW84" s="252">
        <v>0</v>
      </c>
      <c r="AX84" s="220">
        <v>4.3478260869565215</v>
      </c>
      <c r="AY84" s="252" t="s">
        <v>304</v>
      </c>
      <c r="AZ84" s="220">
        <v>3.7037037037037037</v>
      </c>
      <c r="BA84" s="252">
        <v>0</v>
      </c>
      <c r="BB84" s="220">
        <v>8.3333333333333339</v>
      </c>
      <c r="BC84" s="252">
        <v>0</v>
      </c>
      <c r="BD84" s="220">
        <v>8</v>
      </c>
      <c r="BE84" s="220">
        <v>0</v>
      </c>
      <c r="BF84" s="220">
        <v>4</v>
      </c>
    </row>
    <row r="85" spans="1:58" x14ac:dyDescent="0.25">
      <c r="A85" s="15"/>
      <c r="B85" s="59" t="s">
        <v>18</v>
      </c>
      <c r="C85" s="220">
        <v>0</v>
      </c>
      <c r="D85" s="220">
        <v>0</v>
      </c>
      <c r="E85" s="220">
        <v>0</v>
      </c>
      <c r="F85" s="220">
        <v>0</v>
      </c>
      <c r="G85" s="220">
        <v>0</v>
      </c>
      <c r="H85" s="220">
        <v>0</v>
      </c>
      <c r="I85" s="220">
        <v>0</v>
      </c>
      <c r="J85" s="220">
        <v>0</v>
      </c>
      <c r="K85" s="220">
        <v>0</v>
      </c>
      <c r="L85" s="220">
        <v>0</v>
      </c>
      <c r="M85" s="220">
        <v>0</v>
      </c>
      <c r="N85" s="220">
        <v>0</v>
      </c>
      <c r="O85" s="220">
        <v>0</v>
      </c>
      <c r="P85" s="220">
        <v>0</v>
      </c>
      <c r="Q85" s="220" t="s">
        <v>304</v>
      </c>
      <c r="R85" s="220">
        <v>2.1739130434782608</v>
      </c>
      <c r="S85" s="220" t="s">
        <v>304</v>
      </c>
      <c r="T85" s="220">
        <v>2.1276595744680851</v>
      </c>
      <c r="U85" s="220">
        <v>0</v>
      </c>
      <c r="V85" s="220">
        <v>0</v>
      </c>
      <c r="W85" s="220" t="s">
        <v>304</v>
      </c>
      <c r="X85" s="220">
        <v>2.7027027027027026</v>
      </c>
      <c r="Y85" s="220">
        <v>0</v>
      </c>
      <c r="Z85" s="220">
        <v>0</v>
      </c>
      <c r="AA85" s="220">
        <v>0</v>
      </c>
      <c r="AB85" s="220">
        <v>0</v>
      </c>
      <c r="AC85" s="220">
        <v>0</v>
      </c>
      <c r="AD85" s="220">
        <v>0</v>
      </c>
      <c r="AE85" s="220">
        <v>0</v>
      </c>
      <c r="AF85" s="220">
        <v>0</v>
      </c>
      <c r="AG85" s="220">
        <v>0</v>
      </c>
      <c r="AH85" s="220">
        <v>0</v>
      </c>
      <c r="AI85" s="220">
        <v>0</v>
      </c>
      <c r="AJ85" s="220">
        <v>0</v>
      </c>
      <c r="AK85" s="220">
        <v>0</v>
      </c>
      <c r="AL85" s="220">
        <v>4</v>
      </c>
      <c r="AM85" s="220">
        <v>0</v>
      </c>
      <c r="AN85" s="220">
        <v>4.3478260869565215</v>
      </c>
      <c r="AO85" s="252" t="s">
        <v>304</v>
      </c>
      <c r="AP85" s="220">
        <v>4.166666666666667</v>
      </c>
      <c r="AQ85" s="252">
        <v>0</v>
      </c>
      <c r="AR85" s="220">
        <v>0</v>
      </c>
      <c r="AS85" s="252">
        <v>0</v>
      </c>
      <c r="AT85" s="220">
        <v>0</v>
      </c>
      <c r="AU85" s="252">
        <v>0</v>
      </c>
      <c r="AV85" s="220">
        <v>0</v>
      </c>
      <c r="AW85" s="252">
        <v>0</v>
      </c>
      <c r="AX85" s="220">
        <v>0</v>
      </c>
      <c r="AY85" s="252">
        <v>0</v>
      </c>
      <c r="AZ85" s="220">
        <v>0</v>
      </c>
      <c r="BA85" s="252">
        <v>0</v>
      </c>
      <c r="BB85" s="220">
        <v>0</v>
      </c>
      <c r="BC85" s="252">
        <v>0</v>
      </c>
      <c r="BD85" s="220">
        <v>0</v>
      </c>
      <c r="BE85" s="220">
        <v>0</v>
      </c>
      <c r="BF85" s="220">
        <v>4</v>
      </c>
    </row>
    <row r="86" spans="1:58" x14ac:dyDescent="0.25">
      <c r="A86" s="15"/>
      <c r="B86" s="59" t="s">
        <v>39</v>
      </c>
      <c r="C86" s="220">
        <v>0</v>
      </c>
      <c r="D86" s="220">
        <v>0</v>
      </c>
      <c r="E86" s="220">
        <v>0</v>
      </c>
      <c r="F86" s="220">
        <v>0</v>
      </c>
      <c r="G86" s="220">
        <v>0</v>
      </c>
      <c r="H86" s="220">
        <v>0</v>
      </c>
      <c r="I86" s="220">
        <v>0</v>
      </c>
      <c r="J86" s="220">
        <v>0</v>
      </c>
      <c r="K86" s="220">
        <v>0</v>
      </c>
      <c r="L86" s="220">
        <v>0</v>
      </c>
      <c r="M86" s="220">
        <v>0</v>
      </c>
      <c r="N86" s="220">
        <v>0</v>
      </c>
      <c r="O86" s="220">
        <v>0</v>
      </c>
      <c r="P86" s="220">
        <v>0</v>
      </c>
      <c r="Q86" s="220">
        <v>0</v>
      </c>
      <c r="R86" s="220">
        <v>0</v>
      </c>
      <c r="S86" s="220">
        <v>0</v>
      </c>
      <c r="T86" s="220">
        <v>0</v>
      </c>
      <c r="U86" s="220">
        <v>0</v>
      </c>
      <c r="V86" s="220">
        <v>0</v>
      </c>
      <c r="W86" s="220">
        <v>0</v>
      </c>
      <c r="X86" s="220">
        <v>0</v>
      </c>
      <c r="Y86" s="220">
        <v>0</v>
      </c>
      <c r="Z86" s="220">
        <v>0</v>
      </c>
      <c r="AA86" s="220">
        <v>0</v>
      </c>
      <c r="AB86" s="220">
        <v>0</v>
      </c>
      <c r="AC86" s="220">
        <v>0</v>
      </c>
      <c r="AD86" s="220">
        <v>0</v>
      </c>
      <c r="AE86" s="220">
        <v>0</v>
      </c>
      <c r="AF86" s="220">
        <v>0</v>
      </c>
      <c r="AG86" s="220">
        <v>0</v>
      </c>
      <c r="AH86" s="220">
        <v>0</v>
      </c>
      <c r="AI86" s="220">
        <v>0</v>
      </c>
      <c r="AJ86" s="220">
        <v>0</v>
      </c>
      <c r="AK86" s="220">
        <v>0</v>
      </c>
      <c r="AL86" s="220">
        <v>0</v>
      </c>
      <c r="AM86" s="220">
        <v>0</v>
      </c>
      <c r="AN86" s="220">
        <v>0</v>
      </c>
      <c r="AO86" s="252" t="s">
        <v>304</v>
      </c>
      <c r="AP86" s="220">
        <v>0</v>
      </c>
      <c r="AQ86" s="252" t="s">
        <v>304</v>
      </c>
      <c r="AR86" s="220">
        <v>4</v>
      </c>
      <c r="AS86" s="252" t="s">
        <v>304</v>
      </c>
      <c r="AT86" s="220">
        <v>4.166666666666667</v>
      </c>
      <c r="AU86" s="252">
        <v>0</v>
      </c>
      <c r="AV86" s="220">
        <v>5.2631578947368425</v>
      </c>
      <c r="AW86" s="252">
        <v>0</v>
      </c>
      <c r="AX86" s="220">
        <v>4.3478260869565215</v>
      </c>
      <c r="AY86" s="252" t="s">
        <v>304</v>
      </c>
      <c r="AZ86" s="220">
        <v>3.7037037037037037</v>
      </c>
      <c r="BA86" s="252">
        <v>0</v>
      </c>
      <c r="BB86" s="220">
        <v>4.166666666666667</v>
      </c>
      <c r="BC86" s="252">
        <v>0</v>
      </c>
      <c r="BD86" s="220">
        <v>4</v>
      </c>
      <c r="BE86" s="220">
        <v>0</v>
      </c>
      <c r="BF86" s="220">
        <v>4</v>
      </c>
    </row>
    <row r="87" spans="1:58" x14ac:dyDescent="0.25">
      <c r="A87" s="15"/>
      <c r="B87" s="60" t="s">
        <v>40</v>
      </c>
      <c r="C87" s="222">
        <v>2180</v>
      </c>
      <c r="D87" s="222"/>
      <c r="E87" s="222">
        <v>396</v>
      </c>
      <c r="F87" s="222"/>
      <c r="G87" s="222">
        <v>64</v>
      </c>
      <c r="H87" s="222"/>
      <c r="I87" s="222">
        <v>61</v>
      </c>
      <c r="J87" s="222"/>
      <c r="K87" s="222">
        <v>66</v>
      </c>
      <c r="L87" s="222"/>
      <c r="M87" s="222">
        <v>55</v>
      </c>
      <c r="N87" s="222"/>
      <c r="O87" s="222">
        <v>46</v>
      </c>
      <c r="P87" s="222"/>
      <c r="Q87" s="222">
        <v>46</v>
      </c>
      <c r="R87" s="222"/>
      <c r="S87" s="222">
        <v>47</v>
      </c>
      <c r="T87" s="222"/>
      <c r="U87" s="222">
        <v>44</v>
      </c>
      <c r="V87" s="222"/>
      <c r="W87" s="222">
        <v>37</v>
      </c>
      <c r="X87" s="222"/>
      <c r="Y87" s="222">
        <v>34</v>
      </c>
      <c r="Z87" s="222"/>
      <c r="AA87" s="222">
        <v>29</v>
      </c>
      <c r="AB87" s="222"/>
      <c r="AC87" s="222">
        <v>28</v>
      </c>
      <c r="AD87" s="222"/>
      <c r="AE87" s="222">
        <v>31</v>
      </c>
      <c r="AF87" s="222"/>
      <c r="AG87" s="222">
        <v>26</v>
      </c>
      <c r="AH87" s="222"/>
      <c r="AI87" s="222">
        <v>27</v>
      </c>
      <c r="AJ87" s="222"/>
      <c r="AK87" s="222">
        <v>25</v>
      </c>
      <c r="AL87" s="222"/>
      <c r="AM87" s="222">
        <v>23</v>
      </c>
      <c r="AN87" s="222"/>
      <c r="AO87" s="222">
        <v>24</v>
      </c>
      <c r="AP87" s="222"/>
      <c r="AQ87" s="222">
        <v>25</v>
      </c>
      <c r="AR87" s="222"/>
      <c r="AS87" s="222">
        <v>24</v>
      </c>
      <c r="AT87" s="222"/>
      <c r="AU87" s="222">
        <v>19</v>
      </c>
      <c r="AV87" s="222"/>
      <c r="AW87" s="222">
        <v>23</v>
      </c>
      <c r="AX87" s="222"/>
      <c r="AY87" s="222">
        <v>27</v>
      </c>
      <c r="AZ87" s="222"/>
      <c r="BA87" s="222">
        <v>24</v>
      </c>
      <c r="BB87" s="222"/>
      <c r="BC87" s="222">
        <v>25</v>
      </c>
      <c r="BD87" s="222"/>
      <c r="BE87" s="222">
        <v>25</v>
      </c>
      <c r="BF87" s="222"/>
    </row>
    <row r="88" spans="1:58" x14ac:dyDescent="0.25">
      <c r="A88" s="41"/>
      <c r="B88" s="60" t="s">
        <v>37</v>
      </c>
      <c r="C88" s="222">
        <v>1814</v>
      </c>
      <c r="D88" s="222"/>
      <c r="E88" s="222">
        <v>927</v>
      </c>
      <c r="F88" s="222"/>
      <c r="G88" s="222">
        <v>414</v>
      </c>
      <c r="H88" s="222"/>
      <c r="I88" s="222">
        <v>412</v>
      </c>
      <c r="J88" s="222"/>
      <c r="K88" s="222">
        <v>459</v>
      </c>
      <c r="L88" s="222"/>
      <c r="M88" s="222">
        <v>393</v>
      </c>
      <c r="N88" s="222"/>
      <c r="O88" s="222">
        <v>363</v>
      </c>
      <c r="P88" s="222"/>
      <c r="Q88" s="222">
        <v>523</v>
      </c>
      <c r="R88" s="222"/>
      <c r="S88" s="222">
        <v>586</v>
      </c>
      <c r="T88" s="222"/>
      <c r="U88" s="222">
        <v>375</v>
      </c>
      <c r="V88" s="222"/>
      <c r="W88" s="222">
        <v>541</v>
      </c>
      <c r="X88" s="222"/>
      <c r="Y88" s="222">
        <v>385</v>
      </c>
      <c r="Z88" s="222"/>
      <c r="AA88" s="222">
        <v>362</v>
      </c>
      <c r="AB88" s="222"/>
      <c r="AC88" s="222">
        <v>363</v>
      </c>
      <c r="AD88" s="222"/>
      <c r="AE88" s="222">
        <v>338</v>
      </c>
      <c r="AF88" s="222"/>
      <c r="AG88" s="222">
        <v>319</v>
      </c>
      <c r="AH88" s="222"/>
      <c r="AI88" s="222">
        <v>390</v>
      </c>
      <c r="AJ88" s="222"/>
      <c r="AK88" s="222">
        <v>372</v>
      </c>
      <c r="AL88" s="222"/>
      <c r="AM88" s="222">
        <v>426</v>
      </c>
      <c r="AN88" s="222"/>
      <c r="AO88" s="222">
        <v>427</v>
      </c>
      <c r="AP88" s="222"/>
      <c r="AQ88" s="222">
        <v>476</v>
      </c>
      <c r="AR88" s="222"/>
      <c r="AS88" s="222">
        <v>499</v>
      </c>
      <c r="AT88" s="222"/>
      <c r="AU88" s="222">
        <v>476</v>
      </c>
      <c r="AV88" s="222"/>
      <c r="AW88" s="222">
        <v>461</v>
      </c>
      <c r="AX88" s="222"/>
      <c r="AY88" s="222">
        <v>469</v>
      </c>
      <c r="AZ88" s="222"/>
      <c r="BA88" s="222">
        <v>469</v>
      </c>
      <c r="BB88" s="222"/>
      <c r="BC88" s="222">
        <v>501</v>
      </c>
      <c r="BD88" s="222"/>
      <c r="BE88" s="222">
        <v>518</v>
      </c>
      <c r="BF88" s="222"/>
    </row>
    <row r="89" spans="1:58" x14ac:dyDescent="0.25">
      <c r="A89" s="224" t="s">
        <v>487</v>
      </c>
      <c r="B89" s="59" t="s">
        <v>34</v>
      </c>
      <c r="C89" s="220">
        <v>2713</v>
      </c>
      <c r="D89" s="220">
        <v>94.496691048415187</v>
      </c>
      <c r="E89" s="220">
        <v>494</v>
      </c>
      <c r="F89" s="220">
        <v>78.91373801916933</v>
      </c>
      <c r="G89" s="220">
        <v>132</v>
      </c>
      <c r="H89" s="220">
        <v>49.070631970260223</v>
      </c>
      <c r="I89" s="220">
        <v>141</v>
      </c>
      <c r="J89" s="220">
        <v>52.611940298507463</v>
      </c>
      <c r="K89" s="220">
        <v>99</v>
      </c>
      <c r="L89" s="220">
        <v>41.422594142259413</v>
      </c>
      <c r="M89" s="220">
        <v>106</v>
      </c>
      <c r="N89" s="220">
        <v>42.231075697211153</v>
      </c>
      <c r="O89" s="220">
        <v>91</v>
      </c>
      <c r="P89" s="220">
        <v>40.80717488789238</v>
      </c>
      <c r="Q89" s="220">
        <v>67</v>
      </c>
      <c r="R89" s="220">
        <v>34.01015228426396</v>
      </c>
      <c r="S89" s="220">
        <v>53</v>
      </c>
      <c r="T89" s="220">
        <v>29.120879120879124</v>
      </c>
      <c r="U89" s="220">
        <v>53</v>
      </c>
      <c r="V89" s="220">
        <v>31.736526946107784</v>
      </c>
      <c r="W89" s="220">
        <v>51</v>
      </c>
      <c r="X89" s="220">
        <v>32.278481012658226</v>
      </c>
      <c r="Y89" s="220">
        <v>47</v>
      </c>
      <c r="Z89" s="220">
        <v>31.972789115646261</v>
      </c>
      <c r="AA89" s="220">
        <v>42</v>
      </c>
      <c r="AB89" s="220">
        <v>31.578947368421051</v>
      </c>
      <c r="AC89" s="220">
        <v>41</v>
      </c>
      <c r="AD89" s="220">
        <v>32.283464566929133</v>
      </c>
      <c r="AE89" s="220">
        <v>35</v>
      </c>
      <c r="AF89" s="220">
        <v>30.172413793103448</v>
      </c>
      <c r="AG89" s="220">
        <v>29</v>
      </c>
      <c r="AH89" s="220">
        <v>27.358490566037734</v>
      </c>
      <c r="AI89" s="220">
        <v>30</v>
      </c>
      <c r="AJ89" s="220">
        <v>30.303030303030305</v>
      </c>
      <c r="AK89" s="220">
        <v>34</v>
      </c>
      <c r="AL89" s="220">
        <v>33.333333333333329</v>
      </c>
      <c r="AM89" s="220">
        <v>35</v>
      </c>
      <c r="AN89" s="220">
        <v>33.333333333333329</v>
      </c>
      <c r="AO89" s="220">
        <v>35</v>
      </c>
      <c r="AP89" s="220">
        <v>33.653846153846153</v>
      </c>
      <c r="AQ89" s="220">
        <v>30</v>
      </c>
      <c r="AR89" s="220">
        <v>30</v>
      </c>
      <c r="AS89" s="220">
        <v>33</v>
      </c>
      <c r="AT89" s="220">
        <v>31.428571428571427</v>
      </c>
      <c r="AU89" s="220">
        <v>34</v>
      </c>
      <c r="AV89" s="220">
        <v>32.692307692307693</v>
      </c>
      <c r="AW89" s="220">
        <v>39</v>
      </c>
      <c r="AX89" s="220">
        <v>36.44859813084112</v>
      </c>
      <c r="AY89" s="220">
        <v>42</v>
      </c>
      <c r="AZ89" s="220">
        <v>38.888888888888893</v>
      </c>
      <c r="BA89" s="220">
        <v>50</v>
      </c>
      <c r="BB89" s="220">
        <v>42.016806722689076</v>
      </c>
      <c r="BC89" s="220">
        <v>45</v>
      </c>
      <c r="BD89" s="220">
        <v>40.178571428571431</v>
      </c>
      <c r="BE89" s="220">
        <v>48</v>
      </c>
      <c r="BF89" s="220">
        <v>42.857142857142854</v>
      </c>
    </row>
    <row r="90" spans="1:58" x14ac:dyDescent="0.25">
      <c r="A90" s="28"/>
      <c r="B90" s="59" t="s">
        <v>38</v>
      </c>
      <c r="C90" s="220">
        <v>155</v>
      </c>
      <c r="D90" s="220">
        <v>5.3988157436433299</v>
      </c>
      <c r="E90" s="220">
        <v>126</v>
      </c>
      <c r="F90" s="220">
        <v>20.12779552715655</v>
      </c>
      <c r="G90" s="220">
        <v>113</v>
      </c>
      <c r="H90" s="220">
        <v>42.007434944237922</v>
      </c>
      <c r="I90" s="220">
        <v>105</v>
      </c>
      <c r="J90" s="220">
        <v>39.179104477611943</v>
      </c>
      <c r="K90" s="220">
        <v>113</v>
      </c>
      <c r="L90" s="220">
        <v>47.280334728033473</v>
      </c>
      <c r="M90" s="220">
        <v>117</v>
      </c>
      <c r="N90" s="220">
        <v>46.613545816733065</v>
      </c>
      <c r="O90" s="220">
        <v>96</v>
      </c>
      <c r="P90" s="220">
        <v>43.049327354260093</v>
      </c>
      <c r="Q90" s="220">
        <v>100</v>
      </c>
      <c r="R90" s="220">
        <v>50.761421319796952</v>
      </c>
      <c r="S90" s="220">
        <v>99</v>
      </c>
      <c r="T90" s="220">
        <v>54.395604395604394</v>
      </c>
      <c r="U90" s="220">
        <v>81</v>
      </c>
      <c r="V90" s="220">
        <v>48.50299401197605</v>
      </c>
      <c r="W90" s="220">
        <v>75</v>
      </c>
      <c r="X90" s="220">
        <v>47.468354430379748</v>
      </c>
      <c r="Y90" s="220">
        <v>64</v>
      </c>
      <c r="Z90" s="220">
        <v>43.537414965986393</v>
      </c>
      <c r="AA90" s="220">
        <v>53</v>
      </c>
      <c r="AB90" s="220">
        <v>39.849624060150376</v>
      </c>
      <c r="AC90" s="220">
        <v>40</v>
      </c>
      <c r="AD90" s="220">
        <v>31.496062992125985</v>
      </c>
      <c r="AE90" s="220">
        <v>46</v>
      </c>
      <c r="AF90" s="220">
        <v>39.655172413793103</v>
      </c>
      <c r="AG90" s="220">
        <v>35</v>
      </c>
      <c r="AH90" s="220">
        <v>33.018867924528301</v>
      </c>
      <c r="AI90" s="220">
        <v>27</v>
      </c>
      <c r="AJ90" s="220">
        <v>27.27272727272727</v>
      </c>
      <c r="AK90" s="220">
        <v>28</v>
      </c>
      <c r="AL90" s="220">
        <v>27.450980392156865</v>
      </c>
      <c r="AM90" s="220">
        <v>27</v>
      </c>
      <c r="AN90" s="220">
        <v>25.714285714285712</v>
      </c>
      <c r="AO90" s="220">
        <v>26</v>
      </c>
      <c r="AP90" s="220">
        <v>25</v>
      </c>
      <c r="AQ90" s="220">
        <v>31</v>
      </c>
      <c r="AR90" s="220">
        <v>31</v>
      </c>
      <c r="AS90" s="220">
        <v>27</v>
      </c>
      <c r="AT90" s="220">
        <v>25.714285714285712</v>
      </c>
      <c r="AU90" s="220">
        <v>29</v>
      </c>
      <c r="AV90" s="220">
        <v>27.884615384615387</v>
      </c>
      <c r="AW90" s="220">
        <v>31</v>
      </c>
      <c r="AX90" s="220">
        <v>28.971962616822427</v>
      </c>
      <c r="AY90" s="220">
        <v>26</v>
      </c>
      <c r="AZ90" s="220">
        <v>24.074074074074073</v>
      </c>
      <c r="BA90" s="220">
        <v>29</v>
      </c>
      <c r="BB90" s="220">
        <v>24.369747899159663</v>
      </c>
      <c r="BC90" s="220">
        <v>25</v>
      </c>
      <c r="BD90" s="220">
        <v>22.321428571428573</v>
      </c>
      <c r="BE90" s="220">
        <v>21</v>
      </c>
      <c r="BF90" s="220">
        <v>18.75</v>
      </c>
    </row>
    <row r="91" spans="1:58" x14ac:dyDescent="0.25">
      <c r="A91" s="15"/>
      <c r="B91" s="59" t="s">
        <v>35</v>
      </c>
      <c r="C91" s="220">
        <v>3</v>
      </c>
      <c r="D91" s="220">
        <v>0.10449320794148381</v>
      </c>
      <c r="E91" s="220">
        <v>5</v>
      </c>
      <c r="F91" s="220">
        <v>0.79872204472843444</v>
      </c>
      <c r="G91" s="220">
        <v>21</v>
      </c>
      <c r="H91" s="220">
        <v>7.8066914498141262</v>
      </c>
      <c r="I91" s="220">
        <v>17</v>
      </c>
      <c r="J91" s="220">
        <v>6.3432835820895521</v>
      </c>
      <c r="K91" s="220">
        <v>21</v>
      </c>
      <c r="L91" s="220">
        <v>8.7866108786610866</v>
      </c>
      <c r="M91" s="220">
        <v>21</v>
      </c>
      <c r="N91" s="220">
        <v>8.3665338645418323</v>
      </c>
      <c r="O91" s="220">
        <v>28</v>
      </c>
      <c r="P91" s="220">
        <v>12.556053811659194</v>
      </c>
      <c r="Q91" s="220">
        <v>19</v>
      </c>
      <c r="R91" s="220">
        <v>9.6446700507614214</v>
      </c>
      <c r="S91" s="220">
        <v>17</v>
      </c>
      <c r="T91" s="220">
        <v>9.3406593406593412</v>
      </c>
      <c r="U91" s="220">
        <v>19</v>
      </c>
      <c r="V91" s="220">
        <v>11.377245508982035</v>
      </c>
      <c r="W91" s="220">
        <v>19</v>
      </c>
      <c r="X91" s="220">
        <v>12.025316455696203</v>
      </c>
      <c r="Y91" s="220">
        <v>25</v>
      </c>
      <c r="Z91" s="220">
        <v>17.006802721088434</v>
      </c>
      <c r="AA91" s="220">
        <v>27</v>
      </c>
      <c r="AB91" s="220">
        <v>20.300751879699249</v>
      </c>
      <c r="AC91" s="220">
        <v>31</v>
      </c>
      <c r="AD91" s="220">
        <v>24.409448818897637</v>
      </c>
      <c r="AE91" s="220">
        <v>18</v>
      </c>
      <c r="AF91" s="220">
        <v>15.517241379310345</v>
      </c>
      <c r="AG91" s="220">
        <v>25</v>
      </c>
      <c r="AH91" s="220">
        <v>23.584905660377359</v>
      </c>
      <c r="AI91" s="220">
        <v>25</v>
      </c>
      <c r="AJ91" s="220">
        <v>25.252525252525253</v>
      </c>
      <c r="AK91" s="220">
        <v>20</v>
      </c>
      <c r="AL91" s="220">
        <v>19.607843137254903</v>
      </c>
      <c r="AM91" s="220">
        <v>22</v>
      </c>
      <c r="AN91" s="220">
        <v>20.952380952380953</v>
      </c>
      <c r="AO91" s="220">
        <v>21</v>
      </c>
      <c r="AP91" s="220">
        <v>20.192307692307693</v>
      </c>
      <c r="AQ91" s="220">
        <v>17</v>
      </c>
      <c r="AR91" s="220">
        <v>17</v>
      </c>
      <c r="AS91" s="220">
        <v>22</v>
      </c>
      <c r="AT91" s="220">
        <v>20.952380952380953</v>
      </c>
      <c r="AU91" s="220">
        <v>20</v>
      </c>
      <c r="AV91" s="220">
        <v>19.230769230769234</v>
      </c>
      <c r="AW91" s="220">
        <v>16</v>
      </c>
      <c r="AX91" s="220">
        <v>14.953271028037381</v>
      </c>
      <c r="AY91" s="220">
        <v>18</v>
      </c>
      <c r="AZ91" s="220">
        <v>16.666666666666664</v>
      </c>
      <c r="BA91" s="220">
        <v>16</v>
      </c>
      <c r="BB91" s="220">
        <v>13.445378151260504</v>
      </c>
      <c r="BC91" s="220">
        <v>16</v>
      </c>
      <c r="BD91" s="220">
        <v>14.285714285714285</v>
      </c>
      <c r="BE91" s="220">
        <v>15</v>
      </c>
      <c r="BF91" s="220">
        <v>13.392857142857142</v>
      </c>
    </row>
    <row r="92" spans="1:58" x14ac:dyDescent="0.25">
      <c r="A92" s="15"/>
      <c r="B92" s="59" t="s">
        <v>18</v>
      </c>
      <c r="C92" s="220">
        <v>0</v>
      </c>
      <c r="D92" s="220">
        <v>0</v>
      </c>
      <c r="E92" s="220">
        <v>1</v>
      </c>
      <c r="F92" s="220">
        <v>0.15974440894568689</v>
      </c>
      <c r="G92" s="220">
        <v>3</v>
      </c>
      <c r="H92" s="220">
        <v>1.1152416356877324</v>
      </c>
      <c r="I92" s="220">
        <v>5</v>
      </c>
      <c r="J92" s="220">
        <v>1.8656716417910446</v>
      </c>
      <c r="K92" s="220">
        <v>6</v>
      </c>
      <c r="L92" s="220">
        <v>2.510460251046025</v>
      </c>
      <c r="M92" s="220">
        <v>7</v>
      </c>
      <c r="N92" s="220">
        <v>2.788844621513944</v>
      </c>
      <c r="O92" s="220">
        <v>8</v>
      </c>
      <c r="P92" s="220">
        <v>3.5874439461883409</v>
      </c>
      <c r="Q92" s="220">
        <v>11</v>
      </c>
      <c r="R92" s="220">
        <v>5.5837563451776653</v>
      </c>
      <c r="S92" s="220">
        <v>13</v>
      </c>
      <c r="T92" s="220">
        <v>7.1428571428571423</v>
      </c>
      <c r="U92" s="220">
        <v>12</v>
      </c>
      <c r="V92" s="220">
        <v>7.1856287425149699</v>
      </c>
      <c r="W92" s="220">
        <v>11</v>
      </c>
      <c r="X92" s="220">
        <v>6.962025316455696</v>
      </c>
      <c r="Y92" s="220">
        <v>8</v>
      </c>
      <c r="Z92" s="220">
        <v>5.4421768707482991</v>
      </c>
      <c r="AA92" s="220">
        <v>9</v>
      </c>
      <c r="AB92" s="220">
        <v>6.7669172932330826</v>
      </c>
      <c r="AC92" s="220">
        <v>13</v>
      </c>
      <c r="AD92" s="220">
        <v>10.236220472440944</v>
      </c>
      <c r="AE92" s="220">
        <v>14</v>
      </c>
      <c r="AF92" s="220">
        <v>12.068965517241379</v>
      </c>
      <c r="AG92" s="220">
        <v>13</v>
      </c>
      <c r="AH92" s="220">
        <v>12.264150943396226</v>
      </c>
      <c r="AI92" s="220">
        <v>10</v>
      </c>
      <c r="AJ92" s="220">
        <v>10.1010101010101</v>
      </c>
      <c r="AK92" s="220">
        <v>11</v>
      </c>
      <c r="AL92" s="220">
        <v>10.784313725490197</v>
      </c>
      <c r="AM92" s="220">
        <v>12</v>
      </c>
      <c r="AN92" s="220">
        <v>11.428571428571429</v>
      </c>
      <c r="AO92" s="220">
        <v>12</v>
      </c>
      <c r="AP92" s="220">
        <v>11.538461538461538</v>
      </c>
      <c r="AQ92" s="220">
        <v>11</v>
      </c>
      <c r="AR92" s="220">
        <v>11</v>
      </c>
      <c r="AS92" s="220">
        <v>12</v>
      </c>
      <c r="AT92" s="220">
        <v>11.428571428571429</v>
      </c>
      <c r="AU92" s="220">
        <v>10</v>
      </c>
      <c r="AV92" s="220">
        <v>9.6153846153846168</v>
      </c>
      <c r="AW92" s="220">
        <v>11</v>
      </c>
      <c r="AX92" s="220">
        <v>10.2803738317757</v>
      </c>
      <c r="AY92" s="220">
        <v>10</v>
      </c>
      <c r="AZ92" s="220">
        <v>9.2592592592592595</v>
      </c>
      <c r="BA92" s="220">
        <v>11</v>
      </c>
      <c r="BB92" s="220">
        <v>9.2436974789915975</v>
      </c>
      <c r="BC92" s="220">
        <v>14</v>
      </c>
      <c r="BD92" s="220">
        <v>12.5</v>
      </c>
      <c r="BE92" s="220">
        <v>16</v>
      </c>
      <c r="BF92" s="220">
        <v>14.285714285714285</v>
      </c>
    </row>
    <row r="93" spans="1:58" x14ac:dyDescent="0.25">
      <c r="A93" s="15"/>
      <c r="B93" s="59" t="s">
        <v>39</v>
      </c>
      <c r="C93" s="220">
        <v>0</v>
      </c>
      <c r="D93" s="220">
        <v>0</v>
      </c>
      <c r="E93" s="220">
        <v>0</v>
      </c>
      <c r="F93" s="220">
        <v>0</v>
      </c>
      <c r="G93" s="220">
        <v>0</v>
      </c>
      <c r="H93" s="220">
        <v>0</v>
      </c>
      <c r="I93" s="220">
        <v>0</v>
      </c>
      <c r="J93" s="220">
        <v>0</v>
      </c>
      <c r="K93" s="220">
        <v>0</v>
      </c>
      <c r="L93" s="220">
        <v>0</v>
      </c>
      <c r="M93" s="220">
        <v>0</v>
      </c>
      <c r="N93" s="220">
        <v>0</v>
      </c>
      <c r="O93" s="220">
        <v>0</v>
      </c>
      <c r="P93" s="220">
        <v>0</v>
      </c>
      <c r="Q93" s="220">
        <v>0</v>
      </c>
      <c r="R93" s="220">
        <v>0</v>
      </c>
      <c r="S93" s="220">
        <v>0</v>
      </c>
      <c r="T93" s="220">
        <v>0</v>
      </c>
      <c r="U93" s="220">
        <v>2</v>
      </c>
      <c r="V93" s="220">
        <v>1.1976047904191618</v>
      </c>
      <c r="W93" s="220">
        <v>2</v>
      </c>
      <c r="X93" s="220">
        <v>1.2658227848101267</v>
      </c>
      <c r="Y93" s="220">
        <v>3</v>
      </c>
      <c r="Z93" s="220">
        <v>2.0408163265306123</v>
      </c>
      <c r="AA93" s="220">
        <v>2</v>
      </c>
      <c r="AB93" s="220">
        <v>1.5037593984962405</v>
      </c>
      <c r="AC93" s="220">
        <v>2</v>
      </c>
      <c r="AD93" s="220">
        <v>1.5748031496062991</v>
      </c>
      <c r="AE93" s="220">
        <v>3</v>
      </c>
      <c r="AF93" s="220">
        <v>2.5862068965517242</v>
      </c>
      <c r="AG93" s="220">
        <v>4</v>
      </c>
      <c r="AH93" s="220">
        <v>3.7735849056603774</v>
      </c>
      <c r="AI93" s="220">
        <v>7</v>
      </c>
      <c r="AJ93" s="220">
        <v>7.0707070707070701</v>
      </c>
      <c r="AK93" s="220">
        <v>9</v>
      </c>
      <c r="AL93" s="220">
        <v>8.8235294117647065</v>
      </c>
      <c r="AM93" s="220">
        <v>9</v>
      </c>
      <c r="AN93" s="220">
        <v>8.5714285714285712</v>
      </c>
      <c r="AO93" s="220">
        <v>10</v>
      </c>
      <c r="AP93" s="220">
        <v>9.6153846153846168</v>
      </c>
      <c r="AQ93" s="220">
        <v>11</v>
      </c>
      <c r="AR93" s="220">
        <v>11</v>
      </c>
      <c r="AS93" s="220">
        <v>11</v>
      </c>
      <c r="AT93" s="220">
        <v>10.476190476190476</v>
      </c>
      <c r="AU93" s="220">
        <v>11</v>
      </c>
      <c r="AV93" s="220">
        <v>10.576923076923077</v>
      </c>
      <c r="AW93" s="220">
        <v>10</v>
      </c>
      <c r="AX93" s="220">
        <v>9.3457943925233646</v>
      </c>
      <c r="AY93" s="220">
        <v>12</v>
      </c>
      <c r="AZ93" s="220">
        <v>11.111111111111111</v>
      </c>
      <c r="BA93" s="220">
        <v>13</v>
      </c>
      <c r="BB93" s="220">
        <v>10.92436974789916</v>
      </c>
      <c r="BC93" s="220">
        <v>12</v>
      </c>
      <c r="BD93" s="220">
        <v>10.714285714285714</v>
      </c>
      <c r="BE93" s="220">
        <v>12</v>
      </c>
      <c r="BF93" s="220">
        <v>10.714285714285714</v>
      </c>
    </row>
    <row r="94" spans="1:58" x14ac:dyDescent="0.25">
      <c r="A94" s="15"/>
      <c r="B94" s="60" t="s">
        <v>40</v>
      </c>
      <c r="C94" s="222">
        <v>2871</v>
      </c>
      <c r="D94" s="222">
        <v>0</v>
      </c>
      <c r="E94" s="222">
        <v>626</v>
      </c>
      <c r="F94" s="222">
        <v>0</v>
      </c>
      <c r="G94" s="222">
        <v>269</v>
      </c>
      <c r="H94" s="222">
        <v>0</v>
      </c>
      <c r="I94" s="222">
        <v>268</v>
      </c>
      <c r="J94" s="222">
        <v>0</v>
      </c>
      <c r="K94" s="222">
        <v>239</v>
      </c>
      <c r="L94" s="222">
        <v>0</v>
      </c>
      <c r="M94" s="222">
        <v>251</v>
      </c>
      <c r="N94" s="222">
        <v>0</v>
      </c>
      <c r="O94" s="222">
        <v>223</v>
      </c>
      <c r="P94" s="222">
        <v>0</v>
      </c>
      <c r="Q94" s="222">
        <v>197</v>
      </c>
      <c r="R94" s="222">
        <v>0</v>
      </c>
      <c r="S94" s="222">
        <v>182</v>
      </c>
      <c r="T94" s="222">
        <v>0</v>
      </c>
      <c r="U94" s="222">
        <v>167</v>
      </c>
      <c r="V94" s="222">
        <v>0</v>
      </c>
      <c r="W94" s="222">
        <v>158</v>
      </c>
      <c r="X94" s="222">
        <v>0</v>
      </c>
      <c r="Y94" s="222">
        <v>147</v>
      </c>
      <c r="Z94" s="222">
        <v>0</v>
      </c>
      <c r="AA94" s="222">
        <v>133</v>
      </c>
      <c r="AB94" s="222">
        <v>0</v>
      </c>
      <c r="AC94" s="222">
        <v>127</v>
      </c>
      <c r="AD94" s="222">
        <v>0</v>
      </c>
      <c r="AE94" s="222">
        <v>116</v>
      </c>
      <c r="AF94" s="222">
        <v>0</v>
      </c>
      <c r="AG94" s="222">
        <v>106</v>
      </c>
      <c r="AH94" s="222">
        <v>0</v>
      </c>
      <c r="AI94" s="222">
        <v>99</v>
      </c>
      <c r="AJ94" s="222">
        <v>0</v>
      </c>
      <c r="AK94" s="222">
        <v>102</v>
      </c>
      <c r="AL94" s="222">
        <v>0</v>
      </c>
      <c r="AM94" s="222">
        <v>105</v>
      </c>
      <c r="AN94" s="222">
        <v>0</v>
      </c>
      <c r="AO94" s="222">
        <v>104</v>
      </c>
      <c r="AP94" s="222"/>
      <c r="AQ94" s="222">
        <v>100</v>
      </c>
      <c r="AR94" s="222"/>
      <c r="AS94" s="222">
        <v>105</v>
      </c>
      <c r="AT94" s="222"/>
      <c r="AU94" s="222">
        <v>104</v>
      </c>
      <c r="AV94" s="222"/>
      <c r="AW94" s="222">
        <v>107</v>
      </c>
      <c r="AX94" s="222"/>
      <c r="AY94" s="222">
        <v>108</v>
      </c>
      <c r="AZ94" s="222"/>
      <c r="BA94" s="222">
        <v>119</v>
      </c>
      <c r="BB94" s="222"/>
      <c r="BC94" s="222">
        <v>112</v>
      </c>
      <c r="BD94" s="222"/>
      <c r="BE94" s="222">
        <v>112</v>
      </c>
      <c r="BF94" s="222"/>
    </row>
    <row r="95" spans="1:58" x14ac:dyDescent="0.25">
      <c r="A95" s="41"/>
      <c r="B95" s="60" t="s">
        <v>37</v>
      </c>
      <c r="C95" s="222">
        <v>5537</v>
      </c>
      <c r="D95" s="222">
        <v>100</v>
      </c>
      <c r="E95" s="222">
        <v>3841</v>
      </c>
      <c r="F95" s="222">
        <v>0</v>
      </c>
      <c r="G95" s="222">
        <v>4879</v>
      </c>
      <c r="H95" s="222">
        <v>0</v>
      </c>
      <c r="I95" s="222">
        <v>4903</v>
      </c>
      <c r="J95" s="222">
        <v>0</v>
      </c>
      <c r="K95" s="222">
        <v>5472</v>
      </c>
      <c r="L95" s="222">
        <v>0</v>
      </c>
      <c r="M95" s="222">
        <v>5780</v>
      </c>
      <c r="N95" s="222">
        <v>0</v>
      </c>
      <c r="O95" s="222">
        <v>5600</v>
      </c>
      <c r="P95" s="222">
        <v>0</v>
      </c>
      <c r="Q95" s="222">
        <v>5502</v>
      </c>
      <c r="R95" s="222">
        <v>0</v>
      </c>
      <c r="S95" s="222">
        <v>5785</v>
      </c>
      <c r="T95" s="222">
        <v>0</v>
      </c>
      <c r="U95" s="222">
        <v>5497</v>
      </c>
      <c r="V95" s="222">
        <v>0</v>
      </c>
      <c r="W95" s="222">
        <v>5371</v>
      </c>
      <c r="X95" s="222">
        <v>0</v>
      </c>
      <c r="Y95" s="222">
        <v>5352</v>
      </c>
      <c r="Z95" s="222">
        <v>0</v>
      </c>
      <c r="AA95" s="222">
        <v>5301</v>
      </c>
      <c r="AB95" s="222">
        <v>0</v>
      </c>
      <c r="AC95" s="222">
        <v>5923</v>
      </c>
      <c r="AD95" s="222">
        <v>0</v>
      </c>
      <c r="AE95" s="222">
        <v>5440</v>
      </c>
      <c r="AF95" s="222">
        <v>0</v>
      </c>
      <c r="AG95" s="222">
        <v>5474</v>
      </c>
      <c r="AH95" s="222">
        <v>0</v>
      </c>
      <c r="AI95" s="222">
        <v>5699</v>
      </c>
      <c r="AJ95" s="222">
        <v>0</v>
      </c>
      <c r="AK95" s="222">
        <v>6492</v>
      </c>
      <c r="AL95" s="222">
        <v>0</v>
      </c>
      <c r="AM95" s="222">
        <v>6865</v>
      </c>
      <c r="AN95" s="222">
        <v>0</v>
      </c>
      <c r="AO95" s="222">
        <v>7170</v>
      </c>
      <c r="AP95" s="222"/>
      <c r="AQ95" s="222">
        <v>6919</v>
      </c>
      <c r="AR95" s="222"/>
      <c r="AS95" s="222">
        <v>7219</v>
      </c>
      <c r="AT95" s="222"/>
      <c r="AU95" s="222">
        <v>7077</v>
      </c>
      <c r="AV95" s="222"/>
      <c r="AW95" s="222">
        <v>6981</v>
      </c>
      <c r="AX95" s="222"/>
      <c r="AY95" s="222">
        <v>7392</v>
      </c>
      <c r="AZ95" s="222"/>
      <c r="BA95" s="222">
        <v>7676</v>
      </c>
      <c r="BB95" s="222"/>
      <c r="BC95" s="222">
        <v>7541</v>
      </c>
      <c r="BD95" s="222"/>
      <c r="BE95" s="222">
        <v>7735</v>
      </c>
      <c r="BF95" s="222"/>
    </row>
    <row r="96" spans="1:58" x14ac:dyDescent="0.25">
      <c r="A96" s="15" t="s">
        <v>14</v>
      </c>
      <c r="B96" s="59" t="s">
        <v>34</v>
      </c>
      <c r="C96" s="220">
        <v>1278</v>
      </c>
      <c r="D96" s="220">
        <v>98.00613496932516</v>
      </c>
      <c r="E96" s="220">
        <v>453</v>
      </c>
      <c r="F96" s="220">
        <v>94.375</v>
      </c>
      <c r="G96" s="220">
        <v>79</v>
      </c>
      <c r="H96" s="220">
        <v>79.797979797979806</v>
      </c>
      <c r="I96" s="220">
        <v>80</v>
      </c>
      <c r="J96" s="220">
        <v>82.474226804123703</v>
      </c>
      <c r="K96" s="220">
        <v>71</v>
      </c>
      <c r="L96" s="220">
        <v>82.558139534883722</v>
      </c>
      <c r="M96" s="220">
        <v>68</v>
      </c>
      <c r="N96" s="220">
        <v>80</v>
      </c>
      <c r="O96" s="220">
        <v>68</v>
      </c>
      <c r="P96" s="220">
        <v>82.926829268292678</v>
      </c>
      <c r="Q96" s="220">
        <v>54</v>
      </c>
      <c r="R96" s="220">
        <v>84.375</v>
      </c>
      <c r="S96" s="220">
        <v>45</v>
      </c>
      <c r="T96" s="220">
        <v>84.905660377358487</v>
      </c>
      <c r="U96" s="220">
        <v>44</v>
      </c>
      <c r="V96" s="220">
        <v>83.018867924528308</v>
      </c>
      <c r="W96" s="220">
        <v>33</v>
      </c>
      <c r="X96" s="220">
        <v>80.487804878048777</v>
      </c>
      <c r="Y96" s="220">
        <v>35</v>
      </c>
      <c r="Z96" s="220">
        <v>83.333333333333329</v>
      </c>
      <c r="AA96" s="220">
        <v>30</v>
      </c>
      <c r="AB96" s="220">
        <v>83.333333333333329</v>
      </c>
      <c r="AC96" s="220">
        <v>26</v>
      </c>
      <c r="AD96" s="220">
        <v>83.870967741935488</v>
      </c>
      <c r="AE96" s="220">
        <v>29</v>
      </c>
      <c r="AF96" s="220">
        <v>87.878787878787875</v>
      </c>
      <c r="AG96" s="220">
        <v>32</v>
      </c>
      <c r="AH96" s="220">
        <v>88.888888888888886</v>
      </c>
      <c r="AI96" s="220">
        <v>30</v>
      </c>
      <c r="AJ96" s="220">
        <v>88.235294117647058</v>
      </c>
      <c r="AK96" s="220">
        <v>30</v>
      </c>
      <c r="AL96" s="220">
        <v>90.909090909090907</v>
      </c>
      <c r="AM96" s="220">
        <v>23</v>
      </c>
      <c r="AN96" s="220">
        <v>85.18518518518519</v>
      </c>
      <c r="AO96" s="220">
        <v>25</v>
      </c>
      <c r="AP96" s="220">
        <v>86.206896551724142</v>
      </c>
      <c r="AQ96" s="220">
        <v>19</v>
      </c>
      <c r="AR96" s="220">
        <v>79.166666666666671</v>
      </c>
      <c r="AS96" s="220">
        <v>21</v>
      </c>
      <c r="AT96" s="220">
        <v>77.777777777777771</v>
      </c>
      <c r="AU96" s="220">
        <v>20</v>
      </c>
      <c r="AV96" s="220">
        <v>80</v>
      </c>
      <c r="AW96" s="220">
        <v>23</v>
      </c>
      <c r="AX96" s="220">
        <v>82.142857142857139</v>
      </c>
      <c r="AY96" s="220">
        <v>21</v>
      </c>
      <c r="AZ96" s="220">
        <v>84</v>
      </c>
      <c r="BA96" s="220">
        <v>22</v>
      </c>
      <c r="BB96" s="220">
        <v>88</v>
      </c>
      <c r="BC96" s="220">
        <v>18</v>
      </c>
      <c r="BD96" s="220">
        <v>85.714285714285708</v>
      </c>
      <c r="BE96" s="220">
        <v>21</v>
      </c>
      <c r="BF96" s="220">
        <v>84</v>
      </c>
    </row>
    <row r="97" spans="1:58" x14ac:dyDescent="0.25">
      <c r="A97" s="15"/>
      <c r="B97" s="59" t="s">
        <v>38</v>
      </c>
      <c r="C97" s="220">
        <v>26</v>
      </c>
      <c r="D97" s="220">
        <v>1.9171779141104295</v>
      </c>
      <c r="E97" s="220">
        <v>27</v>
      </c>
      <c r="F97" s="220">
        <v>5.625</v>
      </c>
      <c r="G97" s="220">
        <v>20</v>
      </c>
      <c r="H97" s="220">
        <v>19.19191919191919</v>
      </c>
      <c r="I97" s="220">
        <v>17</v>
      </c>
      <c r="J97" s="220">
        <v>15.463917525773196</v>
      </c>
      <c r="K97" s="220">
        <v>15</v>
      </c>
      <c r="L97" s="220">
        <v>15.11627906976744</v>
      </c>
      <c r="M97" s="220">
        <v>17</v>
      </c>
      <c r="N97" s="220">
        <v>18.823529411764707</v>
      </c>
      <c r="O97" s="220">
        <v>14</v>
      </c>
      <c r="P97" s="220">
        <v>15.853658536585366</v>
      </c>
      <c r="Q97" s="220">
        <v>10</v>
      </c>
      <c r="R97" s="220">
        <v>14.0625</v>
      </c>
      <c r="S97" s="220">
        <v>8</v>
      </c>
      <c r="T97" s="220">
        <v>13.20754716981132</v>
      </c>
      <c r="U97" s="220">
        <v>9</v>
      </c>
      <c r="V97" s="220">
        <v>15.09433962264151</v>
      </c>
      <c r="W97" s="220">
        <v>8</v>
      </c>
      <c r="X97" s="220">
        <v>17.073170731707318</v>
      </c>
      <c r="Y97" s="220">
        <v>7</v>
      </c>
      <c r="Z97" s="220">
        <v>16.666666666666668</v>
      </c>
      <c r="AA97" s="220">
        <v>6</v>
      </c>
      <c r="AB97" s="220">
        <v>13.888888888888889</v>
      </c>
      <c r="AC97" s="220">
        <v>5</v>
      </c>
      <c r="AD97" s="220">
        <v>9.67741935483871</v>
      </c>
      <c r="AE97" s="220">
        <v>4</v>
      </c>
      <c r="AF97" s="220">
        <v>9.0909090909090917</v>
      </c>
      <c r="AG97" s="220">
        <v>4</v>
      </c>
      <c r="AH97" s="220">
        <v>5.5555555555555554</v>
      </c>
      <c r="AI97" s="220">
        <v>4</v>
      </c>
      <c r="AJ97" s="220">
        <v>5.882352941176471</v>
      </c>
      <c r="AK97" s="220">
        <v>3</v>
      </c>
      <c r="AL97" s="220">
        <v>3.0303030303030303</v>
      </c>
      <c r="AM97" s="220">
        <v>4</v>
      </c>
      <c r="AN97" s="220">
        <v>7.4074074074074074</v>
      </c>
      <c r="AO97" s="220">
        <v>4</v>
      </c>
      <c r="AP97" s="220">
        <v>6.8965517241379306</v>
      </c>
      <c r="AQ97" s="220">
        <v>5</v>
      </c>
      <c r="AR97" s="220">
        <v>12.5</v>
      </c>
      <c r="AS97" s="220">
        <v>6</v>
      </c>
      <c r="AT97" s="220">
        <v>14.814814814814815</v>
      </c>
      <c r="AU97" s="220">
        <v>5</v>
      </c>
      <c r="AV97" s="220">
        <v>16</v>
      </c>
      <c r="AW97" s="220">
        <v>5</v>
      </c>
      <c r="AX97" s="220">
        <v>14.285714285714286</v>
      </c>
      <c r="AY97" s="220">
        <v>4</v>
      </c>
      <c r="AZ97" s="220">
        <v>12</v>
      </c>
      <c r="BA97" s="220">
        <v>3</v>
      </c>
      <c r="BB97" s="220">
        <v>8</v>
      </c>
      <c r="BC97" s="220">
        <v>3</v>
      </c>
      <c r="BD97" s="220">
        <v>9.5238095238095237</v>
      </c>
      <c r="BE97" s="220">
        <v>4</v>
      </c>
      <c r="BF97" s="220">
        <v>12</v>
      </c>
    </row>
    <row r="98" spans="1:58" x14ac:dyDescent="0.25">
      <c r="A98" s="15"/>
      <c r="B98" s="59" t="s">
        <v>35</v>
      </c>
      <c r="C98" s="220">
        <v>0</v>
      </c>
      <c r="D98" s="220">
        <v>0</v>
      </c>
      <c r="E98" s="220">
        <v>0</v>
      </c>
      <c r="F98" s="220">
        <v>0</v>
      </c>
      <c r="G98" s="220" t="s">
        <v>304</v>
      </c>
      <c r="H98" s="220">
        <v>1.0101010101010102</v>
      </c>
      <c r="I98" s="220" t="s">
        <v>304</v>
      </c>
      <c r="J98" s="220">
        <v>2.0618556701030926</v>
      </c>
      <c r="K98" s="220" t="s">
        <v>304</v>
      </c>
      <c r="L98" s="220">
        <v>2.3255813953488373</v>
      </c>
      <c r="M98" s="220" t="s">
        <v>304</v>
      </c>
      <c r="N98" s="220">
        <v>1.1764705882352942</v>
      </c>
      <c r="O98" s="220" t="s">
        <v>304</v>
      </c>
      <c r="P98" s="220">
        <v>1.2195121951219512</v>
      </c>
      <c r="Q98" s="220" t="s">
        <v>304</v>
      </c>
      <c r="R98" s="220">
        <v>1.5625</v>
      </c>
      <c r="S98" s="220" t="s">
        <v>304</v>
      </c>
      <c r="T98" s="220">
        <v>1.8867924528301887</v>
      </c>
      <c r="U98" s="220" t="s">
        <v>304</v>
      </c>
      <c r="V98" s="220">
        <v>1.8867924528301887</v>
      </c>
      <c r="W98" s="220" t="s">
        <v>304</v>
      </c>
      <c r="X98" s="220">
        <v>2.4390243902439024</v>
      </c>
      <c r="Y98" s="220">
        <v>0</v>
      </c>
      <c r="Z98" s="220">
        <v>0</v>
      </c>
      <c r="AA98" s="220" t="s">
        <v>304</v>
      </c>
      <c r="AB98" s="220">
        <v>2.7777777777777777</v>
      </c>
      <c r="AC98" s="220" t="s">
        <v>304</v>
      </c>
      <c r="AD98" s="220">
        <v>6.4516129032258061</v>
      </c>
      <c r="AE98" s="220">
        <v>0</v>
      </c>
      <c r="AF98" s="220">
        <v>3.0303030303030303</v>
      </c>
      <c r="AG98" s="220">
        <v>0</v>
      </c>
      <c r="AH98" s="220">
        <v>5.5555555555555554</v>
      </c>
      <c r="AI98" s="252" t="s">
        <v>304</v>
      </c>
      <c r="AJ98" s="220">
        <v>5.882352941176471</v>
      </c>
      <c r="AK98" s="220">
        <v>0</v>
      </c>
      <c r="AL98" s="220">
        <v>6.0606060606060606</v>
      </c>
      <c r="AM98" s="220">
        <v>0</v>
      </c>
      <c r="AN98" s="220">
        <v>7.4074074074074074</v>
      </c>
      <c r="AO98" s="252" t="s">
        <v>304</v>
      </c>
      <c r="AP98" s="220">
        <v>6.8965517241379306</v>
      </c>
      <c r="AQ98" s="252" t="s">
        <v>304</v>
      </c>
      <c r="AR98" s="220">
        <v>8.3333333333333339</v>
      </c>
      <c r="AS98" s="252" t="s">
        <v>304</v>
      </c>
      <c r="AT98" s="220">
        <v>7.4074074074074074</v>
      </c>
      <c r="AU98" s="252" t="s">
        <v>304</v>
      </c>
      <c r="AV98" s="220">
        <v>4</v>
      </c>
      <c r="AW98" s="252">
        <v>0</v>
      </c>
      <c r="AX98" s="220">
        <v>3.5714285714285716</v>
      </c>
      <c r="AY98" s="252" t="s">
        <v>304</v>
      </c>
      <c r="AZ98" s="220">
        <v>4</v>
      </c>
      <c r="BA98" s="252">
        <v>0</v>
      </c>
      <c r="BB98" s="220">
        <v>0</v>
      </c>
      <c r="BC98" s="252">
        <v>0</v>
      </c>
      <c r="BD98" s="220">
        <v>0</v>
      </c>
      <c r="BE98" s="252">
        <v>0</v>
      </c>
      <c r="BF98" s="220">
        <v>0</v>
      </c>
    </row>
    <row r="99" spans="1:58" x14ac:dyDescent="0.25">
      <c r="A99" s="15"/>
      <c r="B99" s="59" t="s">
        <v>18</v>
      </c>
      <c r="C99" s="220" t="s">
        <v>304</v>
      </c>
      <c r="D99" s="220">
        <v>7.6687116564417179E-2</v>
      </c>
      <c r="E99" s="220">
        <v>0</v>
      </c>
      <c r="F99" s="220">
        <v>0</v>
      </c>
      <c r="G99" s="220">
        <v>0</v>
      </c>
      <c r="H99" s="220">
        <v>0</v>
      </c>
      <c r="I99" s="220">
        <v>0</v>
      </c>
      <c r="J99" s="220">
        <v>0</v>
      </c>
      <c r="K99" s="220">
        <v>0</v>
      </c>
      <c r="L99" s="220">
        <v>0</v>
      </c>
      <c r="M99" s="220">
        <v>0</v>
      </c>
      <c r="N99" s="220">
        <v>0</v>
      </c>
      <c r="O99" s="220">
        <v>0</v>
      </c>
      <c r="P99" s="220">
        <v>0</v>
      </c>
      <c r="Q99" s="220">
        <v>0</v>
      </c>
      <c r="R99" s="220">
        <v>0</v>
      </c>
      <c r="S99" s="220">
        <v>0</v>
      </c>
      <c r="T99" s="220">
        <v>0</v>
      </c>
      <c r="U99" s="220">
        <v>0</v>
      </c>
      <c r="V99" s="220">
        <v>0</v>
      </c>
      <c r="W99" s="220">
        <v>0</v>
      </c>
      <c r="X99" s="220">
        <v>0</v>
      </c>
      <c r="Y99" s="220">
        <v>0</v>
      </c>
      <c r="Z99" s="220">
        <v>0</v>
      </c>
      <c r="AA99" s="220">
        <v>0</v>
      </c>
      <c r="AB99" s="220">
        <v>0</v>
      </c>
      <c r="AC99" s="220">
        <v>0</v>
      </c>
      <c r="AD99" s="220">
        <v>0</v>
      </c>
      <c r="AF99" s="220">
        <v>0</v>
      </c>
      <c r="AG99" s="220">
        <v>0</v>
      </c>
      <c r="AH99" s="220">
        <v>0</v>
      </c>
      <c r="AI99" s="220">
        <v>0</v>
      </c>
      <c r="AJ99" s="220">
        <v>0</v>
      </c>
      <c r="AK99" s="220">
        <v>0</v>
      </c>
      <c r="AL99" s="220">
        <v>0</v>
      </c>
      <c r="AM99" s="220">
        <v>0</v>
      </c>
      <c r="AN99" s="220">
        <v>0</v>
      </c>
      <c r="AO99" s="252" t="s">
        <v>304</v>
      </c>
      <c r="AP99" s="220">
        <v>0</v>
      </c>
      <c r="AQ99" s="252">
        <v>0</v>
      </c>
      <c r="AR99" s="220">
        <v>0</v>
      </c>
      <c r="AS99" s="252">
        <v>0</v>
      </c>
      <c r="AT99" s="220">
        <v>0</v>
      </c>
      <c r="AU99" s="252">
        <v>0</v>
      </c>
      <c r="AV99" s="220">
        <v>0</v>
      </c>
      <c r="AW99" s="252">
        <v>0</v>
      </c>
      <c r="AX99" s="220">
        <v>0</v>
      </c>
      <c r="AY99" s="252">
        <v>0</v>
      </c>
      <c r="AZ99" s="220">
        <v>0</v>
      </c>
      <c r="BA99" s="252">
        <v>0</v>
      </c>
      <c r="BB99" s="220">
        <v>4</v>
      </c>
      <c r="BC99" s="252">
        <v>0</v>
      </c>
      <c r="BD99" s="220">
        <v>4.7619047619047619</v>
      </c>
      <c r="BE99" s="252">
        <v>0</v>
      </c>
      <c r="BF99" s="220">
        <v>4</v>
      </c>
    </row>
    <row r="100" spans="1:58" x14ac:dyDescent="0.25">
      <c r="A100" s="15"/>
      <c r="B100" s="59" t="s">
        <v>39</v>
      </c>
      <c r="C100" s="220">
        <v>0</v>
      </c>
      <c r="D100" s="220">
        <v>0</v>
      </c>
      <c r="E100" s="220">
        <v>0</v>
      </c>
      <c r="F100" s="220">
        <v>0</v>
      </c>
      <c r="G100" s="220">
        <v>0</v>
      </c>
      <c r="H100" s="220">
        <v>0</v>
      </c>
      <c r="I100" s="220">
        <v>0</v>
      </c>
      <c r="J100" s="220">
        <v>0</v>
      </c>
      <c r="K100" s="220">
        <v>0</v>
      </c>
      <c r="L100" s="220">
        <v>0</v>
      </c>
      <c r="M100" s="220">
        <v>0</v>
      </c>
      <c r="N100" s="220">
        <v>0</v>
      </c>
      <c r="O100" s="220">
        <v>0</v>
      </c>
      <c r="P100" s="220">
        <v>0</v>
      </c>
      <c r="Q100" s="220">
        <v>0</v>
      </c>
      <c r="R100" s="220">
        <v>0</v>
      </c>
      <c r="S100" s="220">
        <v>0</v>
      </c>
      <c r="T100" s="220">
        <v>0</v>
      </c>
      <c r="U100" s="220">
        <v>0</v>
      </c>
      <c r="V100" s="220">
        <v>0</v>
      </c>
      <c r="W100" s="220">
        <v>0</v>
      </c>
      <c r="X100" s="220">
        <v>0</v>
      </c>
      <c r="Y100" s="220">
        <v>0</v>
      </c>
      <c r="Z100" s="220">
        <v>0</v>
      </c>
      <c r="AA100" s="220">
        <v>0</v>
      </c>
      <c r="AB100" s="220">
        <v>0</v>
      </c>
      <c r="AC100" s="220">
        <v>0</v>
      </c>
      <c r="AD100" s="220">
        <v>0</v>
      </c>
      <c r="AE100" s="220">
        <v>0</v>
      </c>
      <c r="AF100" s="220">
        <v>0</v>
      </c>
      <c r="AG100" s="220">
        <v>0</v>
      </c>
      <c r="AH100" s="220">
        <v>0</v>
      </c>
      <c r="AI100" s="220">
        <v>0</v>
      </c>
      <c r="AJ100" s="220">
        <v>0</v>
      </c>
      <c r="AK100" s="220">
        <v>0</v>
      </c>
      <c r="AL100" s="220">
        <v>0</v>
      </c>
      <c r="AM100" s="220">
        <v>0</v>
      </c>
      <c r="AN100" s="220">
        <v>0</v>
      </c>
      <c r="AO100" s="252" t="s">
        <v>304</v>
      </c>
      <c r="AP100" s="220">
        <v>0</v>
      </c>
      <c r="AQ100" s="252">
        <v>0</v>
      </c>
      <c r="AR100" s="220">
        <v>0</v>
      </c>
      <c r="AS100" s="252">
        <v>0</v>
      </c>
      <c r="AT100" s="220">
        <v>0</v>
      </c>
      <c r="AU100" s="252">
        <v>0</v>
      </c>
      <c r="AV100" s="220">
        <v>0</v>
      </c>
      <c r="AW100" s="252">
        <v>0</v>
      </c>
      <c r="AX100" s="220">
        <v>0</v>
      </c>
      <c r="AY100" s="252">
        <v>0</v>
      </c>
      <c r="AZ100" s="220">
        <v>0</v>
      </c>
      <c r="BA100" s="252">
        <v>0</v>
      </c>
      <c r="BB100" s="220">
        <v>0</v>
      </c>
      <c r="BC100" s="252">
        <v>0</v>
      </c>
      <c r="BD100" s="220">
        <v>0</v>
      </c>
      <c r="BE100" s="252">
        <v>0</v>
      </c>
      <c r="BF100" s="220">
        <v>0</v>
      </c>
    </row>
    <row r="101" spans="1:58" x14ac:dyDescent="0.25">
      <c r="A101" s="15"/>
      <c r="B101" s="60" t="s">
        <v>40</v>
      </c>
      <c r="C101" s="222">
        <v>1304</v>
      </c>
      <c r="D101" s="222"/>
      <c r="E101" s="222">
        <v>480</v>
      </c>
      <c r="F101" s="222"/>
      <c r="G101" s="222">
        <v>99</v>
      </c>
      <c r="H101" s="222"/>
      <c r="I101" s="222">
        <v>97</v>
      </c>
      <c r="J101" s="222"/>
      <c r="K101" s="222">
        <v>86</v>
      </c>
      <c r="L101" s="222"/>
      <c r="M101" s="222">
        <v>85</v>
      </c>
      <c r="N101" s="222"/>
      <c r="O101" s="222">
        <v>82</v>
      </c>
      <c r="P101" s="222"/>
      <c r="Q101" s="222">
        <v>64</v>
      </c>
      <c r="R101" s="222"/>
      <c r="S101" s="222">
        <v>53</v>
      </c>
      <c r="T101" s="222"/>
      <c r="U101" s="222">
        <v>53</v>
      </c>
      <c r="V101" s="222"/>
      <c r="W101" s="222">
        <v>41</v>
      </c>
      <c r="X101" s="222"/>
      <c r="Y101" s="222">
        <v>42</v>
      </c>
      <c r="Z101" s="222"/>
      <c r="AA101" s="222">
        <v>36</v>
      </c>
      <c r="AB101" s="222"/>
      <c r="AC101" s="222">
        <v>31</v>
      </c>
      <c r="AD101" s="222"/>
      <c r="AE101" s="222">
        <v>33</v>
      </c>
      <c r="AF101" s="222"/>
      <c r="AG101" s="222">
        <v>36</v>
      </c>
      <c r="AH101" s="222"/>
      <c r="AI101" s="222">
        <v>34</v>
      </c>
      <c r="AJ101" s="222"/>
      <c r="AK101" s="222">
        <v>33</v>
      </c>
      <c r="AL101" s="222"/>
      <c r="AM101" s="222">
        <v>27</v>
      </c>
      <c r="AN101" s="222"/>
      <c r="AO101" s="222">
        <v>29</v>
      </c>
      <c r="AP101" s="222"/>
      <c r="AQ101" s="222">
        <v>24</v>
      </c>
      <c r="AR101" s="222"/>
      <c r="AS101" s="222">
        <v>27</v>
      </c>
      <c r="AT101" s="222"/>
      <c r="AU101" s="222">
        <v>25</v>
      </c>
      <c r="AV101" s="222"/>
      <c r="AW101" s="222">
        <v>28</v>
      </c>
      <c r="AX101" s="222"/>
      <c r="AY101" s="222">
        <v>25</v>
      </c>
      <c r="AZ101" s="222"/>
      <c r="BA101" s="222">
        <v>25</v>
      </c>
      <c r="BB101" s="222"/>
      <c r="BC101" s="222">
        <v>21</v>
      </c>
      <c r="BD101" s="222"/>
      <c r="BE101" s="222">
        <v>25</v>
      </c>
      <c r="BF101" s="222"/>
    </row>
    <row r="102" spans="1:58" x14ac:dyDescent="0.25">
      <c r="A102" s="41"/>
      <c r="B102" s="60" t="s">
        <v>37</v>
      </c>
      <c r="C102" s="222">
        <v>1523</v>
      </c>
      <c r="D102" s="222"/>
      <c r="E102" s="222">
        <v>1173</v>
      </c>
      <c r="F102" s="222"/>
      <c r="G102" s="222">
        <v>647</v>
      </c>
      <c r="H102" s="222"/>
      <c r="I102" s="222">
        <v>588</v>
      </c>
      <c r="J102" s="222"/>
      <c r="K102" s="222">
        <v>560</v>
      </c>
      <c r="L102" s="222"/>
      <c r="M102" s="222">
        <v>548</v>
      </c>
      <c r="N102" s="222"/>
      <c r="O102" s="222">
        <v>478</v>
      </c>
      <c r="P102" s="222"/>
      <c r="Q102" s="222">
        <v>387</v>
      </c>
      <c r="R102" s="222"/>
      <c r="S102" s="222">
        <v>318</v>
      </c>
      <c r="T102" s="222"/>
      <c r="U102" s="222">
        <v>319</v>
      </c>
      <c r="V102" s="222"/>
      <c r="W102" s="222">
        <v>278</v>
      </c>
      <c r="X102" s="222"/>
      <c r="Y102" s="222">
        <v>238</v>
      </c>
      <c r="Z102" s="222"/>
      <c r="AA102" s="222">
        <v>235</v>
      </c>
      <c r="AB102" s="222"/>
      <c r="AC102" s="222">
        <v>202</v>
      </c>
      <c r="AD102" s="222"/>
      <c r="AE102" s="222">
        <v>222</v>
      </c>
      <c r="AF102" s="222"/>
      <c r="AG102" s="222">
        <v>210</v>
      </c>
      <c r="AH102" s="222"/>
      <c r="AI102" s="222">
        <v>207</v>
      </c>
      <c r="AJ102" s="222"/>
      <c r="AK102" s="222">
        <v>186</v>
      </c>
      <c r="AL102" s="222"/>
      <c r="AM102" s="222">
        <v>189</v>
      </c>
      <c r="AN102" s="222"/>
      <c r="AO102" s="222">
        <v>187</v>
      </c>
      <c r="AP102" s="222"/>
      <c r="AQ102" s="222">
        <v>205</v>
      </c>
      <c r="AR102" s="222"/>
      <c r="AS102" s="222">
        <v>249</v>
      </c>
      <c r="AT102" s="222"/>
      <c r="AU102" s="222">
        <v>199</v>
      </c>
      <c r="AV102" s="222"/>
      <c r="AW102" s="222">
        <v>209</v>
      </c>
      <c r="AX102" s="222"/>
      <c r="AY102" s="222">
        <v>234</v>
      </c>
      <c r="AZ102" s="222"/>
      <c r="BA102" s="222">
        <v>215</v>
      </c>
      <c r="BB102" s="222"/>
      <c r="BC102" s="222">
        <v>198</v>
      </c>
      <c r="BD102" s="222"/>
      <c r="BE102" s="222">
        <v>202</v>
      </c>
      <c r="BF102" s="222"/>
    </row>
    <row r="103" spans="1:58" x14ac:dyDescent="0.25">
      <c r="A103" s="15" t="s">
        <v>679</v>
      </c>
      <c r="B103" s="59" t="s">
        <v>34</v>
      </c>
      <c r="C103" s="220">
        <v>854</v>
      </c>
      <c r="D103" s="220">
        <v>98.387096774193552</v>
      </c>
      <c r="E103" s="220">
        <v>302</v>
      </c>
      <c r="F103" s="220">
        <v>96.485623003194888</v>
      </c>
      <c r="G103" s="220">
        <v>45</v>
      </c>
      <c r="H103" s="220">
        <v>90</v>
      </c>
      <c r="I103" s="220">
        <v>42</v>
      </c>
      <c r="J103" s="220">
        <v>93.333333333333329</v>
      </c>
      <c r="K103" s="220">
        <v>40</v>
      </c>
      <c r="L103" s="220">
        <v>93.023255813953483</v>
      </c>
      <c r="M103" s="220">
        <v>44</v>
      </c>
      <c r="N103" s="220">
        <v>89.795918367346943</v>
      </c>
      <c r="O103" s="220">
        <v>44</v>
      </c>
      <c r="P103" s="220">
        <v>88</v>
      </c>
      <c r="Q103" s="220">
        <v>42</v>
      </c>
      <c r="R103" s="220">
        <v>79.245283018867923</v>
      </c>
      <c r="S103" s="220">
        <v>41</v>
      </c>
      <c r="T103" s="220">
        <v>83.673469387755105</v>
      </c>
      <c r="U103" s="220">
        <v>35</v>
      </c>
      <c r="V103" s="220">
        <v>83.333333333333329</v>
      </c>
      <c r="W103" s="220">
        <v>34</v>
      </c>
      <c r="X103" s="220">
        <v>82.926829268292678</v>
      </c>
      <c r="Y103" s="220">
        <v>28</v>
      </c>
      <c r="Z103" s="220">
        <v>77.777777777777771</v>
      </c>
      <c r="AA103" s="220">
        <v>25</v>
      </c>
      <c r="AB103" s="220">
        <v>78.125</v>
      </c>
      <c r="AC103" s="220">
        <v>25</v>
      </c>
      <c r="AD103" s="220">
        <v>92</v>
      </c>
      <c r="AE103" s="220">
        <v>23</v>
      </c>
      <c r="AF103" s="220">
        <v>88.461538461538467</v>
      </c>
      <c r="AG103" s="220">
        <v>27</v>
      </c>
      <c r="AH103" s="220">
        <v>96.296296296296291</v>
      </c>
      <c r="AI103" s="220">
        <v>24</v>
      </c>
      <c r="AJ103" s="220">
        <v>91.666666666666671</v>
      </c>
      <c r="AK103" s="220">
        <v>25</v>
      </c>
      <c r="AL103" s="220">
        <v>83.333333333333329</v>
      </c>
      <c r="AM103" s="220">
        <v>24</v>
      </c>
      <c r="AN103" s="220">
        <v>77.41935483870968</v>
      </c>
      <c r="AO103" s="220">
        <v>24</v>
      </c>
      <c r="AP103" s="220">
        <v>77.41935483870968</v>
      </c>
      <c r="AQ103" s="220">
        <v>18</v>
      </c>
      <c r="AR103" s="220">
        <v>72</v>
      </c>
      <c r="AS103" s="220">
        <v>20</v>
      </c>
      <c r="AT103" s="220">
        <v>76.92307692307692</v>
      </c>
      <c r="AU103" s="220">
        <v>17</v>
      </c>
      <c r="AV103" s="220">
        <v>70.833333333333329</v>
      </c>
      <c r="AW103" s="220"/>
      <c r="AX103" s="220"/>
      <c r="AY103" s="220"/>
      <c r="AZ103" s="220"/>
      <c r="BA103" s="220"/>
      <c r="BB103" s="220"/>
      <c r="BC103" s="220"/>
      <c r="BD103" s="220"/>
      <c r="BE103" s="220">
        <v>17</v>
      </c>
      <c r="BF103" s="220">
        <v>77.272727272727266</v>
      </c>
    </row>
    <row r="104" spans="1:58" x14ac:dyDescent="0.25">
      <c r="A104" s="15"/>
      <c r="B104" s="59" t="s">
        <v>38</v>
      </c>
      <c r="C104" s="220">
        <v>13</v>
      </c>
      <c r="D104" s="220">
        <v>1.4976958525345621</v>
      </c>
      <c r="E104" s="220">
        <v>11</v>
      </c>
      <c r="F104" s="220">
        <v>3.5143769968051117</v>
      </c>
      <c r="G104" s="220">
        <v>5</v>
      </c>
      <c r="H104" s="220">
        <v>10</v>
      </c>
      <c r="I104" s="220">
        <v>3</v>
      </c>
      <c r="J104" s="220">
        <v>6.666666666666667</v>
      </c>
      <c r="K104" s="220">
        <v>3</v>
      </c>
      <c r="L104" s="220">
        <v>6.9767441860465116</v>
      </c>
      <c r="M104" s="220">
        <v>5</v>
      </c>
      <c r="N104" s="220">
        <v>10.204081632653061</v>
      </c>
      <c r="O104" s="220">
        <v>6</v>
      </c>
      <c r="P104" s="220">
        <v>12</v>
      </c>
      <c r="Q104" s="220">
        <v>11</v>
      </c>
      <c r="R104" s="220">
        <v>20.754716981132077</v>
      </c>
      <c r="S104" s="220">
        <v>7</v>
      </c>
      <c r="T104" s="220">
        <v>14.285714285714286</v>
      </c>
      <c r="U104" s="220">
        <v>7</v>
      </c>
      <c r="V104" s="220">
        <v>16.666666666666668</v>
      </c>
      <c r="W104" s="220">
        <v>7</v>
      </c>
      <c r="X104" s="220">
        <v>14.634146341463415</v>
      </c>
      <c r="Y104" s="220">
        <v>8</v>
      </c>
      <c r="Z104" s="220">
        <v>16.666666666666668</v>
      </c>
      <c r="AA104" s="220">
        <v>7</v>
      </c>
      <c r="AB104" s="220">
        <v>18.75</v>
      </c>
      <c r="AC104" s="220">
        <v>0</v>
      </c>
      <c r="AD104" s="220">
        <v>8</v>
      </c>
      <c r="AE104" s="220">
        <v>3</v>
      </c>
      <c r="AF104" s="220">
        <v>11.538461538461538</v>
      </c>
      <c r="AG104" s="220">
        <v>0</v>
      </c>
      <c r="AH104" s="220">
        <v>3.7037037037037037</v>
      </c>
      <c r="AI104" s="252">
        <v>0</v>
      </c>
      <c r="AJ104" s="220">
        <v>8.3333333333333339</v>
      </c>
      <c r="AK104" s="220">
        <v>5</v>
      </c>
      <c r="AL104" s="220">
        <v>16.666666666666668</v>
      </c>
      <c r="AM104" s="220">
        <v>7</v>
      </c>
      <c r="AN104" s="220">
        <v>22.580645161290324</v>
      </c>
      <c r="AO104" s="220">
        <v>7</v>
      </c>
      <c r="AP104" s="220">
        <v>19.35483870967742</v>
      </c>
      <c r="AQ104" s="220">
        <v>7</v>
      </c>
      <c r="AR104" s="220">
        <v>28</v>
      </c>
      <c r="AS104" s="220">
        <v>6</v>
      </c>
      <c r="AT104" s="220">
        <v>23.076923076923077</v>
      </c>
      <c r="AU104" s="220">
        <v>7</v>
      </c>
      <c r="AV104" s="220">
        <v>25</v>
      </c>
      <c r="AW104" s="220"/>
      <c r="AX104" s="220"/>
      <c r="AY104" s="220"/>
      <c r="AZ104" s="220"/>
      <c r="BA104" s="220"/>
      <c r="BB104" s="220"/>
      <c r="BC104" s="220"/>
      <c r="BD104" s="220"/>
      <c r="BE104" s="220">
        <v>5</v>
      </c>
      <c r="BF104" s="220">
        <v>18.181818181818183</v>
      </c>
    </row>
    <row r="105" spans="1:58" x14ac:dyDescent="0.25">
      <c r="A105" s="15"/>
      <c r="B105" s="59" t="s">
        <v>35</v>
      </c>
      <c r="C105" s="220">
        <v>1</v>
      </c>
      <c r="D105" s="220">
        <v>0.1152073732718894</v>
      </c>
      <c r="E105" s="220">
        <v>0</v>
      </c>
      <c r="F105" s="220">
        <v>0</v>
      </c>
      <c r="G105" s="220">
        <v>0</v>
      </c>
      <c r="H105" s="220">
        <v>0</v>
      </c>
      <c r="I105" s="220">
        <v>0</v>
      </c>
      <c r="J105" s="220">
        <v>0</v>
      </c>
      <c r="K105" s="220">
        <v>0</v>
      </c>
      <c r="L105" s="220">
        <v>0</v>
      </c>
      <c r="M105" s="220">
        <v>0</v>
      </c>
      <c r="N105" s="220">
        <v>0</v>
      </c>
      <c r="O105" s="220">
        <v>0</v>
      </c>
      <c r="P105" s="220">
        <v>0</v>
      </c>
      <c r="Q105" s="220">
        <v>0</v>
      </c>
      <c r="R105" s="220">
        <v>0</v>
      </c>
      <c r="S105" s="220">
        <v>0</v>
      </c>
      <c r="T105" s="220">
        <v>0</v>
      </c>
      <c r="U105" s="220">
        <v>0</v>
      </c>
      <c r="V105" s="220">
        <v>0</v>
      </c>
      <c r="W105" s="220">
        <v>0</v>
      </c>
      <c r="X105" s="220">
        <v>2.4390243902439024</v>
      </c>
      <c r="Y105" s="220">
        <v>0</v>
      </c>
      <c r="Z105" s="220">
        <v>5.5555555555555554</v>
      </c>
      <c r="AA105" s="220">
        <v>0</v>
      </c>
      <c r="AB105" s="220">
        <v>3.125</v>
      </c>
      <c r="AC105" s="220">
        <v>0</v>
      </c>
      <c r="AD105" s="220">
        <v>0</v>
      </c>
      <c r="AE105" s="220">
        <v>0</v>
      </c>
      <c r="AF105" s="220">
        <v>0</v>
      </c>
      <c r="AG105" s="220">
        <v>0</v>
      </c>
      <c r="AH105" s="220">
        <v>0</v>
      </c>
      <c r="AI105" s="252">
        <v>0</v>
      </c>
      <c r="AJ105" s="220">
        <v>0</v>
      </c>
      <c r="AK105" s="220">
        <v>0</v>
      </c>
      <c r="AL105" s="220">
        <v>0</v>
      </c>
      <c r="AM105" s="220">
        <v>0</v>
      </c>
      <c r="AN105" s="220">
        <v>0</v>
      </c>
      <c r="AO105" s="252">
        <v>0</v>
      </c>
      <c r="AP105" s="220">
        <v>3.225806451612903</v>
      </c>
      <c r="AQ105" s="252">
        <v>0</v>
      </c>
      <c r="AR105" s="220">
        <v>0</v>
      </c>
      <c r="AS105" s="252">
        <v>0</v>
      </c>
      <c r="AT105" s="220">
        <v>0</v>
      </c>
      <c r="AU105" s="252">
        <v>0</v>
      </c>
      <c r="AV105" s="220">
        <v>4.166666666666667</v>
      </c>
      <c r="AW105" s="252"/>
      <c r="AX105" s="220"/>
      <c r="AY105" s="252"/>
      <c r="AZ105" s="220"/>
      <c r="BA105" s="252"/>
      <c r="BB105" s="220"/>
      <c r="BC105" s="252"/>
      <c r="BD105" s="220"/>
      <c r="BE105" s="252">
        <v>0</v>
      </c>
      <c r="BF105" s="220">
        <v>4.5454545454545459</v>
      </c>
    </row>
    <row r="106" spans="1:58" x14ac:dyDescent="0.25">
      <c r="A106" s="15"/>
      <c r="B106" s="59" t="s">
        <v>18</v>
      </c>
      <c r="C106" s="220">
        <v>0</v>
      </c>
      <c r="D106" s="220">
        <v>0</v>
      </c>
      <c r="E106" s="220">
        <v>0</v>
      </c>
      <c r="F106" s="220">
        <v>0</v>
      </c>
      <c r="G106" s="220">
        <v>0</v>
      </c>
      <c r="H106" s="220">
        <v>0</v>
      </c>
      <c r="I106" s="220">
        <v>0</v>
      </c>
      <c r="J106" s="220">
        <v>0</v>
      </c>
      <c r="K106" s="220">
        <v>0</v>
      </c>
      <c r="L106" s="220">
        <v>0</v>
      </c>
      <c r="M106" s="220">
        <v>0</v>
      </c>
      <c r="N106" s="220">
        <v>0</v>
      </c>
      <c r="O106" s="220">
        <v>0</v>
      </c>
      <c r="P106" s="220">
        <v>0</v>
      </c>
      <c r="Q106" s="220">
        <v>0</v>
      </c>
      <c r="R106" s="220">
        <v>0</v>
      </c>
      <c r="S106" s="220">
        <v>1</v>
      </c>
      <c r="T106" s="220">
        <v>2.0408163265306123</v>
      </c>
      <c r="U106" s="220">
        <v>0</v>
      </c>
      <c r="V106" s="220">
        <v>0</v>
      </c>
      <c r="W106" s="220">
        <v>0</v>
      </c>
      <c r="X106" s="220">
        <v>0</v>
      </c>
      <c r="Y106" s="220">
        <v>0</v>
      </c>
      <c r="Z106" s="220">
        <v>0</v>
      </c>
      <c r="AA106" s="220">
        <v>0</v>
      </c>
      <c r="AB106" s="220">
        <v>0</v>
      </c>
      <c r="AC106" s="220">
        <v>0</v>
      </c>
      <c r="AD106" s="220">
        <v>0</v>
      </c>
      <c r="AE106" s="220">
        <v>0</v>
      </c>
      <c r="AF106" s="220">
        <v>0</v>
      </c>
      <c r="AG106" s="220">
        <v>0</v>
      </c>
      <c r="AH106" s="220">
        <v>0</v>
      </c>
      <c r="AI106" s="220">
        <v>0</v>
      </c>
      <c r="AJ106" s="220">
        <v>0</v>
      </c>
      <c r="AK106" s="220">
        <v>0</v>
      </c>
      <c r="AL106" s="220">
        <v>0</v>
      </c>
      <c r="AM106" s="220">
        <v>0</v>
      </c>
      <c r="AN106" s="220">
        <v>0</v>
      </c>
      <c r="AO106" s="252">
        <v>0</v>
      </c>
      <c r="AP106" s="220">
        <v>0</v>
      </c>
      <c r="AQ106" s="252">
        <v>0</v>
      </c>
      <c r="AR106" s="220">
        <v>0</v>
      </c>
      <c r="AS106" s="252">
        <v>0</v>
      </c>
      <c r="AT106" s="220">
        <v>0</v>
      </c>
      <c r="AU106" s="252">
        <v>0</v>
      </c>
      <c r="AV106" s="220">
        <v>0</v>
      </c>
      <c r="AW106" s="252"/>
      <c r="AX106" s="220"/>
      <c r="AY106" s="252"/>
      <c r="AZ106" s="220"/>
      <c r="BA106" s="252"/>
      <c r="BB106" s="220"/>
      <c r="BC106" s="252"/>
      <c r="BD106" s="220"/>
      <c r="BE106" s="252">
        <v>0</v>
      </c>
      <c r="BF106" s="220">
        <v>0</v>
      </c>
    </row>
    <row r="107" spans="1:58" x14ac:dyDescent="0.25">
      <c r="A107" s="15"/>
      <c r="B107" s="59" t="s">
        <v>39</v>
      </c>
      <c r="C107" s="220">
        <v>0</v>
      </c>
      <c r="D107" s="220">
        <v>0</v>
      </c>
      <c r="E107" s="220">
        <v>0</v>
      </c>
      <c r="F107" s="220">
        <v>0</v>
      </c>
      <c r="G107" s="220"/>
      <c r="H107" s="220"/>
      <c r="I107" s="220">
        <v>0</v>
      </c>
      <c r="J107" s="220">
        <v>0</v>
      </c>
      <c r="K107" s="220">
        <v>0</v>
      </c>
      <c r="L107" s="220">
        <v>0</v>
      </c>
      <c r="M107" s="220">
        <v>0</v>
      </c>
      <c r="N107" s="220">
        <v>0</v>
      </c>
      <c r="O107" s="220">
        <v>0</v>
      </c>
      <c r="P107" s="220">
        <v>0</v>
      </c>
      <c r="Q107" s="220">
        <v>0</v>
      </c>
      <c r="R107" s="220">
        <v>0</v>
      </c>
      <c r="S107" s="220">
        <v>0</v>
      </c>
      <c r="T107" s="220">
        <v>0</v>
      </c>
      <c r="U107" s="220">
        <v>0</v>
      </c>
      <c r="V107" s="220">
        <v>0</v>
      </c>
      <c r="W107" s="220">
        <v>0</v>
      </c>
      <c r="X107" s="220">
        <v>0</v>
      </c>
      <c r="Y107" s="220">
        <v>0</v>
      </c>
      <c r="Z107" s="220">
        <v>0</v>
      </c>
      <c r="AA107" s="220">
        <v>0</v>
      </c>
      <c r="AB107" s="220">
        <v>0</v>
      </c>
      <c r="AC107" s="220">
        <v>0</v>
      </c>
      <c r="AD107" s="220">
        <v>0</v>
      </c>
      <c r="AE107" s="220">
        <v>0</v>
      </c>
      <c r="AF107" s="220">
        <v>0</v>
      </c>
      <c r="AG107" s="220">
        <v>0</v>
      </c>
      <c r="AH107" s="220">
        <v>0</v>
      </c>
      <c r="AI107" s="220">
        <v>0</v>
      </c>
      <c r="AJ107" s="220">
        <v>0</v>
      </c>
      <c r="AK107" s="220">
        <v>0</v>
      </c>
      <c r="AL107" s="220">
        <v>0</v>
      </c>
      <c r="AM107" s="220">
        <v>0</v>
      </c>
      <c r="AN107" s="220">
        <v>0</v>
      </c>
      <c r="AO107" s="252">
        <v>0</v>
      </c>
      <c r="AP107" s="220">
        <v>0</v>
      </c>
      <c r="AQ107" s="252">
        <v>0</v>
      </c>
      <c r="AR107" s="220">
        <v>0</v>
      </c>
      <c r="AS107" s="252">
        <v>0</v>
      </c>
      <c r="AT107" s="220">
        <v>0</v>
      </c>
      <c r="AU107" s="252">
        <v>0</v>
      </c>
      <c r="AV107" s="220">
        <v>0</v>
      </c>
      <c r="AW107" s="252"/>
      <c r="AX107" s="220"/>
      <c r="AY107" s="252"/>
      <c r="AZ107" s="220"/>
      <c r="BA107" s="252"/>
      <c r="BB107" s="220"/>
      <c r="BC107" s="252"/>
      <c r="BD107" s="220"/>
      <c r="BE107" s="252">
        <v>0</v>
      </c>
      <c r="BF107" s="220">
        <v>0</v>
      </c>
    </row>
    <row r="108" spans="1:58" x14ac:dyDescent="0.25">
      <c r="A108" s="15"/>
      <c r="B108" s="60" t="s">
        <v>40</v>
      </c>
      <c r="C108" s="222">
        <v>868</v>
      </c>
      <c r="D108" s="222">
        <v>0</v>
      </c>
      <c r="E108" s="222">
        <v>313</v>
      </c>
      <c r="F108" s="222">
        <v>0</v>
      </c>
      <c r="G108" s="222">
        <v>50</v>
      </c>
      <c r="H108" s="222"/>
      <c r="I108" s="222">
        <v>45</v>
      </c>
      <c r="J108" s="222"/>
      <c r="K108" s="222">
        <v>43</v>
      </c>
      <c r="L108" s="222"/>
      <c r="M108" s="222">
        <v>49</v>
      </c>
      <c r="N108" s="222"/>
      <c r="O108" s="222">
        <v>50</v>
      </c>
      <c r="P108" s="222">
        <v>0</v>
      </c>
      <c r="Q108" s="222">
        <v>53</v>
      </c>
      <c r="R108" s="222"/>
      <c r="S108" s="222">
        <v>49</v>
      </c>
      <c r="T108" s="222"/>
      <c r="U108" s="222">
        <v>42</v>
      </c>
      <c r="V108" s="222"/>
      <c r="W108" s="222">
        <v>41</v>
      </c>
      <c r="X108" s="222"/>
      <c r="Y108" s="222">
        <v>36</v>
      </c>
      <c r="Z108" s="222"/>
      <c r="AA108" s="222">
        <v>32</v>
      </c>
      <c r="AB108" s="222"/>
      <c r="AC108" s="222">
        <v>25</v>
      </c>
      <c r="AD108" s="222"/>
      <c r="AE108" s="222">
        <v>26</v>
      </c>
      <c r="AF108" s="222"/>
      <c r="AG108" s="222">
        <v>27</v>
      </c>
      <c r="AH108" s="222"/>
      <c r="AI108" s="222">
        <v>24</v>
      </c>
      <c r="AJ108" s="222"/>
      <c r="AK108" s="222">
        <v>30</v>
      </c>
      <c r="AL108" s="222"/>
      <c r="AM108" s="222">
        <v>31</v>
      </c>
      <c r="AN108" s="222"/>
      <c r="AO108" s="222">
        <v>31</v>
      </c>
      <c r="AP108" s="222"/>
      <c r="AQ108" s="222">
        <v>25</v>
      </c>
      <c r="AR108" s="222"/>
      <c r="AS108" s="222">
        <v>26</v>
      </c>
      <c r="AT108" s="222"/>
      <c r="AU108" s="222">
        <v>24</v>
      </c>
      <c r="AV108" s="222"/>
      <c r="AW108" s="222"/>
      <c r="AX108" s="222"/>
      <c r="AY108" s="222"/>
      <c r="AZ108" s="222"/>
      <c r="BA108" s="222"/>
      <c r="BB108" s="222"/>
      <c r="BC108" s="222"/>
      <c r="BD108" s="222"/>
      <c r="BE108" s="222">
        <v>22</v>
      </c>
      <c r="BF108" s="222"/>
    </row>
    <row r="109" spans="1:58" x14ac:dyDescent="0.25">
      <c r="A109" s="41"/>
      <c r="B109" s="60" t="s">
        <v>37</v>
      </c>
      <c r="C109" s="222">
        <v>867</v>
      </c>
      <c r="D109" s="222"/>
      <c r="E109" s="222">
        <v>535</v>
      </c>
      <c r="F109" s="222"/>
      <c r="G109" s="222">
        <v>190</v>
      </c>
      <c r="H109" s="222"/>
      <c r="I109" s="222">
        <v>166</v>
      </c>
      <c r="J109" s="222"/>
      <c r="K109" s="222">
        <v>160</v>
      </c>
      <c r="L109" s="222"/>
      <c r="M109" s="222">
        <v>206</v>
      </c>
      <c r="N109" s="222"/>
      <c r="O109" s="222">
        <v>225</v>
      </c>
      <c r="P109" s="222">
        <v>0</v>
      </c>
      <c r="Q109" s="222">
        <v>336</v>
      </c>
      <c r="R109" s="222"/>
      <c r="S109" s="222">
        <v>398</v>
      </c>
      <c r="T109" s="222"/>
      <c r="U109" s="222">
        <v>218</v>
      </c>
      <c r="V109" s="222"/>
      <c r="W109" s="222">
        <v>238</v>
      </c>
      <c r="X109" s="222"/>
      <c r="Y109" s="222">
        <v>245</v>
      </c>
      <c r="Z109" s="222"/>
      <c r="AA109" s="222">
        <v>227</v>
      </c>
      <c r="AB109" s="222"/>
      <c r="AC109" s="222">
        <v>100</v>
      </c>
      <c r="AD109" s="222"/>
      <c r="AE109" s="222">
        <v>133</v>
      </c>
      <c r="AF109" s="222"/>
      <c r="AG109" s="222">
        <v>97</v>
      </c>
      <c r="AH109" s="222"/>
      <c r="AI109" s="222">
        <v>96</v>
      </c>
      <c r="AJ109" s="222"/>
      <c r="AK109" s="222">
        <v>167</v>
      </c>
      <c r="AL109" s="222"/>
      <c r="AM109" s="222">
        <v>199</v>
      </c>
      <c r="AN109" s="222"/>
      <c r="AO109" s="222">
        <v>236</v>
      </c>
      <c r="AP109" s="222"/>
      <c r="AQ109" s="222">
        <v>237</v>
      </c>
      <c r="AR109" s="222"/>
      <c r="AS109" s="222">
        <v>211</v>
      </c>
      <c r="AT109" s="222"/>
      <c r="AU109" s="222">
        <v>282</v>
      </c>
      <c r="AV109" s="222"/>
      <c r="AW109" s="222"/>
      <c r="AX109" s="222"/>
      <c r="AY109" s="222"/>
      <c r="AZ109" s="222"/>
      <c r="BA109" s="222"/>
      <c r="BB109" s="222"/>
      <c r="BC109" s="222"/>
      <c r="BD109" s="222"/>
      <c r="BE109" s="222">
        <v>169</v>
      </c>
      <c r="BF109" s="222"/>
    </row>
    <row r="110" spans="1:58" x14ac:dyDescent="0.25">
      <c r="A110" s="15" t="s">
        <v>16</v>
      </c>
      <c r="B110" s="59" t="s">
        <v>34</v>
      </c>
      <c r="C110" s="220">
        <v>71</v>
      </c>
      <c r="D110" s="220">
        <v>100</v>
      </c>
      <c r="E110" s="220">
        <v>28</v>
      </c>
      <c r="F110" s="220">
        <v>100</v>
      </c>
      <c r="G110" s="220">
        <v>0</v>
      </c>
      <c r="H110" s="220">
        <v>0</v>
      </c>
      <c r="I110" s="220">
        <v>0</v>
      </c>
      <c r="J110" s="220">
        <v>0</v>
      </c>
      <c r="K110" s="220">
        <v>0</v>
      </c>
      <c r="L110" s="220">
        <v>0</v>
      </c>
      <c r="M110" s="220">
        <v>3</v>
      </c>
      <c r="N110" s="220">
        <v>100</v>
      </c>
      <c r="O110" s="220">
        <v>0</v>
      </c>
      <c r="P110" s="220">
        <v>0</v>
      </c>
      <c r="Q110" s="220">
        <v>3</v>
      </c>
      <c r="R110" s="220">
        <v>100</v>
      </c>
      <c r="S110" s="220">
        <v>4</v>
      </c>
      <c r="T110" s="220">
        <v>100</v>
      </c>
      <c r="U110" s="220">
        <v>4</v>
      </c>
      <c r="V110" s="220">
        <v>100</v>
      </c>
      <c r="W110" s="220">
        <v>3</v>
      </c>
      <c r="X110" s="220">
        <v>100</v>
      </c>
      <c r="Y110" s="220">
        <v>3</v>
      </c>
      <c r="Z110" s="220">
        <v>100</v>
      </c>
      <c r="AA110" s="220">
        <v>0</v>
      </c>
      <c r="AB110" s="220">
        <v>0</v>
      </c>
      <c r="AC110" s="220">
        <v>0</v>
      </c>
      <c r="AD110" s="220">
        <v>0</v>
      </c>
      <c r="AE110" s="220">
        <v>0</v>
      </c>
      <c r="AF110" s="220">
        <v>0</v>
      </c>
      <c r="AG110" s="220">
        <v>0</v>
      </c>
      <c r="AH110" s="220">
        <v>0</v>
      </c>
      <c r="AI110" s="220">
        <v>0</v>
      </c>
      <c r="AJ110" s="220">
        <v>0</v>
      </c>
      <c r="AK110" s="220">
        <v>0</v>
      </c>
      <c r="AL110" s="220">
        <v>0</v>
      </c>
      <c r="AM110" s="220">
        <v>0</v>
      </c>
      <c r="AN110" s="220">
        <v>0</v>
      </c>
      <c r="AO110" s="220">
        <v>0</v>
      </c>
      <c r="AP110" s="220">
        <v>0</v>
      </c>
      <c r="AQ110" s="220">
        <v>0</v>
      </c>
      <c r="AR110" s="220">
        <v>0</v>
      </c>
      <c r="AS110" s="220">
        <v>0</v>
      </c>
      <c r="AT110" s="220">
        <v>0</v>
      </c>
      <c r="AU110" s="220">
        <v>0</v>
      </c>
      <c r="AV110" s="220">
        <v>0</v>
      </c>
      <c r="AW110" s="220"/>
      <c r="AX110" s="220"/>
      <c r="AY110" s="220"/>
      <c r="AZ110" s="220"/>
      <c r="BA110" s="220"/>
      <c r="BB110" s="220"/>
      <c r="BC110" s="220"/>
      <c r="BD110" s="220"/>
      <c r="BE110" s="220">
        <v>0</v>
      </c>
      <c r="BF110" s="220">
        <v>0</v>
      </c>
    </row>
    <row r="111" spans="1:58" x14ac:dyDescent="0.25">
      <c r="A111" s="15"/>
      <c r="B111" s="59" t="s">
        <v>38</v>
      </c>
      <c r="C111" s="220">
        <v>0</v>
      </c>
      <c r="D111" s="220">
        <v>0</v>
      </c>
      <c r="E111" s="220">
        <v>0</v>
      </c>
      <c r="F111" s="220">
        <v>0</v>
      </c>
      <c r="G111" s="220">
        <v>0</v>
      </c>
      <c r="H111" s="220">
        <v>0</v>
      </c>
      <c r="I111" s="220">
        <v>0</v>
      </c>
      <c r="J111" s="220">
        <v>0</v>
      </c>
      <c r="K111" s="220">
        <v>0</v>
      </c>
      <c r="L111" s="220">
        <v>0</v>
      </c>
      <c r="M111" s="220">
        <v>0</v>
      </c>
      <c r="N111" s="220">
        <v>0</v>
      </c>
      <c r="O111" s="220">
        <v>0</v>
      </c>
      <c r="P111" s="220">
        <v>0</v>
      </c>
      <c r="Q111" s="220">
        <v>0</v>
      </c>
      <c r="R111" s="220">
        <v>0</v>
      </c>
      <c r="S111" s="220">
        <v>0</v>
      </c>
      <c r="T111" s="220">
        <v>0</v>
      </c>
      <c r="U111" s="220">
        <v>0</v>
      </c>
      <c r="V111" s="220">
        <v>0</v>
      </c>
      <c r="W111" s="220">
        <v>0</v>
      </c>
      <c r="X111" s="220">
        <v>0</v>
      </c>
      <c r="Y111" s="220">
        <v>0</v>
      </c>
      <c r="Z111" s="220">
        <v>0</v>
      </c>
      <c r="AA111" s="220">
        <v>0</v>
      </c>
      <c r="AB111" s="220">
        <v>0</v>
      </c>
      <c r="AC111" s="220">
        <v>0</v>
      </c>
      <c r="AD111" s="220">
        <v>0</v>
      </c>
      <c r="AE111" s="220">
        <v>0</v>
      </c>
      <c r="AF111" s="220">
        <v>0</v>
      </c>
      <c r="AG111" s="220">
        <v>0</v>
      </c>
      <c r="AH111" s="220">
        <v>0</v>
      </c>
      <c r="AI111" s="220">
        <v>0</v>
      </c>
      <c r="AJ111" s="220">
        <v>0</v>
      </c>
      <c r="AK111" s="220">
        <v>0</v>
      </c>
      <c r="AL111" s="220">
        <v>0</v>
      </c>
      <c r="AM111" s="220">
        <v>0</v>
      </c>
      <c r="AN111" s="220">
        <v>0</v>
      </c>
      <c r="AO111" s="220">
        <v>0</v>
      </c>
      <c r="AP111" s="220">
        <v>0</v>
      </c>
      <c r="AQ111" s="220">
        <v>0</v>
      </c>
      <c r="AR111" s="220">
        <v>0</v>
      </c>
      <c r="AS111" s="220">
        <v>0</v>
      </c>
      <c r="AT111" s="220">
        <v>0</v>
      </c>
      <c r="AU111" s="220">
        <v>0</v>
      </c>
      <c r="AV111" s="220">
        <v>0</v>
      </c>
      <c r="AW111" s="220"/>
      <c r="AX111" s="220"/>
      <c r="AY111" s="220"/>
      <c r="AZ111" s="220"/>
      <c r="BA111" s="220"/>
      <c r="BB111" s="220"/>
      <c r="BC111" s="220"/>
      <c r="BD111" s="220"/>
      <c r="BE111" s="220">
        <v>0</v>
      </c>
      <c r="BF111" s="220">
        <v>0</v>
      </c>
    </row>
    <row r="112" spans="1:58" x14ac:dyDescent="0.25">
      <c r="A112" s="15"/>
      <c r="B112" s="59" t="s">
        <v>35</v>
      </c>
      <c r="C112" s="220">
        <v>0</v>
      </c>
      <c r="D112" s="220">
        <v>0</v>
      </c>
      <c r="E112" s="220">
        <v>0</v>
      </c>
      <c r="F112" s="220">
        <v>0</v>
      </c>
      <c r="G112" s="220">
        <v>0</v>
      </c>
      <c r="H112" s="220">
        <v>0</v>
      </c>
      <c r="I112" s="220">
        <v>0</v>
      </c>
      <c r="J112" s="220">
        <v>0</v>
      </c>
      <c r="K112" s="220">
        <v>0</v>
      </c>
      <c r="L112" s="220">
        <v>0</v>
      </c>
      <c r="M112" s="220">
        <v>0</v>
      </c>
      <c r="N112" s="220">
        <v>0</v>
      </c>
      <c r="O112" s="220">
        <v>0</v>
      </c>
      <c r="P112" s="220">
        <v>0</v>
      </c>
      <c r="Q112" s="220">
        <v>0</v>
      </c>
      <c r="R112" s="220">
        <v>0</v>
      </c>
      <c r="S112" s="220">
        <v>0</v>
      </c>
      <c r="T112" s="220">
        <v>0</v>
      </c>
      <c r="U112" s="220">
        <v>0</v>
      </c>
      <c r="V112" s="220">
        <v>0</v>
      </c>
      <c r="W112" s="220">
        <v>0</v>
      </c>
      <c r="X112" s="220">
        <v>0</v>
      </c>
      <c r="Y112" s="220">
        <v>0</v>
      </c>
      <c r="Z112" s="220">
        <v>0</v>
      </c>
      <c r="AA112" s="220">
        <v>0</v>
      </c>
      <c r="AB112" s="220">
        <v>0</v>
      </c>
      <c r="AC112" s="220">
        <v>0</v>
      </c>
      <c r="AD112" s="220">
        <v>0</v>
      </c>
      <c r="AE112" s="220">
        <v>0</v>
      </c>
      <c r="AF112" s="220">
        <v>0</v>
      </c>
      <c r="AG112" s="220">
        <v>0</v>
      </c>
      <c r="AH112" s="220">
        <v>0</v>
      </c>
      <c r="AI112" s="252">
        <v>0</v>
      </c>
      <c r="AJ112" s="220">
        <v>0</v>
      </c>
      <c r="AK112" s="220">
        <v>0</v>
      </c>
      <c r="AL112" s="220">
        <v>0</v>
      </c>
      <c r="AM112" s="220">
        <v>0</v>
      </c>
      <c r="AN112" s="220">
        <v>0</v>
      </c>
      <c r="AO112" s="252">
        <v>0</v>
      </c>
      <c r="AP112" s="220">
        <v>0</v>
      </c>
      <c r="AQ112" s="252">
        <v>0</v>
      </c>
      <c r="AR112" s="220">
        <v>0</v>
      </c>
      <c r="AS112" s="252">
        <v>0</v>
      </c>
      <c r="AT112" s="220">
        <v>0</v>
      </c>
      <c r="AU112" s="252">
        <v>0</v>
      </c>
      <c r="AV112" s="252">
        <v>0</v>
      </c>
      <c r="AW112" s="252"/>
      <c r="AX112" s="252"/>
      <c r="AY112" s="252"/>
      <c r="AZ112" s="252"/>
      <c r="BA112" s="252"/>
      <c r="BB112" s="252"/>
      <c r="BC112" s="252"/>
      <c r="BD112" s="252"/>
      <c r="BE112" s="252">
        <v>0</v>
      </c>
      <c r="BF112" s="252">
        <v>0</v>
      </c>
    </row>
    <row r="113" spans="1:58" x14ac:dyDescent="0.25">
      <c r="A113" s="15"/>
      <c r="B113" s="59" t="s">
        <v>18</v>
      </c>
      <c r="C113" s="220">
        <v>0</v>
      </c>
      <c r="D113" s="220">
        <v>0</v>
      </c>
      <c r="E113" s="220">
        <v>0</v>
      </c>
      <c r="F113" s="220">
        <v>0</v>
      </c>
      <c r="G113" s="220">
        <v>0</v>
      </c>
      <c r="H113" s="220">
        <v>0</v>
      </c>
      <c r="I113" s="220">
        <v>0</v>
      </c>
      <c r="J113" s="220">
        <v>0</v>
      </c>
      <c r="K113" s="220">
        <v>0</v>
      </c>
      <c r="L113" s="220">
        <v>0</v>
      </c>
      <c r="M113" s="220">
        <v>0</v>
      </c>
      <c r="N113" s="220">
        <v>0</v>
      </c>
      <c r="O113" s="220">
        <v>0</v>
      </c>
      <c r="P113" s="220">
        <v>0</v>
      </c>
      <c r="Q113" s="220">
        <v>0</v>
      </c>
      <c r="R113" s="220">
        <v>0</v>
      </c>
      <c r="S113" s="220">
        <v>0</v>
      </c>
      <c r="T113" s="220">
        <v>0</v>
      </c>
      <c r="U113" s="220">
        <v>0</v>
      </c>
      <c r="V113" s="220">
        <v>0</v>
      </c>
      <c r="W113" s="220">
        <v>0</v>
      </c>
      <c r="X113" s="220">
        <v>0</v>
      </c>
      <c r="Y113" s="220">
        <v>0</v>
      </c>
      <c r="Z113" s="220">
        <v>0</v>
      </c>
      <c r="AA113" s="220">
        <v>0</v>
      </c>
      <c r="AB113" s="220">
        <v>0</v>
      </c>
      <c r="AC113" s="220">
        <v>0</v>
      </c>
      <c r="AD113" s="220">
        <v>0</v>
      </c>
      <c r="AE113" s="220">
        <v>0</v>
      </c>
      <c r="AF113" s="220">
        <v>0</v>
      </c>
      <c r="AG113" s="220">
        <v>0</v>
      </c>
      <c r="AH113" s="220">
        <v>0</v>
      </c>
      <c r="AI113" s="220">
        <v>0</v>
      </c>
      <c r="AJ113" s="220">
        <v>0</v>
      </c>
      <c r="AK113" s="220">
        <v>0</v>
      </c>
      <c r="AL113" s="220">
        <v>0</v>
      </c>
      <c r="AM113" s="220">
        <v>0</v>
      </c>
      <c r="AN113" s="220">
        <v>0</v>
      </c>
      <c r="AO113" s="252">
        <v>0</v>
      </c>
      <c r="AP113" s="220">
        <v>0</v>
      </c>
      <c r="AQ113" s="252">
        <v>0</v>
      </c>
      <c r="AR113" s="220">
        <v>0</v>
      </c>
      <c r="AS113" s="252">
        <v>0</v>
      </c>
      <c r="AT113" s="220">
        <v>0</v>
      </c>
      <c r="AU113" s="252">
        <v>0</v>
      </c>
      <c r="AV113" s="252">
        <v>0</v>
      </c>
      <c r="AW113" s="252"/>
      <c r="AX113" s="252"/>
      <c r="AY113" s="252"/>
      <c r="AZ113" s="252"/>
      <c r="BA113" s="252"/>
      <c r="BB113" s="252"/>
      <c r="BC113" s="252"/>
      <c r="BD113" s="252"/>
      <c r="BE113" s="252">
        <v>0</v>
      </c>
      <c r="BF113" s="220">
        <v>0</v>
      </c>
    </row>
    <row r="114" spans="1:58" x14ac:dyDescent="0.25">
      <c r="A114" s="15"/>
      <c r="B114" s="59" t="s">
        <v>39</v>
      </c>
      <c r="C114" s="220">
        <v>0</v>
      </c>
      <c r="D114" s="220">
        <v>0</v>
      </c>
      <c r="E114" s="220">
        <v>0</v>
      </c>
      <c r="F114" s="220">
        <v>0</v>
      </c>
      <c r="G114" s="220">
        <v>0</v>
      </c>
      <c r="H114" s="220">
        <v>0</v>
      </c>
      <c r="I114" s="220">
        <v>0</v>
      </c>
      <c r="J114" s="220">
        <v>0</v>
      </c>
      <c r="K114" s="220">
        <v>0</v>
      </c>
      <c r="L114" s="220">
        <v>0</v>
      </c>
      <c r="M114" s="220">
        <v>0</v>
      </c>
      <c r="N114" s="220">
        <v>0</v>
      </c>
      <c r="O114" s="220">
        <v>0</v>
      </c>
      <c r="P114" s="220">
        <v>0</v>
      </c>
      <c r="Q114" s="220">
        <v>0</v>
      </c>
      <c r="R114" s="220">
        <v>0</v>
      </c>
      <c r="S114" s="220">
        <v>0</v>
      </c>
      <c r="T114" s="220">
        <v>0</v>
      </c>
      <c r="U114" s="220">
        <v>0</v>
      </c>
      <c r="V114" s="220">
        <v>0</v>
      </c>
      <c r="W114" s="220">
        <v>0</v>
      </c>
      <c r="X114" s="220">
        <v>0</v>
      </c>
      <c r="Y114" s="220">
        <v>0</v>
      </c>
      <c r="Z114" s="220">
        <v>0</v>
      </c>
      <c r="AA114" s="220">
        <v>0</v>
      </c>
      <c r="AB114" s="220">
        <v>0</v>
      </c>
      <c r="AC114" s="220">
        <v>0</v>
      </c>
      <c r="AD114" s="220">
        <v>0</v>
      </c>
      <c r="AE114" s="220">
        <v>0</v>
      </c>
      <c r="AF114" s="220">
        <v>0</v>
      </c>
      <c r="AG114" s="220">
        <v>0</v>
      </c>
      <c r="AH114" s="220">
        <v>0</v>
      </c>
      <c r="AI114" s="220">
        <v>0</v>
      </c>
      <c r="AJ114" s="220">
        <v>0</v>
      </c>
      <c r="AK114" s="220">
        <v>0</v>
      </c>
      <c r="AL114" s="220">
        <v>0</v>
      </c>
      <c r="AM114" s="220">
        <v>0</v>
      </c>
      <c r="AN114" s="220">
        <v>0</v>
      </c>
      <c r="AO114" s="252">
        <v>0</v>
      </c>
      <c r="AP114" s="220">
        <v>0</v>
      </c>
      <c r="AQ114" s="252">
        <v>0</v>
      </c>
      <c r="AR114" s="220">
        <v>0</v>
      </c>
      <c r="AS114" s="252">
        <v>0</v>
      </c>
      <c r="AT114" s="220">
        <v>0</v>
      </c>
      <c r="AU114" s="252">
        <v>0</v>
      </c>
      <c r="AV114" s="252">
        <v>0</v>
      </c>
      <c r="AW114" s="252"/>
      <c r="AX114" s="252"/>
      <c r="AY114" s="252"/>
      <c r="AZ114" s="252"/>
      <c r="BA114" s="252"/>
      <c r="BB114" s="252"/>
      <c r="BC114" s="252"/>
      <c r="BD114" s="252"/>
      <c r="BE114" s="252">
        <v>0</v>
      </c>
      <c r="BF114" s="220">
        <v>0</v>
      </c>
    </row>
    <row r="115" spans="1:58" x14ac:dyDescent="0.25">
      <c r="A115" s="15"/>
      <c r="B115" s="60" t="s">
        <v>40</v>
      </c>
      <c r="C115" s="222">
        <v>71</v>
      </c>
      <c r="D115" s="222"/>
      <c r="E115" s="222">
        <v>28</v>
      </c>
      <c r="F115" s="222"/>
      <c r="G115" s="222">
        <v>2</v>
      </c>
      <c r="H115" s="222"/>
      <c r="I115" s="222">
        <v>2</v>
      </c>
      <c r="J115" s="222"/>
      <c r="K115" s="222">
        <v>2</v>
      </c>
      <c r="L115" s="222"/>
      <c r="M115" s="222">
        <v>3</v>
      </c>
      <c r="N115" s="222"/>
      <c r="O115" s="222">
        <v>2</v>
      </c>
      <c r="P115" s="222">
        <v>0</v>
      </c>
      <c r="Q115" s="222">
        <v>3</v>
      </c>
      <c r="R115" s="222"/>
      <c r="S115" s="222">
        <v>4</v>
      </c>
      <c r="T115" s="222"/>
      <c r="U115" s="222">
        <v>4</v>
      </c>
      <c r="V115" s="222"/>
      <c r="W115" s="222">
        <v>3</v>
      </c>
      <c r="X115" s="222"/>
      <c r="Y115" s="222">
        <v>3</v>
      </c>
      <c r="Z115" s="222"/>
      <c r="AA115" s="222">
        <v>2</v>
      </c>
      <c r="AB115" s="222"/>
      <c r="AC115" s="222">
        <v>2</v>
      </c>
      <c r="AD115" s="222"/>
      <c r="AE115" s="222">
        <v>1</v>
      </c>
      <c r="AF115" s="222"/>
      <c r="AG115" s="222">
        <v>1</v>
      </c>
      <c r="AH115" s="222"/>
      <c r="AI115" s="222">
        <v>1</v>
      </c>
      <c r="AJ115" s="222"/>
      <c r="AK115" s="222">
        <v>1</v>
      </c>
      <c r="AL115" s="222"/>
      <c r="AM115" s="222">
        <v>1</v>
      </c>
      <c r="AN115" s="222"/>
      <c r="AO115" s="222">
        <v>1</v>
      </c>
      <c r="AP115" s="222"/>
      <c r="AQ115" s="222">
        <v>1</v>
      </c>
      <c r="AR115" s="222"/>
      <c r="AS115" s="222">
        <v>1</v>
      </c>
      <c r="AT115" s="222"/>
      <c r="AU115" s="222">
        <v>0</v>
      </c>
      <c r="AV115" s="222"/>
      <c r="AW115" s="222"/>
      <c r="AX115" s="222"/>
      <c r="AY115" s="222"/>
      <c r="AZ115" s="222"/>
      <c r="BA115" s="222"/>
      <c r="BB115" s="222"/>
      <c r="BC115" s="222"/>
      <c r="BD115" s="222"/>
      <c r="BE115" s="222">
        <v>3</v>
      </c>
      <c r="BF115" s="222"/>
    </row>
    <row r="116" spans="1:58" x14ac:dyDescent="0.25">
      <c r="A116" s="41"/>
      <c r="B116" s="60" t="s">
        <v>37</v>
      </c>
      <c r="C116" s="222">
        <v>70</v>
      </c>
      <c r="D116" s="222"/>
      <c r="E116" s="222">
        <v>68</v>
      </c>
      <c r="F116" s="222"/>
      <c r="G116" s="222">
        <v>4</v>
      </c>
      <c r="H116" s="222"/>
      <c r="I116" s="222">
        <v>24</v>
      </c>
      <c r="J116" s="222"/>
      <c r="K116" s="222">
        <v>11</v>
      </c>
      <c r="L116" s="222"/>
      <c r="M116" s="222">
        <v>29</v>
      </c>
      <c r="N116" s="222"/>
      <c r="O116" s="222">
        <v>15</v>
      </c>
      <c r="P116" s="222">
        <v>0</v>
      </c>
      <c r="Q116" s="222">
        <v>3</v>
      </c>
      <c r="R116" s="222"/>
      <c r="S116" s="222">
        <v>10</v>
      </c>
      <c r="T116" s="222"/>
      <c r="U116" s="222">
        <v>13</v>
      </c>
      <c r="V116" s="222"/>
      <c r="W116" s="222">
        <v>12</v>
      </c>
      <c r="X116" s="222"/>
      <c r="Y116" s="222">
        <v>6</v>
      </c>
      <c r="Z116" s="222"/>
      <c r="AA116" s="222">
        <v>6</v>
      </c>
      <c r="AB116" s="222"/>
      <c r="AC116" s="222">
        <v>5</v>
      </c>
      <c r="AD116" s="222"/>
      <c r="AE116" s="222">
        <v>5</v>
      </c>
      <c r="AF116" s="222"/>
      <c r="AG116" s="222">
        <v>5</v>
      </c>
      <c r="AH116" s="222"/>
      <c r="AI116" s="222">
        <v>5</v>
      </c>
      <c r="AJ116" s="222"/>
      <c r="AK116" s="222">
        <v>5</v>
      </c>
      <c r="AL116" s="222"/>
      <c r="AM116" s="222">
        <v>5</v>
      </c>
      <c r="AN116" s="222"/>
      <c r="AO116" s="222">
        <v>5</v>
      </c>
      <c r="AP116" s="222"/>
      <c r="AQ116" s="222">
        <v>5</v>
      </c>
      <c r="AR116" s="222"/>
      <c r="AS116" s="222">
        <v>2</v>
      </c>
      <c r="AT116" s="222"/>
      <c r="AU116" s="222">
        <v>0</v>
      </c>
      <c r="AV116" s="222"/>
      <c r="AW116" s="222"/>
      <c r="AX116" s="222"/>
      <c r="AY116" s="222"/>
      <c r="AZ116" s="222"/>
      <c r="BA116" s="222"/>
      <c r="BB116" s="222"/>
      <c r="BC116" s="222"/>
      <c r="BD116" s="222"/>
      <c r="BE116" s="222">
        <v>133</v>
      </c>
      <c r="BF116" s="222"/>
    </row>
    <row r="117" spans="1:58" x14ac:dyDescent="0.25">
      <c r="A117" s="15" t="s">
        <v>553</v>
      </c>
      <c r="B117" s="59" t="s">
        <v>34</v>
      </c>
      <c r="C117" s="220"/>
      <c r="D117" s="220"/>
      <c r="E117" s="220"/>
      <c r="F117" s="220"/>
      <c r="G117" s="220"/>
      <c r="H117" s="220"/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  <c r="AJ117" s="220"/>
      <c r="AK117" s="220"/>
      <c r="AL117" s="220"/>
      <c r="AM117" s="220"/>
      <c r="AN117" s="220"/>
      <c r="AO117" s="220"/>
      <c r="AP117" s="220"/>
      <c r="AQ117" s="220"/>
      <c r="AR117" s="220"/>
      <c r="AS117" s="220"/>
      <c r="AT117" s="220"/>
      <c r="AU117" s="220"/>
      <c r="AV117" s="220"/>
      <c r="AW117" s="220">
        <v>20</v>
      </c>
      <c r="AX117" s="220">
        <v>71.428571428571431</v>
      </c>
      <c r="AY117" s="220">
        <v>19</v>
      </c>
      <c r="AZ117" s="220">
        <v>73.076923076923066</v>
      </c>
      <c r="BA117" s="220">
        <v>24</v>
      </c>
      <c r="BB117" s="220">
        <v>77.41935483870968</v>
      </c>
      <c r="BC117" s="220">
        <v>24</v>
      </c>
      <c r="BD117" s="220">
        <v>77.41935483870968</v>
      </c>
      <c r="BE117" s="220"/>
      <c r="BF117" s="220"/>
    </row>
    <row r="118" spans="1:58" x14ac:dyDescent="0.25">
      <c r="A118" s="15" t="s">
        <v>16</v>
      </c>
      <c r="B118" s="59" t="s">
        <v>38</v>
      </c>
      <c r="C118" s="220"/>
      <c r="D118" s="220"/>
      <c r="E118" s="220"/>
      <c r="F118" s="220"/>
      <c r="G118" s="220"/>
      <c r="H118" s="220"/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  <c r="AJ118" s="220"/>
      <c r="AK118" s="252"/>
      <c r="AL118" s="220"/>
      <c r="AM118" s="252"/>
      <c r="AN118" s="220"/>
      <c r="AO118" s="252"/>
      <c r="AP118" s="220"/>
      <c r="AQ118" s="252"/>
      <c r="AR118" s="220"/>
      <c r="AS118" s="252"/>
      <c r="AT118" s="220"/>
      <c r="AU118" s="252"/>
      <c r="AV118" s="220"/>
      <c r="AW118" s="252">
        <v>8</v>
      </c>
      <c r="AX118" s="220">
        <v>25</v>
      </c>
      <c r="AY118" s="252">
        <v>7</v>
      </c>
      <c r="AZ118" s="220">
        <v>19.230769230769234</v>
      </c>
      <c r="BA118" s="252">
        <v>7</v>
      </c>
      <c r="BB118" s="220">
        <v>16.129032258064516</v>
      </c>
      <c r="BC118" s="252">
        <v>7</v>
      </c>
      <c r="BD118" s="220">
        <v>16.129032258064516</v>
      </c>
      <c r="BE118" s="252"/>
      <c r="BF118" s="220"/>
    </row>
    <row r="119" spans="1:58" x14ac:dyDescent="0.25">
      <c r="A119" s="15"/>
      <c r="B119" s="59" t="s">
        <v>35</v>
      </c>
      <c r="C119" s="220"/>
      <c r="D119" s="220"/>
      <c r="E119" s="220"/>
      <c r="F119" s="220"/>
      <c r="G119" s="220"/>
      <c r="H119" s="220"/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  <c r="AJ119" s="220"/>
      <c r="AK119" s="220"/>
      <c r="AL119" s="220"/>
      <c r="AM119" s="220"/>
      <c r="AN119" s="220"/>
      <c r="AO119" s="252"/>
      <c r="AP119" s="220"/>
      <c r="AQ119" s="252"/>
      <c r="AR119" s="220"/>
      <c r="AS119" s="252"/>
      <c r="AT119" s="220"/>
      <c r="AU119" s="252"/>
      <c r="AV119" s="220"/>
      <c r="AW119" s="252">
        <v>0</v>
      </c>
      <c r="AX119" s="220">
        <v>3.5714285714285712</v>
      </c>
      <c r="AY119" s="252" t="s">
        <v>304</v>
      </c>
      <c r="AZ119" s="220">
        <v>7.6923076923076925</v>
      </c>
      <c r="BA119" s="252">
        <v>0</v>
      </c>
      <c r="BB119" s="220">
        <v>6.4516129032258061</v>
      </c>
      <c r="BC119" s="252">
        <v>0</v>
      </c>
      <c r="BD119" s="220">
        <v>6.4516129032258061</v>
      </c>
      <c r="BE119" s="252"/>
      <c r="BF119" s="220"/>
    </row>
    <row r="120" spans="1:58" x14ac:dyDescent="0.25">
      <c r="A120" s="15"/>
      <c r="B120" s="59" t="s">
        <v>18</v>
      </c>
      <c r="C120" s="220"/>
      <c r="D120" s="220"/>
      <c r="E120" s="220"/>
      <c r="F120" s="220"/>
      <c r="G120" s="220"/>
      <c r="H120" s="220"/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  <c r="AJ120" s="220"/>
      <c r="AK120" s="220"/>
      <c r="AL120" s="220"/>
      <c r="AM120" s="220"/>
      <c r="AN120" s="220"/>
      <c r="AO120" s="252"/>
      <c r="AP120" s="220"/>
      <c r="AQ120" s="252"/>
      <c r="AR120" s="220"/>
      <c r="AS120" s="252"/>
      <c r="AT120" s="220"/>
      <c r="AU120" s="252"/>
      <c r="AV120" s="220"/>
      <c r="AW120" s="252">
        <v>0</v>
      </c>
      <c r="AX120" s="220">
        <v>0</v>
      </c>
      <c r="AY120" s="252">
        <v>0</v>
      </c>
      <c r="AZ120" s="220">
        <v>0</v>
      </c>
      <c r="BA120" s="252">
        <v>0</v>
      </c>
      <c r="BB120" s="220">
        <v>0</v>
      </c>
      <c r="BC120" s="252">
        <v>0</v>
      </c>
      <c r="BD120" s="220">
        <v>0</v>
      </c>
      <c r="BE120" s="252"/>
      <c r="BF120" s="220"/>
    </row>
    <row r="121" spans="1:58" x14ac:dyDescent="0.25">
      <c r="A121" s="15"/>
      <c r="B121" s="59" t="s">
        <v>39</v>
      </c>
      <c r="C121" s="220"/>
      <c r="D121" s="220"/>
      <c r="E121" s="220"/>
      <c r="F121" s="220"/>
      <c r="G121" s="220"/>
      <c r="H121" s="220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  <c r="AJ121" s="220"/>
      <c r="AK121" s="220"/>
      <c r="AL121" s="220"/>
      <c r="AM121" s="220"/>
      <c r="AN121" s="220"/>
      <c r="AO121" s="252"/>
      <c r="AP121" s="220"/>
      <c r="AQ121" s="252"/>
      <c r="AR121" s="220"/>
      <c r="AS121" s="252"/>
      <c r="AT121" s="220"/>
      <c r="AU121" s="252"/>
      <c r="AV121" s="220"/>
      <c r="AW121" s="252">
        <v>0</v>
      </c>
      <c r="AX121" s="220">
        <v>0</v>
      </c>
      <c r="AY121" s="252">
        <v>0</v>
      </c>
      <c r="AZ121" s="220">
        <v>0</v>
      </c>
      <c r="BA121" s="252">
        <v>0</v>
      </c>
      <c r="BB121" s="220">
        <v>0</v>
      </c>
      <c r="BC121" s="252">
        <v>0</v>
      </c>
      <c r="BD121" s="220">
        <v>0</v>
      </c>
      <c r="BE121" s="252"/>
      <c r="BF121" s="220"/>
    </row>
    <row r="122" spans="1:58" x14ac:dyDescent="0.25">
      <c r="A122" s="15"/>
      <c r="B122" s="60" t="s">
        <v>40</v>
      </c>
      <c r="C122" s="222"/>
      <c r="D122" s="222"/>
      <c r="E122" s="222"/>
      <c r="F122" s="222"/>
      <c r="G122" s="222"/>
      <c r="H122" s="222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2"/>
      <c r="W122" s="222"/>
      <c r="X122" s="222"/>
      <c r="Y122" s="222"/>
      <c r="Z122" s="222"/>
      <c r="AA122" s="222"/>
      <c r="AB122" s="222"/>
      <c r="AC122" s="222"/>
      <c r="AD122" s="222"/>
      <c r="AE122" s="222"/>
      <c r="AF122" s="222"/>
      <c r="AG122" s="222"/>
      <c r="AH122" s="222"/>
      <c r="AI122" s="222"/>
      <c r="AJ122" s="222"/>
      <c r="AK122" s="222"/>
      <c r="AL122" s="222"/>
      <c r="AM122" s="222"/>
      <c r="AN122" s="222"/>
      <c r="AO122" s="222"/>
      <c r="AP122" s="222"/>
      <c r="AQ122" s="222"/>
      <c r="AR122" s="222"/>
      <c r="AS122" s="222"/>
      <c r="AT122" s="222"/>
      <c r="AU122" s="222"/>
      <c r="AV122" s="222"/>
      <c r="AW122" s="222">
        <v>28</v>
      </c>
      <c r="AX122" s="222"/>
      <c r="AY122" s="222">
        <v>26</v>
      </c>
      <c r="AZ122" s="222"/>
      <c r="BA122" s="222">
        <v>31</v>
      </c>
      <c r="BB122" s="222"/>
      <c r="BC122" s="222">
        <v>31</v>
      </c>
      <c r="BD122" s="222"/>
      <c r="BE122" s="222"/>
      <c r="BF122" s="222"/>
    </row>
    <row r="123" spans="1:58" x14ac:dyDescent="0.25">
      <c r="A123" s="41"/>
      <c r="B123" s="60" t="s">
        <v>37</v>
      </c>
      <c r="C123" s="222"/>
      <c r="D123" s="222"/>
      <c r="E123" s="222"/>
      <c r="F123" s="222"/>
      <c r="G123" s="222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  <c r="AD123" s="222"/>
      <c r="AE123" s="222"/>
      <c r="AF123" s="222"/>
      <c r="AG123" s="222"/>
      <c r="AH123" s="222"/>
      <c r="AI123" s="222"/>
      <c r="AJ123" s="222"/>
      <c r="AK123" s="222"/>
      <c r="AL123" s="222"/>
      <c r="AM123" s="222"/>
      <c r="AN123" s="222"/>
      <c r="AO123" s="222"/>
      <c r="AP123" s="222"/>
      <c r="AQ123" s="222"/>
      <c r="AR123" s="222"/>
      <c r="AS123" s="222"/>
      <c r="AT123" s="222"/>
      <c r="AU123" s="222"/>
      <c r="AV123" s="222"/>
      <c r="AW123" s="222">
        <v>298</v>
      </c>
      <c r="AX123" s="222"/>
      <c r="AY123" s="222">
        <v>303</v>
      </c>
      <c r="AZ123" s="222"/>
      <c r="BA123" s="222">
        <v>332</v>
      </c>
      <c r="BB123" s="222"/>
      <c r="BC123" s="222">
        <v>307</v>
      </c>
      <c r="BD123" s="222"/>
      <c r="BE123" s="222"/>
      <c r="BF123" s="222"/>
    </row>
    <row r="124" spans="1:58" x14ac:dyDescent="0.25">
      <c r="A124" s="42" t="s">
        <v>74</v>
      </c>
      <c r="B124" s="59" t="s">
        <v>34</v>
      </c>
      <c r="C124" s="220">
        <v>24756</v>
      </c>
      <c r="D124" s="220">
        <v>93.655657700601523</v>
      </c>
      <c r="E124" s="220">
        <v>5079</v>
      </c>
      <c r="F124" s="220">
        <v>77.94659300184162</v>
      </c>
      <c r="G124" s="220">
        <v>964</v>
      </c>
      <c r="H124" s="220">
        <v>45.40744229863401</v>
      </c>
      <c r="I124" s="220">
        <v>920</v>
      </c>
      <c r="J124" s="220">
        <v>45.409674234945705</v>
      </c>
      <c r="K124" s="220">
        <v>822</v>
      </c>
      <c r="L124" s="220">
        <v>42.83480979676915</v>
      </c>
      <c r="M124" s="220">
        <v>807</v>
      </c>
      <c r="N124" s="220">
        <v>42.429022082018932</v>
      </c>
      <c r="O124" s="220">
        <v>693</v>
      </c>
      <c r="P124" s="220">
        <v>39.850488786659</v>
      </c>
      <c r="Q124" s="220">
        <v>602</v>
      </c>
      <c r="R124" s="220">
        <v>37.837837837837839</v>
      </c>
      <c r="S124" s="220">
        <v>527</v>
      </c>
      <c r="T124" s="220">
        <v>34.808454425363273</v>
      </c>
      <c r="U124" s="220">
        <v>470</v>
      </c>
      <c r="V124" s="220">
        <v>32.413793103448278</v>
      </c>
      <c r="W124" s="220">
        <v>425</v>
      </c>
      <c r="X124" s="220">
        <v>29.678770949720672</v>
      </c>
      <c r="Y124" s="220">
        <v>378</v>
      </c>
      <c r="Z124" s="220">
        <v>29.144178874325366</v>
      </c>
      <c r="AA124" s="220">
        <v>352</v>
      </c>
      <c r="AB124" s="220">
        <v>29.480737018425462</v>
      </c>
      <c r="AC124" s="220">
        <v>333</v>
      </c>
      <c r="AD124" s="220">
        <v>31.896551724137932</v>
      </c>
      <c r="AE124" s="220">
        <v>300</v>
      </c>
      <c r="AF124" s="220">
        <v>31.578947368421051</v>
      </c>
      <c r="AG124" s="220">
        <v>293</v>
      </c>
      <c r="AH124" s="220">
        <v>31.675675675675677</v>
      </c>
      <c r="AI124" s="220">
        <v>259</v>
      </c>
      <c r="AJ124" s="220">
        <v>30.434782608695652</v>
      </c>
      <c r="AK124" s="220">
        <v>271</v>
      </c>
      <c r="AL124" s="220">
        <v>31.621936989498248</v>
      </c>
      <c r="AM124" s="220">
        <v>274</v>
      </c>
      <c r="AN124" s="220">
        <v>32.349468713105075</v>
      </c>
      <c r="AO124" s="220">
        <v>296</v>
      </c>
      <c r="AP124" s="220">
        <v>34.10138248847926</v>
      </c>
      <c r="AQ124" s="220">
        <v>288</v>
      </c>
      <c r="AR124" s="220">
        <v>34.082840236686394</v>
      </c>
      <c r="AS124" s="220">
        <v>284</v>
      </c>
      <c r="AT124" s="220">
        <v>33.849821215733016</v>
      </c>
      <c r="AU124" s="220">
        <v>296</v>
      </c>
      <c r="AV124" s="220">
        <v>35.662650602409641</v>
      </c>
      <c r="AW124" s="220">
        <v>385</v>
      </c>
      <c r="AX124" s="220">
        <v>42.447629547960311</v>
      </c>
      <c r="AY124" s="220">
        <v>397</v>
      </c>
      <c r="AZ124" s="220">
        <v>43.770672546857774</v>
      </c>
      <c r="BA124" s="220">
        <v>401</v>
      </c>
      <c r="BB124" s="220">
        <v>42.750533049040513</v>
      </c>
      <c r="BC124" s="220">
        <v>364</v>
      </c>
      <c r="BD124" s="220">
        <v>40.85297418630752</v>
      </c>
      <c r="BE124" s="220">
        <v>360</v>
      </c>
      <c r="BF124" s="220">
        <v>39.430449069003288</v>
      </c>
    </row>
    <row r="125" spans="1:58" x14ac:dyDescent="0.25">
      <c r="A125" s="42"/>
      <c r="B125" s="59" t="s">
        <v>38</v>
      </c>
      <c r="C125" s="220">
        <v>1475</v>
      </c>
      <c r="D125" s="220">
        <v>5.580146029584232</v>
      </c>
      <c r="E125" s="220">
        <v>1181</v>
      </c>
      <c r="F125" s="220">
        <v>18.124616329036218</v>
      </c>
      <c r="G125" s="220">
        <v>784</v>
      </c>
      <c r="H125" s="220">
        <v>36.928874234573719</v>
      </c>
      <c r="I125" s="220">
        <v>722</v>
      </c>
      <c r="J125" s="220">
        <v>35.636722606120436</v>
      </c>
      <c r="K125" s="220">
        <v>695</v>
      </c>
      <c r="L125" s="220">
        <v>36.216779572694115</v>
      </c>
      <c r="M125" s="220">
        <v>709</v>
      </c>
      <c r="N125" s="220">
        <v>37.27655099894848</v>
      </c>
      <c r="O125" s="220">
        <v>643</v>
      </c>
      <c r="P125" s="220">
        <v>36.975273145485907</v>
      </c>
      <c r="Q125" s="220">
        <v>603</v>
      </c>
      <c r="R125" s="220">
        <v>37.900691389063482</v>
      </c>
      <c r="S125" s="220">
        <v>581</v>
      </c>
      <c r="T125" s="220">
        <v>38.375165125495379</v>
      </c>
      <c r="U125" s="220">
        <v>553</v>
      </c>
      <c r="V125" s="220">
        <v>38.137931034482762</v>
      </c>
      <c r="W125" s="220">
        <v>518</v>
      </c>
      <c r="X125" s="220">
        <v>36.173184357541899</v>
      </c>
      <c r="Y125" s="220">
        <v>464</v>
      </c>
      <c r="Z125" s="220">
        <v>35.774865073245955</v>
      </c>
      <c r="AA125" s="220">
        <v>411</v>
      </c>
      <c r="AB125" s="220">
        <v>34.422110552763819</v>
      </c>
      <c r="AC125" s="220">
        <v>313</v>
      </c>
      <c r="AD125" s="220">
        <v>29.980842911877396</v>
      </c>
      <c r="AE125" s="220">
        <v>291</v>
      </c>
      <c r="AF125" s="220">
        <v>30.631578947368421</v>
      </c>
      <c r="AG125" s="220">
        <v>262</v>
      </c>
      <c r="AH125" s="220">
        <v>28.324324324324323</v>
      </c>
      <c r="AI125" s="220">
        <v>238</v>
      </c>
      <c r="AJ125" s="220">
        <v>27.967097532314924</v>
      </c>
      <c r="AK125" s="220">
        <v>222</v>
      </c>
      <c r="AL125" s="220">
        <v>25.904317386231039</v>
      </c>
      <c r="AM125" s="220">
        <v>236</v>
      </c>
      <c r="AN125" s="220">
        <v>27.863046044864227</v>
      </c>
      <c r="AO125" s="220">
        <v>209</v>
      </c>
      <c r="AP125" s="220">
        <v>24.078341013824886</v>
      </c>
      <c r="AQ125" s="220">
        <v>216</v>
      </c>
      <c r="AR125" s="220">
        <v>25.562130177514792</v>
      </c>
      <c r="AS125" s="220">
        <v>200</v>
      </c>
      <c r="AT125" s="220">
        <v>23.837902264600714</v>
      </c>
      <c r="AU125" s="220">
        <v>190</v>
      </c>
      <c r="AV125" s="220">
        <v>22.891566265060241</v>
      </c>
      <c r="AW125" s="220">
        <v>194</v>
      </c>
      <c r="AX125" s="220">
        <v>21.389195148842337</v>
      </c>
      <c r="AY125" s="220">
        <v>178</v>
      </c>
      <c r="AZ125" s="220">
        <v>19.625137816979052</v>
      </c>
      <c r="BA125" s="220">
        <v>189</v>
      </c>
      <c r="BB125" s="220">
        <v>20.149253731343283</v>
      </c>
      <c r="BC125" s="220">
        <v>184</v>
      </c>
      <c r="BD125" s="220">
        <v>20.650953984287316</v>
      </c>
      <c r="BE125" s="220">
        <v>170</v>
      </c>
      <c r="BF125" s="220">
        <v>18.619934282584886</v>
      </c>
    </row>
    <row r="126" spans="1:58" x14ac:dyDescent="0.25">
      <c r="A126" s="42"/>
      <c r="B126" s="59" t="s">
        <v>35</v>
      </c>
      <c r="C126" s="220">
        <v>168</v>
      </c>
      <c r="D126" s="220">
        <v>0.63556917489501763</v>
      </c>
      <c r="E126" s="220">
        <v>187</v>
      </c>
      <c r="F126" s="220">
        <v>2.8698588090853283</v>
      </c>
      <c r="G126" s="220">
        <v>249</v>
      </c>
      <c r="H126" s="220">
        <v>11.728685821950071</v>
      </c>
      <c r="I126" s="220">
        <v>257</v>
      </c>
      <c r="J126" s="220">
        <v>12.685093780848963</v>
      </c>
      <c r="K126" s="220">
        <v>253</v>
      </c>
      <c r="L126" s="220">
        <v>13.183949973944763</v>
      </c>
      <c r="M126" s="220">
        <v>250</v>
      </c>
      <c r="N126" s="220">
        <v>13.144058885383805</v>
      </c>
      <c r="O126" s="220">
        <v>255</v>
      </c>
      <c r="P126" s="220">
        <v>14.663599769982749</v>
      </c>
      <c r="Q126" s="220">
        <v>226</v>
      </c>
      <c r="R126" s="220">
        <v>14.2049025769956</v>
      </c>
      <c r="S126" s="220">
        <v>227</v>
      </c>
      <c r="T126" s="220">
        <v>14.99339498018494</v>
      </c>
      <c r="U126" s="220">
        <v>247</v>
      </c>
      <c r="V126" s="220">
        <v>17.03448275862069</v>
      </c>
      <c r="W126" s="220">
        <v>283</v>
      </c>
      <c r="X126" s="220">
        <v>19.762569832402235</v>
      </c>
      <c r="Y126" s="220">
        <v>253</v>
      </c>
      <c r="Z126" s="220">
        <v>19.506553585196606</v>
      </c>
      <c r="AA126" s="220">
        <v>243</v>
      </c>
      <c r="AB126" s="220">
        <v>20.35175879396985</v>
      </c>
      <c r="AC126" s="220">
        <v>211</v>
      </c>
      <c r="AD126" s="220">
        <v>20.21072796934866</v>
      </c>
      <c r="AE126" s="220">
        <v>182</v>
      </c>
      <c r="AF126" s="220">
        <v>19.157894736842106</v>
      </c>
      <c r="AG126" s="220">
        <v>187</v>
      </c>
      <c r="AH126" s="220">
        <v>20.216216216216218</v>
      </c>
      <c r="AI126" s="220">
        <v>173</v>
      </c>
      <c r="AJ126" s="220">
        <v>20.329024676850764</v>
      </c>
      <c r="AK126" s="220">
        <v>161</v>
      </c>
      <c r="AL126" s="220">
        <v>18.786464410735121</v>
      </c>
      <c r="AM126" s="220">
        <v>138</v>
      </c>
      <c r="AN126" s="220">
        <v>16.29279811097993</v>
      </c>
      <c r="AO126" s="220">
        <v>144</v>
      </c>
      <c r="AP126" s="220">
        <v>16.589861751152075</v>
      </c>
      <c r="AQ126" s="220">
        <v>134</v>
      </c>
      <c r="AR126" s="220">
        <v>15.857988165680473</v>
      </c>
      <c r="AS126" s="220">
        <v>141</v>
      </c>
      <c r="AT126" s="220">
        <v>16.805721096543504</v>
      </c>
      <c r="AU126" s="220">
        <v>146</v>
      </c>
      <c r="AV126" s="220">
        <v>17.590361445783131</v>
      </c>
      <c r="AW126" s="220">
        <v>121</v>
      </c>
      <c r="AX126" s="220">
        <v>13.340683572216097</v>
      </c>
      <c r="AY126" s="220">
        <v>125</v>
      </c>
      <c r="AZ126" s="220">
        <v>13.781697905181918</v>
      </c>
      <c r="BA126" s="220">
        <v>139</v>
      </c>
      <c r="BB126" s="220">
        <v>14.818763326226012</v>
      </c>
      <c r="BC126" s="220">
        <v>147</v>
      </c>
      <c r="BD126" s="220">
        <v>16.498316498316498</v>
      </c>
      <c r="BE126" s="220">
        <v>135</v>
      </c>
      <c r="BF126" s="220">
        <v>14.786418400876233</v>
      </c>
    </row>
    <row r="127" spans="1:58" x14ac:dyDescent="0.25">
      <c r="A127" s="42"/>
      <c r="B127" s="59" t="s">
        <v>18</v>
      </c>
      <c r="C127" s="220">
        <v>31</v>
      </c>
      <c r="D127" s="220">
        <v>0.117277645367533</v>
      </c>
      <c r="E127" s="220">
        <v>60</v>
      </c>
      <c r="F127" s="220">
        <v>0.92081031307550654</v>
      </c>
      <c r="G127" s="220">
        <v>98</v>
      </c>
      <c r="H127" s="220">
        <v>4.6161092793217149</v>
      </c>
      <c r="I127" s="220">
        <v>100</v>
      </c>
      <c r="J127" s="220">
        <v>4.9358341559723593</v>
      </c>
      <c r="K127" s="220">
        <v>115</v>
      </c>
      <c r="L127" s="220">
        <v>5.9927045336112563</v>
      </c>
      <c r="M127" s="220">
        <v>103</v>
      </c>
      <c r="N127" s="220">
        <v>5.4153522607781284</v>
      </c>
      <c r="O127" s="220">
        <v>106</v>
      </c>
      <c r="P127" s="220">
        <v>6.0954571592869469</v>
      </c>
      <c r="Q127" s="220">
        <v>117</v>
      </c>
      <c r="R127" s="220">
        <v>7.3538654934003773</v>
      </c>
      <c r="S127" s="220">
        <v>129</v>
      </c>
      <c r="T127" s="220">
        <v>8.5204755614266841</v>
      </c>
      <c r="U127" s="220">
        <v>121</v>
      </c>
      <c r="V127" s="220">
        <v>8.3448275862068968</v>
      </c>
      <c r="W127" s="220">
        <v>144</v>
      </c>
      <c r="X127" s="220">
        <v>10.05586592178771</v>
      </c>
      <c r="Y127" s="220">
        <v>134</v>
      </c>
      <c r="Z127" s="220">
        <v>10.331534309946029</v>
      </c>
      <c r="AA127" s="220">
        <v>123</v>
      </c>
      <c r="AB127" s="220">
        <v>10.301507537688442</v>
      </c>
      <c r="AC127" s="220">
        <v>115</v>
      </c>
      <c r="AD127" s="220">
        <v>11.015325670498084</v>
      </c>
      <c r="AE127" s="220">
        <v>105</v>
      </c>
      <c r="AF127" s="220">
        <v>11.052631578947368</v>
      </c>
      <c r="AG127" s="220">
        <v>106</v>
      </c>
      <c r="AH127" s="220">
        <v>11.45945945945946</v>
      </c>
      <c r="AI127" s="220">
        <v>103</v>
      </c>
      <c r="AJ127" s="220">
        <v>12.103407755581669</v>
      </c>
      <c r="AK127" s="220">
        <v>115</v>
      </c>
      <c r="AL127" s="220">
        <v>13.418903150525088</v>
      </c>
      <c r="AM127" s="220">
        <v>109</v>
      </c>
      <c r="AN127" s="220">
        <v>12.868949232585596</v>
      </c>
      <c r="AO127" s="220">
        <v>119</v>
      </c>
      <c r="AP127" s="220">
        <v>13.709677419354838</v>
      </c>
      <c r="AQ127" s="220">
        <v>102</v>
      </c>
      <c r="AR127" s="220">
        <v>12.071005917159763</v>
      </c>
      <c r="AS127" s="220">
        <v>116</v>
      </c>
      <c r="AT127" s="220">
        <v>13.825983313468415</v>
      </c>
      <c r="AU127" s="220">
        <v>93</v>
      </c>
      <c r="AV127" s="220">
        <v>11.204819277108435</v>
      </c>
      <c r="AW127" s="220">
        <v>101</v>
      </c>
      <c r="AX127" s="220">
        <v>11.135611907386989</v>
      </c>
      <c r="AY127" s="220">
        <v>103</v>
      </c>
      <c r="AZ127" s="220">
        <v>11.3561190738699</v>
      </c>
      <c r="BA127" s="220">
        <v>100</v>
      </c>
      <c r="BB127" s="220">
        <v>10.660980810234541</v>
      </c>
      <c r="BC127" s="220">
        <v>98</v>
      </c>
      <c r="BD127" s="220">
        <v>10.998877665544333</v>
      </c>
      <c r="BE127" s="220">
        <v>129</v>
      </c>
      <c r="BF127" s="220">
        <v>14.129244249726177</v>
      </c>
    </row>
    <row r="128" spans="1:58" x14ac:dyDescent="0.25">
      <c r="A128" s="42"/>
      <c r="B128" s="59" t="s">
        <v>39</v>
      </c>
      <c r="C128" s="220">
        <v>3</v>
      </c>
      <c r="D128" s="220">
        <v>1.1349449551696743E-2</v>
      </c>
      <c r="E128" s="220">
        <v>9</v>
      </c>
      <c r="F128" s="220">
        <v>0.13812154696132595</v>
      </c>
      <c r="G128" s="220">
        <v>28</v>
      </c>
      <c r="H128" s="220">
        <v>1.3188883655204899</v>
      </c>
      <c r="I128" s="220">
        <v>27</v>
      </c>
      <c r="J128" s="220">
        <v>1.3326752221125371</v>
      </c>
      <c r="K128" s="220">
        <v>34</v>
      </c>
      <c r="L128" s="220">
        <v>1.7717561229807191</v>
      </c>
      <c r="M128" s="220">
        <v>33</v>
      </c>
      <c r="N128" s="220">
        <v>1.7350157728706623</v>
      </c>
      <c r="O128" s="220">
        <v>42</v>
      </c>
      <c r="P128" s="220">
        <v>2.4151811385853938</v>
      </c>
      <c r="Q128" s="220">
        <v>43</v>
      </c>
      <c r="R128" s="220">
        <v>2.7027027027027026</v>
      </c>
      <c r="S128" s="220">
        <v>50</v>
      </c>
      <c r="T128" s="220">
        <v>3.3025099075297226</v>
      </c>
      <c r="U128" s="220">
        <v>59</v>
      </c>
      <c r="V128" s="220">
        <v>4.068965517241379</v>
      </c>
      <c r="W128" s="220">
        <v>62</v>
      </c>
      <c r="X128" s="220">
        <v>4.3296089385474863</v>
      </c>
      <c r="Y128" s="220">
        <v>68</v>
      </c>
      <c r="Z128" s="220">
        <v>5.2428681572860452</v>
      </c>
      <c r="AA128" s="220">
        <v>65</v>
      </c>
      <c r="AB128" s="220">
        <v>5.4438860971524292</v>
      </c>
      <c r="AC128" s="220">
        <v>72</v>
      </c>
      <c r="AD128" s="220">
        <v>6.8965517241379306</v>
      </c>
      <c r="AE128" s="220">
        <v>72</v>
      </c>
      <c r="AF128" s="220">
        <v>7.5789473684210522</v>
      </c>
      <c r="AG128" s="220">
        <v>77</v>
      </c>
      <c r="AH128" s="220">
        <v>8.3243243243243246</v>
      </c>
      <c r="AI128" s="220">
        <v>78</v>
      </c>
      <c r="AJ128" s="220">
        <v>9.1656874265569925</v>
      </c>
      <c r="AK128" s="220">
        <v>88</v>
      </c>
      <c r="AL128" s="220">
        <v>10.268378063010502</v>
      </c>
      <c r="AM128" s="220">
        <v>90</v>
      </c>
      <c r="AN128" s="220">
        <v>10.625737898465172</v>
      </c>
      <c r="AO128" s="220">
        <v>100</v>
      </c>
      <c r="AP128" s="220">
        <v>11.52073732718894</v>
      </c>
      <c r="AQ128" s="220">
        <v>105</v>
      </c>
      <c r="AR128" s="220">
        <v>12.42603550295858</v>
      </c>
      <c r="AS128" s="220">
        <v>98</v>
      </c>
      <c r="AT128" s="220">
        <v>11.680572109654351</v>
      </c>
      <c r="AU128" s="220">
        <v>105</v>
      </c>
      <c r="AV128" s="220">
        <v>12.650602409638553</v>
      </c>
      <c r="AW128" s="220">
        <v>106</v>
      </c>
      <c r="AX128" s="220">
        <v>11.686879823594268</v>
      </c>
      <c r="AY128" s="220">
        <v>104</v>
      </c>
      <c r="AZ128" s="220">
        <v>11.466372657111355</v>
      </c>
      <c r="BA128" s="220">
        <v>109</v>
      </c>
      <c r="BB128" s="220">
        <v>11.620469083155651</v>
      </c>
      <c r="BC128" s="220">
        <v>98</v>
      </c>
      <c r="BD128" s="220">
        <v>10.998877665544333</v>
      </c>
      <c r="BE128" s="220">
        <v>119</v>
      </c>
      <c r="BF128" s="220">
        <v>13.033953997809419</v>
      </c>
    </row>
    <row r="129" spans="1:58" x14ac:dyDescent="0.25">
      <c r="A129" s="61"/>
      <c r="B129" s="209" t="s">
        <v>40</v>
      </c>
      <c r="C129" s="222">
        <v>26433</v>
      </c>
      <c r="D129" s="222"/>
      <c r="E129" s="222">
        <v>6516</v>
      </c>
      <c r="F129" s="222"/>
      <c r="G129" s="222">
        <v>2123</v>
      </c>
      <c r="H129" s="222"/>
      <c r="I129" s="222">
        <v>2026</v>
      </c>
      <c r="J129" s="222"/>
      <c r="K129" s="222">
        <v>1919</v>
      </c>
      <c r="L129" s="222"/>
      <c r="M129" s="222">
        <v>1902</v>
      </c>
      <c r="N129" s="222"/>
      <c r="O129" s="222">
        <v>1739</v>
      </c>
      <c r="P129" s="222"/>
      <c r="Q129" s="222">
        <v>1591</v>
      </c>
      <c r="R129" s="222"/>
      <c r="S129" s="222">
        <v>1514</v>
      </c>
      <c r="T129" s="222"/>
      <c r="U129" s="222">
        <v>1450</v>
      </c>
      <c r="V129" s="222"/>
      <c r="W129" s="222">
        <v>1432</v>
      </c>
      <c r="X129" s="222"/>
      <c r="Y129" s="222">
        <v>1297</v>
      </c>
      <c r="Z129" s="222"/>
      <c r="AA129" s="222">
        <v>1194</v>
      </c>
      <c r="AB129" s="222"/>
      <c r="AC129" s="222">
        <v>1044</v>
      </c>
      <c r="AD129" s="222"/>
      <c r="AE129" s="222">
        <v>950</v>
      </c>
      <c r="AF129" s="222"/>
      <c r="AG129" s="222">
        <v>925</v>
      </c>
      <c r="AH129" s="222"/>
      <c r="AI129" s="222">
        <v>851</v>
      </c>
      <c r="AJ129" s="222"/>
      <c r="AK129" s="222">
        <v>857</v>
      </c>
      <c r="AL129" s="222"/>
      <c r="AM129" s="222">
        <v>847</v>
      </c>
      <c r="AN129" s="222"/>
      <c r="AO129" s="222">
        <v>868</v>
      </c>
      <c r="AP129" s="222"/>
      <c r="AQ129" s="222">
        <v>845</v>
      </c>
      <c r="AR129" s="222"/>
      <c r="AS129" s="222">
        <v>839</v>
      </c>
      <c r="AT129" s="222"/>
      <c r="AU129" s="222">
        <v>830</v>
      </c>
      <c r="AV129" s="222"/>
      <c r="AW129" s="222">
        <v>907</v>
      </c>
      <c r="AX129" s="222"/>
      <c r="AY129" s="222">
        <v>907</v>
      </c>
      <c r="AZ129" s="222"/>
      <c r="BA129" s="222">
        <v>938</v>
      </c>
      <c r="BB129" s="222"/>
      <c r="BC129" s="222">
        <v>891</v>
      </c>
      <c r="BD129" s="222"/>
      <c r="BE129" s="222">
        <v>913</v>
      </c>
      <c r="BF129" s="222"/>
    </row>
    <row r="130" spans="1:58" ht="15.75" thickBot="1" x14ac:dyDescent="0.3">
      <c r="A130" s="43"/>
      <c r="B130" s="210" t="s">
        <v>37</v>
      </c>
      <c r="C130" s="230">
        <v>66365</v>
      </c>
      <c r="D130" s="230"/>
      <c r="E130" s="230">
        <v>57030</v>
      </c>
      <c r="F130" s="230"/>
      <c r="G130" s="230">
        <v>60187</v>
      </c>
      <c r="H130" s="230"/>
      <c r="I130" s="230">
        <v>60611</v>
      </c>
      <c r="J130" s="230"/>
      <c r="K130" s="230">
        <v>63781</v>
      </c>
      <c r="L130" s="230"/>
      <c r="M130" s="230">
        <v>62186</v>
      </c>
      <c r="N130" s="230"/>
      <c r="O130" s="230">
        <v>64451</v>
      </c>
      <c r="P130" s="230"/>
      <c r="Q130" s="230">
        <v>64640</v>
      </c>
      <c r="R130" s="230"/>
      <c r="S130" s="230">
        <v>68635</v>
      </c>
      <c r="T130" s="230"/>
      <c r="U130" s="230">
        <v>69774</v>
      </c>
      <c r="V130" s="230"/>
      <c r="W130" s="230">
        <v>76839</v>
      </c>
      <c r="X130" s="230"/>
      <c r="Y130" s="230">
        <v>76288</v>
      </c>
      <c r="Z130" s="230"/>
      <c r="AA130" s="230">
        <v>72271</v>
      </c>
      <c r="AB130" s="230"/>
      <c r="AC130" s="230">
        <v>71220</v>
      </c>
      <c r="AD130" s="230"/>
      <c r="AE130" s="230">
        <v>68683</v>
      </c>
      <c r="AF130" s="230"/>
      <c r="AG130" s="230">
        <v>71248</v>
      </c>
      <c r="AH130" s="230"/>
      <c r="AI130" s="230">
        <v>70782</v>
      </c>
      <c r="AJ130" s="230"/>
      <c r="AK130" s="230">
        <v>75645</v>
      </c>
      <c r="AL130" s="230"/>
      <c r="AM130" s="230">
        <v>76768</v>
      </c>
      <c r="AN130" s="230"/>
      <c r="AO130" s="230">
        <v>82907</v>
      </c>
      <c r="AP130" s="230"/>
      <c r="AQ130" s="230">
        <v>80926</v>
      </c>
      <c r="AR130" s="230"/>
      <c r="AS130" s="230">
        <v>84179</v>
      </c>
      <c r="AT130" s="230"/>
      <c r="AU130" s="230">
        <v>83657</v>
      </c>
      <c r="AV130" s="230"/>
      <c r="AW130" s="230">
        <v>82453</v>
      </c>
      <c r="AX130" s="230"/>
      <c r="AY130" s="230">
        <v>82994</v>
      </c>
      <c r="AZ130" s="230"/>
      <c r="BA130" s="230">
        <v>84334</v>
      </c>
      <c r="BB130" s="230"/>
      <c r="BC130" s="230">
        <v>81157</v>
      </c>
      <c r="BD130" s="230"/>
      <c r="BE130" s="230">
        <v>94364</v>
      </c>
      <c r="BF130" s="230"/>
    </row>
    <row r="131" spans="1:58" x14ac:dyDescent="0.25">
      <c r="A131" t="s">
        <v>539</v>
      </c>
      <c r="B131" s="188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  <c r="AA131" s="123"/>
      <c r="AB131" s="123"/>
      <c r="AC131" s="123"/>
      <c r="AD131" s="123"/>
      <c r="AE131" s="123"/>
      <c r="AF131" s="123"/>
      <c r="AG131" s="123"/>
      <c r="AH131" s="123"/>
      <c r="AI131" s="123"/>
      <c r="AJ131" s="123"/>
      <c r="AK131" s="123"/>
      <c r="AL131" s="123"/>
      <c r="AM131" s="123"/>
      <c r="AN131" s="123"/>
      <c r="AO131" s="123"/>
      <c r="AP131" s="123"/>
      <c r="AQ131" s="123"/>
      <c r="AR131" s="123"/>
      <c r="AS131" s="123"/>
      <c r="AT131" s="123"/>
      <c r="AU131" s="123"/>
      <c r="AV131" s="123"/>
      <c r="AW131" s="123"/>
      <c r="AX131" s="123"/>
      <c r="AY131" s="123"/>
      <c r="AZ131" s="123"/>
      <c r="BA131" s="123"/>
      <c r="BB131" s="123"/>
      <c r="BC131" s="123"/>
      <c r="BD131" s="123"/>
      <c r="BE131" s="123"/>
      <c r="BF131" s="123"/>
    </row>
    <row r="132" spans="1:58" x14ac:dyDescent="0.25">
      <c r="A132" t="s">
        <v>530</v>
      </c>
      <c r="B132" s="188"/>
      <c r="C132" s="256"/>
      <c r="D132" s="256"/>
      <c r="E132" s="256"/>
      <c r="F132" s="256"/>
      <c r="G132" s="256"/>
      <c r="H132" s="256"/>
      <c r="I132" s="256"/>
      <c r="J132" s="256"/>
      <c r="K132" s="256"/>
      <c r="L132" s="256"/>
      <c r="M132" s="256"/>
      <c r="N132" s="256"/>
      <c r="O132" s="256"/>
      <c r="P132" s="256"/>
      <c r="Q132" s="256"/>
      <c r="R132" s="256"/>
      <c r="S132" s="256"/>
      <c r="T132" s="256"/>
      <c r="U132" s="256"/>
      <c r="V132" s="256"/>
      <c r="W132" s="256"/>
      <c r="X132" s="256"/>
      <c r="Y132" s="256"/>
      <c r="Z132" s="256"/>
      <c r="AA132" s="256"/>
      <c r="AB132" s="256"/>
      <c r="AC132" s="256"/>
      <c r="AD132" s="256"/>
      <c r="AE132" s="256"/>
      <c r="AF132" s="256"/>
      <c r="AG132" s="256"/>
      <c r="AH132" s="256"/>
      <c r="AI132" s="256"/>
      <c r="AJ132" s="256"/>
      <c r="AK132" s="256"/>
      <c r="AL132" s="256"/>
      <c r="AM132" s="256"/>
      <c r="AN132" s="256"/>
      <c r="AO132" s="256"/>
      <c r="AP132" s="256"/>
      <c r="AQ132" s="256"/>
      <c r="AR132" s="256"/>
      <c r="AS132" s="256"/>
      <c r="AT132" s="256"/>
      <c r="AU132" s="256"/>
      <c r="AV132" s="256"/>
      <c r="AW132" s="256"/>
      <c r="AX132" s="256"/>
      <c r="AY132" s="256"/>
      <c r="AZ132" s="256"/>
      <c r="BA132" s="256"/>
      <c r="BB132" s="256"/>
      <c r="BC132" s="256"/>
      <c r="BD132" s="256"/>
      <c r="BE132" s="256"/>
      <c r="BF132" s="256"/>
    </row>
    <row r="133" spans="1:58" ht="16.5" x14ac:dyDescent="0.25">
      <c r="A133" s="24"/>
      <c r="B133" s="188"/>
    </row>
    <row r="134" spans="1:58" x14ac:dyDescent="0.25">
      <c r="B134" s="190"/>
    </row>
    <row r="135" spans="1:58" x14ac:dyDescent="0.25">
      <c r="B135" s="190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0</xdr:row>
                    <xdr:rowOff>247650</xdr:rowOff>
                  </from>
                  <to>
                    <xdr:col>0</xdr:col>
                    <xdr:colOff>638175</xdr:colOff>
                    <xdr:row>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Button 2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0</xdr:row>
                    <xdr:rowOff>247650</xdr:rowOff>
                  </from>
                  <to>
                    <xdr:col>0</xdr:col>
                    <xdr:colOff>638175</xdr:colOff>
                    <xdr:row>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6D6E-D68D-4BD6-95F0-698030EDFC8F}">
  <sheetPr codeName="Ark7"/>
  <dimension ref="A1:BF151"/>
  <sheetViews>
    <sheetView zoomScaleNormal="100" workbookViewId="0">
      <pane xSplit="2" ySplit="4" topLeftCell="C113" activePane="bottomRight" state="frozen"/>
      <selection activeCell="C5" sqref="C5:I5"/>
      <selection pane="topRight" activeCell="C5" sqref="C5:I5"/>
      <selection pane="bottomLeft" activeCell="C5" sqref="C5:I5"/>
      <selection pane="bottomRight" activeCell="AV133" sqref="C133:AV140"/>
    </sheetView>
  </sheetViews>
  <sheetFormatPr baseColWidth="10" defaultRowHeight="15" x14ac:dyDescent="0.25"/>
  <cols>
    <col min="1" max="1" width="16.7109375" customWidth="1"/>
    <col min="2" max="2" width="22.85546875" customWidth="1"/>
    <col min="3" max="3" width="10.140625" customWidth="1"/>
    <col min="4" max="4" width="5.5703125" customWidth="1"/>
    <col min="5" max="5" width="10.140625" customWidth="1"/>
    <col min="6" max="6" width="5.5703125" customWidth="1"/>
    <col min="7" max="7" width="10.140625" customWidth="1"/>
    <col min="8" max="8" width="5.5703125" customWidth="1"/>
    <col min="9" max="9" width="10.140625" customWidth="1"/>
    <col min="10" max="10" width="5.5703125" customWidth="1"/>
    <col min="11" max="11" width="10.140625" customWidth="1"/>
    <col min="12" max="12" width="5.5703125" customWidth="1"/>
    <col min="13" max="13" width="10.140625" customWidth="1"/>
    <col min="14" max="14" width="5.5703125" customWidth="1"/>
    <col min="15" max="15" width="10.140625" customWidth="1"/>
    <col min="16" max="16" width="5.5703125" customWidth="1"/>
    <col min="17" max="17" width="10.140625" customWidth="1"/>
    <col min="18" max="18" width="5.5703125" customWidth="1"/>
    <col min="19" max="19" width="10.140625" customWidth="1"/>
    <col min="20" max="20" width="5.5703125" customWidth="1"/>
    <col min="21" max="21" width="10.140625" customWidth="1"/>
    <col min="22" max="22" width="5.5703125" customWidth="1"/>
    <col min="23" max="23" width="10.140625" customWidth="1"/>
    <col min="24" max="24" width="5.5703125" customWidth="1"/>
    <col min="25" max="25" width="10.140625" customWidth="1"/>
    <col min="26" max="26" width="5.5703125" customWidth="1"/>
    <col min="27" max="27" width="10.140625" customWidth="1"/>
    <col min="28" max="28" width="5.5703125" customWidth="1"/>
    <col min="29" max="29" width="10.140625" customWidth="1"/>
    <col min="30" max="30" width="5.5703125" customWidth="1"/>
    <col min="31" max="31" width="10.140625" customWidth="1"/>
    <col min="32" max="32" width="5.5703125" customWidth="1"/>
    <col min="33" max="33" width="10.140625" customWidth="1"/>
    <col min="34" max="34" width="5.5703125" customWidth="1"/>
    <col min="35" max="35" width="10.140625" customWidth="1"/>
    <col min="36" max="36" width="5.5703125" customWidth="1"/>
    <col min="37" max="37" width="10.140625" customWidth="1"/>
    <col min="38" max="38" width="5.5703125" customWidth="1"/>
    <col min="39" max="39" width="10.140625" customWidth="1"/>
    <col min="40" max="40" width="5.5703125" customWidth="1"/>
    <col min="41" max="41" width="10.140625" customWidth="1"/>
    <col min="42" max="42" width="5.5703125" customWidth="1"/>
    <col min="43" max="43" width="10.140625" customWidth="1"/>
    <col min="44" max="44" width="5.5703125" customWidth="1"/>
    <col min="45" max="45" width="10.140625" customWidth="1"/>
    <col min="46" max="46" width="5.5703125" customWidth="1"/>
    <col min="47" max="47" width="10.140625" customWidth="1"/>
    <col min="48" max="48" width="5.5703125" customWidth="1"/>
    <col min="49" max="49" width="10.140625" customWidth="1"/>
    <col min="50" max="50" width="5.5703125" customWidth="1"/>
    <col min="51" max="51" width="10.140625" customWidth="1"/>
    <col min="52" max="52" width="5.5703125" customWidth="1"/>
    <col min="53" max="53" width="10.140625" customWidth="1"/>
    <col min="54" max="54" width="5.5703125" customWidth="1"/>
    <col min="55" max="55" width="10.140625" customWidth="1"/>
    <col min="56" max="56" width="5.5703125" customWidth="1"/>
    <col min="57" max="57" width="10.140625" customWidth="1"/>
    <col min="58" max="58" width="5.5703125" customWidth="1"/>
    <col min="59" max="108" width="10.140625" customWidth="1"/>
  </cols>
  <sheetData>
    <row r="1" spans="1:58" ht="21" x14ac:dyDescent="0.35">
      <c r="A1" s="3" t="s">
        <v>559</v>
      </c>
    </row>
    <row r="2" spans="1:58" ht="15.75" thickBot="1" x14ac:dyDescent="0.3"/>
    <row r="3" spans="1:58" x14ac:dyDescent="0.25">
      <c r="A3" s="56"/>
      <c r="B3" s="56" t="s">
        <v>33</v>
      </c>
      <c r="C3" s="63">
        <v>1979</v>
      </c>
      <c r="D3" s="63"/>
      <c r="E3" s="63">
        <v>1989</v>
      </c>
      <c r="F3" s="63"/>
      <c r="G3" s="63">
        <v>1999</v>
      </c>
      <c r="H3" s="63"/>
      <c r="I3" s="63">
        <v>2000</v>
      </c>
      <c r="J3" s="63"/>
      <c r="K3" s="63">
        <v>2001</v>
      </c>
      <c r="L3" s="63"/>
      <c r="M3" s="63">
        <v>2002</v>
      </c>
      <c r="N3" s="63"/>
      <c r="O3" s="63">
        <v>2003</v>
      </c>
      <c r="P3" s="63"/>
      <c r="Q3" s="63">
        <v>2004</v>
      </c>
      <c r="R3" s="63"/>
      <c r="S3" s="63">
        <v>2005</v>
      </c>
      <c r="T3" s="63"/>
      <c r="U3" s="63">
        <v>2006</v>
      </c>
      <c r="V3" s="63"/>
      <c r="W3" s="63">
        <v>2007</v>
      </c>
      <c r="X3" s="63"/>
      <c r="Y3" s="63">
        <v>2008</v>
      </c>
      <c r="Z3" s="63"/>
      <c r="AA3" s="63">
        <v>2009</v>
      </c>
      <c r="AB3" s="63"/>
      <c r="AC3" s="63">
        <v>2010</v>
      </c>
      <c r="AD3" s="63"/>
      <c r="AE3" s="63">
        <v>2011</v>
      </c>
      <c r="AF3" s="63"/>
      <c r="AG3" s="63">
        <v>2012</v>
      </c>
      <c r="AH3" s="63"/>
      <c r="AI3" s="63">
        <v>2013</v>
      </c>
      <c r="AJ3" s="63"/>
      <c r="AK3" s="63">
        <v>2014</v>
      </c>
      <c r="AL3" s="63"/>
      <c r="AM3" s="63">
        <v>2015</v>
      </c>
      <c r="AN3" s="63"/>
      <c r="AO3" s="63">
        <v>2016</v>
      </c>
      <c r="AP3" s="63"/>
      <c r="AQ3" s="63">
        <v>2017</v>
      </c>
      <c r="AR3" s="63"/>
      <c r="AS3" s="63">
        <v>2018</v>
      </c>
      <c r="AT3" s="63"/>
      <c r="AU3" s="63">
        <v>2019</v>
      </c>
      <c r="AV3" s="63"/>
      <c r="AW3" s="63">
        <v>2020</v>
      </c>
      <c r="AX3" s="63"/>
      <c r="AY3" s="63">
        <v>2021</v>
      </c>
      <c r="AZ3" s="63"/>
      <c r="BA3" s="63">
        <v>2022</v>
      </c>
      <c r="BB3" s="63"/>
      <c r="BC3" s="63">
        <v>2023</v>
      </c>
      <c r="BD3" s="63"/>
      <c r="BE3" s="63" t="s">
        <v>675</v>
      </c>
      <c r="BF3" s="63"/>
    </row>
    <row r="4" spans="1:58" ht="15.75" thickBot="1" x14ac:dyDescent="0.3">
      <c r="A4" s="57"/>
      <c r="B4" s="57"/>
      <c r="C4" s="47" t="s">
        <v>32</v>
      </c>
      <c r="D4" s="47" t="s">
        <v>27</v>
      </c>
      <c r="E4" s="47" t="s">
        <v>32</v>
      </c>
      <c r="F4" s="47" t="s">
        <v>27</v>
      </c>
      <c r="G4" s="47" t="s">
        <v>32</v>
      </c>
      <c r="H4" s="47" t="s">
        <v>27</v>
      </c>
      <c r="I4" s="47" t="s">
        <v>32</v>
      </c>
      <c r="J4" s="47" t="s">
        <v>27</v>
      </c>
      <c r="K4" s="47" t="s">
        <v>32</v>
      </c>
      <c r="L4" s="47" t="s">
        <v>27</v>
      </c>
      <c r="M4" s="47" t="s">
        <v>32</v>
      </c>
      <c r="N4" s="47" t="s">
        <v>27</v>
      </c>
      <c r="O4" s="47" t="s">
        <v>32</v>
      </c>
      <c r="P4" s="47" t="s">
        <v>27</v>
      </c>
      <c r="Q4" s="47" t="s">
        <v>32</v>
      </c>
      <c r="R4" s="47" t="s">
        <v>27</v>
      </c>
      <c r="S4" s="47" t="s">
        <v>32</v>
      </c>
      <c r="T4" s="47" t="s">
        <v>27</v>
      </c>
      <c r="U4" s="47" t="s">
        <v>32</v>
      </c>
      <c r="V4" s="47" t="s">
        <v>27</v>
      </c>
      <c r="W4" s="47" t="s">
        <v>32</v>
      </c>
      <c r="X4" s="47" t="s">
        <v>27</v>
      </c>
      <c r="Y4" s="47" t="s">
        <v>32</v>
      </c>
      <c r="Z4" s="47" t="s">
        <v>27</v>
      </c>
      <c r="AA4" s="47" t="s">
        <v>32</v>
      </c>
      <c r="AB4" s="47" t="s">
        <v>27</v>
      </c>
      <c r="AC4" s="47" t="s">
        <v>32</v>
      </c>
      <c r="AD4" s="47" t="s">
        <v>27</v>
      </c>
      <c r="AE4" s="47" t="s">
        <v>32</v>
      </c>
      <c r="AF4" s="47" t="s">
        <v>27</v>
      </c>
      <c r="AG4" s="47" t="s">
        <v>32</v>
      </c>
      <c r="AH4" s="47" t="s">
        <v>27</v>
      </c>
      <c r="AI4" s="47" t="s">
        <v>32</v>
      </c>
      <c r="AJ4" s="47" t="s">
        <v>27</v>
      </c>
      <c r="AK4" s="47" t="s">
        <v>32</v>
      </c>
      <c r="AL4" s="47" t="s">
        <v>27</v>
      </c>
      <c r="AM4" s="47" t="s">
        <v>32</v>
      </c>
      <c r="AN4" s="47" t="s">
        <v>27</v>
      </c>
      <c r="AO4" s="47" t="s">
        <v>32</v>
      </c>
      <c r="AP4" s="47" t="s">
        <v>27</v>
      </c>
      <c r="AQ4" s="47" t="s">
        <v>32</v>
      </c>
      <c r="AR4" s="47" t="s">
        <v>27</v>
      </c>
      <c r="AS4" s="47" t="s">
        <v>32</v>
      </c>
      <c r="AT4" s="47" t="s">
        <v>27</v>
      </c>
      <c r="AU4" s="47" t="s">
        <v>32</v>
      </c>
      <c r="AV4" s="47" t="s">
        <v>27</v>
      </c>
      <c r="AW4" s="47" t="s">
        <v>32</v>
      </c>
      <c r="AX4" s="47" t="s">
        <v>27</v>
      </c>
      <c r="AY4" s="47" t="s">
        <v>32</v>
      </c>
      <c r="AZ4" s="47" t="s">
        <v>27</v>
      </c>
      <c r="BA4" s="47" t="s">
        <v>32</v>
      </c>
      <c r="BB4" s="47" t="s">
        <v>27</v>
      </c>
      <c r="BC4" s="47" t="s">
        <v>32</v>
      </c>
      <c r="BD4" s="47" t="s">
        <v>27</v>
      </c>
      <c r="BE4" s="47" t="s">
        <v>32</v>
      </c>
      <c r="BF4" s="47" t="s">
        <v>27</v>
      </c>
    </row>
    <row r="5" spans="1:58" x14ac:dyDescent="0.25">
      <c r="A5" s="48" t="s">
        <v>0</v>
      </c>
      <c r="B5" s="49" t="s">
        <v>29</v>
      </c>
      <c r="C5" s="2">
        <v>2020</v>
      </c>
      <c r="D5" s="2">
        <v>86.546700942587833</v>
      </c>
      <c r="E5" s="2">
        <v>1103</v>
      </c>
      <c r="F5" s="2">
        <v>82.621722846441941</v>
      </c>
      <c r="G5" s="2">
        <v>871</v>
      </c>
      <c r="H5" s="2">
        <v>67.993754879000775</v>
      </c>
      <c r="I5" s="2">
        <v>796</v>
      </c>
      <c r="J5" s="2">
        <v>67.003367003367003</v>
      </c>
      <c r="K5" s="2">
        <v>736</v>
      </c>
      <c r="L5" s="2">
        <v>64.960282436010587</v>
      </c>
      <c r="M5" s="2">
        <v>694</v>
      </c>
      <c r="N5" s="2">
        <v>63.728191000918272</v>
      </c>
      <c r="O5" s="2">
        <v>662</v>
      </c>
      <c r="P5" s="2">
        <v>62.335216572504706</v>
      </c>
      <c r="Q5" s="2">
        <v>625</v>
      </c>
      <c r="R5" s="2">
        <v>62.003968253968253</v>
      </c>
      <c r="S5" s="2">
        <v>556</v>
      </c>
      <c r="T5" s="2">
        <v>58.649789029535867</v>
      </c>
      <c r="U5" s="2">
        <v>583</v>
      </c>
      <c r="V5" s="2">
        <v>59.429153924566769</v>
      </c>
      <c r="W5" s="2">
        <v>617</v>
      </c>
      <c r="X5" s="2">
        <v>60.908193484698913</v>
      </c>
      <c r="Y5" s="2">
        <v>624</v>
      </c>
      <c r="Z5" s="2">
        <v>62.462462462462462</v>
      </c>
      <c r="AA5" s="2">
        <v>632</v>
      </c>
      <c r="AB5" s="2">
        <v>63.645518630412887</v>
      </c>
      <c r="AC5" s="2">
        <v>626</v>
      </c>
      <c r="AD5" s="2">
        <v>62.914572864321606</v>
      </c>
      <c r="AE5" s="2">
        <v>591</v>
      </c>
      <c r="AF5" s="2">
        <v>61.5625</v>
      </c>
      <c r="AG5" s="2">
        <v>565</v>
      </c>
      <c r="AH5" s="2">
        <v>60.427807486631018</v>
      </c>
      <c r="AI5" s="2">
        <v>560</v>
      </c>
      <c r="AJ5" s="2">
        <v>60.215053763440864</v>
      </c>
      <c r="AK5" s="2">
        <v>510</v>
      </c>
      <c r="AL5" s="2">
        <v>57.04697986577181</v>
      </c>
      <c r="AM5" s="2">
        <v>520</v>
      </c>
      <c r="AN5" s="2">
        <v>56.955093099671416</v>
      </c>
      <c r="AO5" s="2">
        <v>509</v>
      </c>
      <c r="AP5" s="2">
        <v>57.709750566893426</v>
      </c>
      <c r="AQ5" s="2">
        <v>483</v>
      </c>
      <c r="AR5" s="2">
        <v>57.159763313609467</v>
      </c>
      <c r="AS5" s="2">
        <v>475</v>
      </c>
      <c r="AT5" s="2">
        <v>56.682577565632457</v>
      </c>
      <c r="AU5" s="2">
        <v>443</v>
      </c>
      <c r="AV5" s="2">
        <v>53.827460510328066</v>
      </c>
      <c r="AW5" s="2"/>
      <c r="AX5" s="2"/>
      <c r="AY5" s="2"/>
      <c r="AZ5" s="2"/>
      <c r="BA5" s="2"/>
      <c r="BB5" s="2"/>
      <c r="BC5" s="2"/>
      <c r="BD5" s="2"/>
      <c r="BE5" s="2">
        <v>446</v>
      </c>
      <c r="BF5" s="2">
        <v>57.846952010376135</v>
      </c>
    </row>
    <row r="6" spans="1:58" x14ac:dyDescent="0.25">
      <c r="A6" s="48"/>
      <c r="B6" s="49" t="s">
        <v>18</v>
      </c>
      <c r="C6" s="2">
        <v>264</v>
      </c>
      <c r="D6" s="2">
        <v>11.311053984575835</v>
      </c>
      <c r="E6" s="2">
        <v>201</v>
      </c>
      <c r="F6" s="2">
        <v>15.056179775280899</v>
      </c>
      <c r="G6" s="2">
        <v>316</v>
      </c>
      <c r="H6" s="2">
        <v>24.66822794691647</v>
      </c>
      <c r="I6" s="2">
        <v>288</v>
      </c>
      <c r="J6" s="2">
        <v>24.242424242424242</v>
      </c>
      <c r="K6" s="2">
        <v>291</v>
      </c>
      <c r="L6" s="2">
        <v>25.684024713150926</v>
      </c>
      <c r="M6" s="2">
        <v>260</v>
      </c>
      <c r="N6" s="2">
        <v>23.875114784205692</v>
      </c>
      <c r="O6" s="2">
        <v>265</v>
      </c>
      <c r="P6" s="2">
        <v>24.95291902071563</v>
      </c>
      <c r="Q6" s="2">
        <v>239</v>
      </c>
      <c r="R6" s="2">
        <v>23.710317460317459</v>
      </c>
      <c r="S6" s="2">
        <v>236</v>
      </c>
      <c r="T6" s="2">
        <v>24.894514767932488</v>
      </c>
      <c r="U6" s="2">
        <v>233</v>
      </c>
      <c r="V6" s="2">
        <v>23.751274209989806</v>
      </c>
      <c r="W6" s="2">
        <v>229</v>
      </c>
      <c r="X6" s="2">
        <v>22.606120434353407</v>
      </c>
      <c r="Y6" s="2">
        <v>201</v>
      </c>
      <c r="Z6" s="2">
        <v>20.12012012012012</v>
      </c>
      <c r="AA6" s="2">
        <v>186</v>
      </c>
      <c r="AB6" s="2">
        <v>18.731117824773413</v>
      </c>
      <c r="AC6" s="2">
        <v>187</v>
      </c>
      <c r="AD6" s="2">
        <v>18.793969849246231</v>
      </c>
      <c r="AE6" s="2">
        <v>182</v>
      </c>
      <c r="AF6" s="2">
        <v>18.958333333333332</v>
      </c>
      <c r="AG6" s="2">
        <v>175</v>
      </c>
      <c r="AH6" s="2">
        <v>18.71657754010695</v>
      </c>
      <c r="AI6" s="2">
        <v>161</v>
      </c>
      <c r="AJ6" s="2">
        <v>17.311827956989248</v>
      </c>
      <c r="AK6" s="2">
        <v>168</v>
      </c>
      <c r="AL6" s="2">
        <v>18.791946308724832</v>
      </c>
      <c r="AM6" s="2">
        <v>183</v>
      </c>
      <c r="AN6" s="2">
        <v>20.04381161007667</v>
      </c>
      <c r="AO6" s="2">
        <v>170</v>
      </c>
      <c r="AP6" s="2">
        <v>19.274376417233562</v>
      </c>
      <c r="AQ6" s="2">
        <v>155</v>
      </c>
      <c r="AR6" s="2">
        <v>18.34319526627219</v>
      </c>
      <c r="AS6" s="2">
        <v>148</v>
      </c>
      <c r="AT6" s="2">
        <v>17.661097852028639</v>
      </c>
      <c r="AU6" s="2">
        <v>161</v>
      </c>
      <c r="AV6" s="2">
        <v>19.562575941676791</v>
      </c>
      <c r="AW6" s="2"/>
      <c r="AX6" s="2"/>
      <c r="AY6" s="2"/>
      <c r="AZ6" s="2"/>
      <c r="BA6" s="2"/>
      <c r="BB6" s="2"/>
      <c r="BC6" s="2"/>
      <c r="BD6" s="2"/>
      <c r="BE6" s="2">
        <v>133</v>
      </c>
      <c r="BF6" s="2">
        <v>17.250324254215304</v>
      </c>
    </row>
    <row r="7" spans="1:58" x14ac:dyDescent="0.25">
      <c r="A7" s="48"/>
      <c r="B7" s="49" t="s">
        <v>19</v>
      </c>
      <c r="C7" s="2">
        <v>32</v>
      </c>
      <c r="D7" s="2">
        <v>1.3710368466152527</v>
      </c>
      <c r="E7" s="2">
        <v>24</v>
      </c>
      <c r="F7" s="2">
        <v>1.797752808988764</v>
      </c>
      <c r="G7" s="2">
        <v>74</v>
      </c>
      <c r="H7" s="2">
        <v>5.7767369242779081</v>
      </c>
      <c r="I7" s="2">
        <v>75</v>
      </c>
      <c r="J7" s="2">
        <v>6.3131313131313131</v>
      </c>
      <c r="K7" s="2">
        <v>79</v>
      </c>
      <c r="L7" s="2">
        <v>6.9726390114739631</v>
      </c>
      <c r="M7" s="2">
        <v>99</v>
      </c>
      <c r="N7" s="2">
        <v>9.0909090909090917</v>
      </c>
      <c r="O7" s="2">
        <v>88</v>
      </c>
      <c r="P7" s="2">
        <v>8.2862523540489637</v>
      </c>
      <c r="Q7" s="2">
        <v>94</v>
      </c>
      <c r="R7" s="2">
        <v>9.325396825396826</v>
      </c>
      <c r="S7" s="2">
        <v>103</v>
      </c>
      <c r="T7" s="2">
        <v>10.864978902953586</v>
      </c>
      <c r="U7" s="2">
        <v>97</v>
      </c>
      <c r="V7" s="2">
        <v>9.8878695208970431</v>
      </c>
      <c r="W7" s="2">
        <v>85</v>
      </c>
      <c r="X7" s="2">
        <v>8.3909180651530111</v>
      </c>
      <c r="Y7" s="2">
        <v>89</v>
      </c>
      <c r="Z7" s="2">
        <v>8.9089089089089093</v>
      </c>
      <c r="AA7" s="2">
        <v>78</v>
      </c>
      <c r="AB7" s="2">
        <v>7.8549848942598191</v>
      </c>
      <c r="AC7" s="2">
        <v>87</v>
      </c>
      <c r="AD7" s="2">
        <v>8.7437185929648233</v>
      </c>
      <c r="AE7" s="2">
        <v>92</v>
      </c>
      <c r="AF7" s="2">
        <v>9.5833333333333339</v>
      </c>
      <c r="AG7" s="2">
        <v>89</v>
      </c>
      <c r="AH7" s="2">
        <v>9.5187165775401077</v>
      </c>
      <c r="AI7" s="2">
        <v>93</v>
      </c>
      <c r="AJ7" s="2">
        <v>10</v>
      </c>
      <c r="AK7" s="2">
        <v>97</v>
      </c>
      <c r="AL7" s="2">
        <v>10.850111856823267</v>
      </c>
      <c r="AM7" s="2">
        <v>89</v>
      </c>
      <c r="AN7" s="2">
        <v>9.7480832420591454</v>
      </c>
      <c r="AO7" s="2">
        <v>85</v>
      </c>
      <c r="AP7" s="2">
        <v>9.6371882086167808</v>
      </c>
      <c r="AQ7" s="2">
        <v>91</v>
      </c>
      <c r="AR7" s="2">
        <v>10.76923076923077</v>
      </c>
      <c r="AS7" s="2">
        <v>90</v>
      </c>
      <c r="AT7" s="2">
        <v>10.739856801909308</v>
      </c>
      <c r="AU7" s="2">
        <v>87</v>
      </c>
      <c r="AV7" s="2">
        <v>10.571081409477522</v>
      </c>
      <c r="AW7" s="2"/>
      <c r="AX7" s="2"/>
      <c r="AY7" s="2"/>
      <c r="AZ7" s="2"/>
      <c r="BA7" s="2"/>
      <c r="BB7" s="2"/>
      <c r="BC7" s="2"/>
      <c r="BD7" s="2"/>
      <c r="BE7" s="2">
        <v>77</v>
      </c>
      <c r="BF7" s="2">
        <v>9.9870298313878081</v>
      </c>
    </row>
    <row r="8" spans="1:58" x14ac:dyDescent="0.25">
      <c r="A8" s="48"/>
      <c r="B8" s="49" t="s">
        <v>20</v>
      </c>
      <c r="C8" s="2">
        <v>14</v>
      </c>
      <c r="D8" s="2">
        <v>0.59982862039417306</v>
      </c>
      <c r="E8" s="2">
        <v>4</v>
      </c>
      <c r="F8" s="2">
        <v>0.29962546816479402</v>
      </c>
      <c r="G8" s="2">
        <v>20</v>
      </c>
      <c r="H8" s="2">
        <v>1.5612802498048399</v>
      </c>
      <c r="I8" s="2">
        <v>29</v>
      </c>
      <c r="J8" s="2">
        <v>2.2727272727272729</v>
      </c>
      <c r="K8" s="2">
        <v>24</v>
      </c>
      <c r="L8" s="2">
        <v>2.1182700794351281</v>
      </c>
      <c r="M8" s="2">
        <v>31</v>
      </c>
      <c r="N8" s="2">
        <v>2.8466483011937558</v>
      </c>
      <c r="O8" s="2">
        <v>41</v>
      </c>
      <c r="P8" s="2">
        <v>3.8606403013182673</v>
      </c>
      <c r="Q8" s="2">
        <v>41</v>
      </c>
      <c r="R8" s="2">
        <v>4.0674603174603172</v>
      </c>
      <c r="S8" s="2">
        <v>45</v>
      </c>
      <c r="T8" s="2">
        <v>4.7468354430379751</v>
      </c>
      <c r="U8" s="2">
        <v>58</v>
      </c>
      <c r="V8" s="2">
        <v>5.9123343527013255</v>
      </c>
      <c r="W8" s="2">
        <v>63</v>
      </c>
      <c r="X8" s="2">
        <v>6.2191510365251723</v>
      </c>
      <c r="Y8" s="2">
        <v>62</v>
      </c>
      <c r="Z8" s="2">
        <v>6.2062062062062058</v>
      </c>
      <c r="AA8" s="2">
        <v>70</v>
      </c>
      <c r="AB8" s="2">
        <v>7.049345417925478</v>
      </c>
      <c r="AC8" s="2">
        <v>65</v>
      </c>
      <c r="AD8" s="2">
        <v>6.5326633165829149</v>
      </c>
      <c r="AE8" s="2">
        <v>62</v>
      </c>
      <c r="AF8" s="2">
        <v>6.458333333333333</v>
      </c>
      <c r="AG8" s="2">
        <v>70</v>
      </c>
      <c r="AH8" s="2">
        <v>7.4866310160427805</v>
      </c>
      <c r="AI8" s="2">
        <v>68</v>
      </c>
      <c r="AJ8" s="2">
        <v>7.311827956989247</v>
      </c>
      <c r="AK8" s="2">
        <v>67</v>
      </c>
      <c r="AL8" s="2">
        <v>7.4944071588366894</v>
      </c>
      <c r="AM8" s="2">
        <v>76</v>
      </c>
      <c r="AN8" s="2">
        <v>8.3242059145673597</v>
      </c>
      <c r="AO8" s="2">
        <v>70</v>
      </c>
      <c r="AP8" s="2">
        <v>7.9365079365079367</v>
      </c>
      <c r="AQ8" s="2">
        <v>63</v>
      </c>
      <c r="AR8" s="2">
        <v>7.4556213017751478</v>
      </c>
      <c r="AS8" s="2">
        <v>64</v>
      </c>
      <c r="AT8" s="2">
        <v>7.6372315035799518</v>
      </c>
      <c r="AU8" s="2">
        <v>75</v>
      </c>
      <c r="AV8" s="2">
        <v>9.1130012150668289</v>
      </c>
      <c r="AW8" s="2"/>
      <c r="AX8" s="2"/>
      <c r="AY8" s="2"/>
      <c r="AZ8" s="2"/>
      <c r="BA8" s="2"/>
      <c r="BB8" s="2"/>
      <c r="BC8" s="2"/>
      <c r="BD8" s="2"/>
      <c r="BE8" s="2">
        <v>66</v>
      </c>
      <c r="BF8" s="2">
        <v>8.5603112840466924</v>
      </c>
    </row>
    <row r="9" spans="1:58" x14ac:dyDescent="0.25">
      <c r="A9" s="48"/>
      <c r="B9" s="49" t="s">
        <v>21</v>
      </c>
      <c r="C9" s="2">
        <v>4</v>
      </c>
      <c r="D9" s="2">
        <v>0.12853470437017994</v>
      </c>
      <c r="E9" s="100">
        <v>3</v>
      </c>
      <c r="F9" s="2">
        <v>0.14981273408239701</v>
      </c>
      <c r="G9" s="2">
        <v>0</v>
      </c>
      <c r="H9" s="2">
        <v>0</v>
      </c>
      <c r="I9" s="253" t="s">
        <v>304</v>
      </c>
      <c r="J9" s="2">
        <v>0.16835016835016836</v>
      </c>
      <c r="K9" s="2">
        <v>3</v>
      </c>
      <c r="L9" s="2">
        <v>0.26478375992939102</v>
      </c>
      <c r="M9" s="2">
        <v>5</v>
      </c>
      <c r="N9" s="2">
        <v>0.4591368227731864</v>
      </c>
      <c r="O9" s="2">
        <v>6</v>
      </c>
      <c r="P9" s="2">
        <v>0.56497175141242939</v>
      </c>
      <c r="Q9" s="2">
        <v>9</v>
      </c>
      <c r="R9" s="2">
        <v>0.8928571428571429</v>
      </c>
      <c r="S9" s="2">
        <v>8</v>
      </c>
      <c r="T9" s="2">
        <v>0.84388185654008441</v>
      </c>
      <c r="U9" s="2">
        <v>10</v>
      </c>
      <c r="V9" s="2">
        <v>1.019367991845056</v>
      </c>
      <c r="W9" s="2">
        <v>19</v>
      </c>
      <c r="X9" s="2">
        <v>1.8756169792694966</v>
      </c>
      <c r="Y9" s="2">
        <v>22</v>
      </c>
      <c r="Z9" s="2">
        <v>2.2022022022022023</v>
      </c>
      <c r="AA9" s="2">
        <v>26</v>
      </c>
      <c r="AB9" s="2">
        <v>2.6183282980866061</v>
      </c>
      <c r="AC9" s="2">
        <v>24</v>
      </c>
      <c r="AD9" s="2">
        <v>2.4120603015075375</v>
      </c>
      <c r="AE9" s="2">
        <v>26</v>
      </c>
      <c r="AF9" s="2">
        <v>2.7083333333333335</v>
      </c>
      <c r="AG9" s="2">
        <v>26</v>
      </c>
      <c r="AH9" s="2">
        <v>2.7807486631016043</v>
      </c>
      <c r="AI9" s="2">
        <v>34</v>
      </c>
      <c r="AJ9" s="2">
        <v>3.6559139784946235</v>
      </c>
      <c r="AK9" s="2">
        <v>36</v>
      </c>
      <c r="AL9" s="2">
        <v>4.026845637583893</v>
      </c>
      <c r="AM9" s="2">
        <v>29</v>
      </c>
      <c r="AN9" s="2">
        <v>3.1763417305585979</v>
      </c>
      <c r="AO9" s="2">
        <v>35</v>
      </c>
      <c r="AP9" s="2">
        <v>3.9682539682539684</v>
      </c>
      <c r="AQ9" s="2">
        <v>42</v>
      </c>
      <c r="AR9" s="2">
        <v>4.9704142011834316</v>
      </c>
      <c r="AS9" s="2">
        <v>47</v>
      </c>
      <c r="AT9" s="2">
        <v>5.6085918854415278</v>
      </c>
      <c r="AU9" s="2">
        <v>42</v>
      </c>
      <c r="AV9" s="2">
        <v>5.1032806804374244</v>
      </c>
      <c r="AW9" s="2"/>
      <c r="AX9" s="2"/>
      <c r="AY9" s="2"/>
      <c r="AZ9" s="2"/>
      <c r="BA9" s="2"/>
      <c r="BB9" s="2"/>
      <c r="BC9" s="2"/>
      <c r="BD9" s="2"/>
      <c r="BE9" s="2">
        <v>31</v>
      </c>
      <c r="BF9" s="2">
        <v>4.0207522697795071</v>
      </c>
    </row>
    <row r="10" spans="1:58" x14ac:dyDescent="0.25">
      <c r="A10" s="48"/>
      <c r="B10" s="49" t="s">
        <v>30</v>
      </c>
      <c r="C10" s="253" t="s">
        <v>304</v>
      </c>
      <c r="D10" s="2">
        <v>4.2844901456726647E-2</v>
      </c>
      <c r="E10" s="253" t="s">
        <v>304</v>
      </c>
      <c r="F10" s="2">
        <v>7.4906367041198504E-2</v>
      </c>
      <c r="G10" s="320">
        <v>0</v>
      </c>
      <c r="H10" s="2">
        <v>0</v>
      </c>
      <c r="I10" s="320">
        <v>0</v>
      </c>
      <c r="J10" s="2">
        <v>0</v>
      </c>
      <c r="K10" s="320">
        <v>0</v>
      </c>
      <c r="L10" s="2">
        <v>0</v>
      </c>
      <c r="M10" s="320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100">
        <v>1</v>
      </c>
      <c r="Z10" s="2">
        <v>0.10010010010010011</v>
      </c>
      <c r="AA10" s="100">
        <v>1</v>
      </c>
      <c r="AB10" s="2">
        <v>0.10070493454179255</v>
      </c>
      <c r="AC10" s="2">
        <v>6</v>
      </c>
      <c r="AD10" s="2">
        <v>0.60301507537688437</v>
      </c>
      <c r="AE10" s="2">
        <v>7</v>
      </c>
      <c r="AF10" s="2">
        <v>0.72916666666666663</v>
      </c>
      <c r="AG10" s="2">
        <v>10</v>
      </c>
      <c r="AH10" s="2">
        <v>1.0695187165775402</v>
      </c>
      <c r="AI10" s="2">
        <v>14</v>
      </c>
      <c r="AJ10" s="2">
        <v>1.5053763440860215</v>
      </c>
      <c r="AK10" s="2">
        <v>16</v>
      </c>
      <c r="AL10" s="2">
        <v>1.7897091722595078</v>
      </c>
      <c r="AM10" s="2">
        <v>16</v>
      </c>
      <c r="AN10" s="2">
        <v>1.7524644030668126</v>
      </c>
      <c r="AO10" s="2">
        <v>13</v>
      </c>
      <c r="AP10" s="2">
        <v>1.473922902494331</v>
      </c>
      <c r="AQ10" s="2">
        <v>11</v>
      </c>
      <c r="AR10" s="2">
        <v>1.3017751479289941</v>
      </c>
      <c r="AS10" s="2">
        <v>14</v>
      </c>
      <c r="AT10" s="2">
        <v>1.6706443914081146</v>
      </c>
      <c r="AU10" s="2">
        <v>15</v>
      </c>
      <c r="AV10" s="2">
        <v>1.8226002430133657</v>
      </c>
      <c r="AW10" s="2"/>
      <c r="AX10" s="2"/>
      <c r="AY10" s="2"/>
      <c r="AZ10" s="2"/>
      <c r="BA10" s="2"/>
      <c r="BB10" s="2"/>
      <c r="BC10" s="2"/>
      <c r="BD10" s="2"/>
      <c r="BE10" s="2">
        <v>18</v>
      </c>
      <c r="BF10" s="2">
        <v>2.3346303501945527</v>
      </c>
    </row>
    <row r="11" spans="1:58" x14ac:dyDescent="0.25">
      <c r="A11" s="48"/>
      <c r="B11" s="50" t="s">
        <v>40</v>
      </c>
      <c r="C11" s="51">
        <v>2334</v>
      </c>
      <c r="D11" s="51">
        <v>0</v>
      </c>
      <c r="E11" s="51">
        <v>1335</v>
      </c>
      <c r="F11" s="51">
        <v>0</v>
      </c>
      <c r="G11" s="51">
        <v>1281</v>
      </c>
      <c r="H11" s="51">
        <v>100</v>
      </c>
      <c r="I11" s="51">
        <v>1188</v>
      </c>
      <c r="J11" s="51"/>
      <c r="K11" s="51">
        <v>1133</v>
      </c>
      <c r="L11" s="51"/>
      <c r="M11" s="51">
        <v>1089</v>
      </c>
      <c r="N11" s="51"/>
      <c r="O11" s="51">
        <v>1062</v>
      </c>
      <c r="P11" s="51"/>
      <c r="Q11" s="51">
        <v>1008</v>
      </c>
      <c r="R11" s="51"/>
      <c r="S11" s="51">
        <v>948</v>
      </c>
      <c r="T11" s="51"/>
      <c r="U11" s="51">
        <v>981</v>
      </c>
      <c r="V11" s="51"/>
      <c r="W11" s="51">
        <v>1013</v>
      </c>
      <c r="X11" s="51"/>
      <c r="Y11" s="51">
        <v>999</v>
      </c>
      <c r="Z11" s="51"/>
      <c r="AA11" s="51">
        <v>993</v>
      </c>
      <c r="AB11" s="51">
        <v>0</v>
      </c>
      <c r="AC11" s="51">
        <v>995</v>
      </c>
      <c r="AD11" s="51">
        <v>0</v>
      </c>
      <c r="AE11" s="51">
        <v>960</v>
      </c>
      <c r="AF11" s="51"/>
      <c r="AG11" s="51">
        <v>935</v>
      </c>
      <c r="AH11" s="51"/>
      <c r="AI11" s="51">
        <v>930</v>
      </c>
      <c r="AJ11" s="51"/>
      <c r="AK11" s="51">
        <v>894</v>
      </c>
      <c r="AL11" s="51"/>
      <c r="AM11" s="51">
        <v>913</v>
      </c>
      <c r="AN11" s="51"/>
      <c r="AO11" s="51">
        <v>882</v>
      </c>
      <c r="AP11" s="51"/>
      <c r="AQ11" s="51">
        <v>845</v>
      </c>
      <c r="AR11" s="51"/>
      <c r="AS11" s="51">
        <v>838</v>
      </c>
      <c r="AT11" s="51"/>
      <c r="AU11" s="51">
        <v>823</v>
      </c>
      <c r="AV11" s="51"/>
      <c r="AW11" s="51"/>
      <c r="AX11" s="51"/>
      <c r="AY11" s="51"/>
      <c r="AZ11" s="51"/>
      <c r="BA11" s="51"/>
      <c r="BB11" s="51"/>
      <c r="BC11" s="51"/>
      <c r="BD11" s="51"/>
      <c r="BE11" s="51">
        <v>771</v>
      </c>
      <c r="BF11" s="51"/>
    </row>
    <row r="12" spans="1:58" x14ac:dyDescent="0.25">
      <c r="A12" s="52"/>
      <c r="B12" s="50" t="s">
        <v>41</v>
      </c>
      <c r="C12" s="51">
        <v>113.747</v>
      </c>
      <c r="D12" s="51"/>
      <c r="E12" s="51">
        <v>71.111999999999995</v>
      </c>
      <c r="F12" s="51"/>
      <c r="G12" s="51">
        <v>100.547</v>
      </c>
      <c r="H12" s="51"/>
      <c r="I12" s="51">
        <v>99.346000000000004</v>
      </c>
      <c r="J12" s="51"/>
      <c r="K12" s="51">
        <v>98.242999999999995</v>
      </c>
      <c r="L12" s="51"/>
      <c r="M12" s="51">
        <v>101.149</v>
      </c>
      <c r="N12" s="51"/>
      <c r="O12" s="51">
        <v>102.783</v>
      </c>
      <c r="P12" s="51"/>
      <c r="Q12" s="51">
        <v>100.166</v>
      </c>
      <c r="R12" s="51"/>
      <c r="S12" s="51">
        <v>100.827</v>
      </c>
      <c r="T12" s="51"/>
      <c r="U12" s="51">
        <v>107.066</v>
      </c>
      <c r="V12" s="51"/>
      <c r="W12" s="51">
        <v>110.726</v>
      </c>
      <c r="X12" s="51"/>
      <c r="Y12" s="51">
        <v>110.319</v>
      </c>
      <c r="Z12" s="51"/>
      <c r="AA12" s="51">
        <v>111.65900000000001</v>
      </c>
      <c r="AB12" s="51">
        <v>0</v>
      </c>
      <c r="AC12" s="51">
        <v>117.242</v>
      </c>
      <c r="AD12" s="51">
        <v>0</v>
      </c>
      <c r="AE12" s="51">
        <v>119.239</v>
      </c>
      <c r="AF12" s="51"/>
      <c r="AG12" s="51">
        <v>122.497</v>
      </c>
      <c r="AH12" s="51"/>
      <c r="AI12" s="51">
        <v>130.03800000000001</v>
      </c>
      <c r="AJ12" s="51"/>
      <c r="AK12" s="51">
        <v>132.702</v>
      </c>
      <c r="AL12" s="51"/>
      <c r="AM12" s="51">
        <v>134.08500000000001</v>
      </c>
      <c r="AN12" s="51"/>
      <c r="AO12" s="51">
        <v>127.94199999999999</v>
      </c>
      <c r="AP12" s="51"/>
      <c r="AQ12" s="51">
        <v>123.815</v>
      </c>
      <c r="AR12" s="51"/>
      <c r="AS12" s="51">
        <v>128.29300000000001</v>
      </c>
      <c r="AT12" s="51"/>
      <c r="AU12" s="51">
        <v>132.13900000000001</v>
      </c>
      <c r="AV12" s="51"/>
      <c r="AW12" s="51"/>
      <c r="AX12" s="51"/>
      <c r="AY12" s="51"/>
      <c r="AZ12" s="51"/>
      <c r="BA12" s="51"/>
      <c r="BB12" s="51"/>
      <c r="BC12" s="51"/>
      <c r="BD12" s="51"/>
      <c r="BE12" s="51">
        <v>119.14400000000001</v>
      </c>
      <c r="BF12" s="51"/>
    </row>
    <row r="13" spans="1:58" x14ac:dyDescent="0.25">
      <c r="A13" s="48" t="s">
        <v>676</v>
      </c>
      <c r="B13" s="49" t="s">
        <v>29</v>
      </c>
      <c r="C13" s="2">
        <v>2348</v>
      </c>
      <c r="D13" s="2">
        <v>83.321504613200858</v>
      </c>
      <c r="E13" s="2">
        <v>1438</v>
      </c>
      <c r="F13" s="2">
        <v>80.922903770399543</v>
      </c>
      <c r="G13" s="2">
        <v>907</v>
      </c>
      <c r="H13" s="2">
        <v>64.23512747875354</v>
      </c>
      <c r="I13" s="2">
        <v>897</v>
      </c>
      <c r="J13" s="2">
        <v>64.439655172413794</v>
      </c>
      <c r="K13" s="2">
        <v>777</v>
      </c>
      <c r="L13" s="2">
        <v>61.617763679619351</v>
      </c>
      <c r="M13" s="2">
        <v>710</v>
      </c>
      <c r="N13" s="2">
        <v>59.563758389261743</v>
      </c>
      <c r="O13" s="2">
        <v>663</v>
      </c>
      <c r="P13" s="2">
        <v>58.362676056338032</v>
      </c>
      <c r="Q13" s="2">
        <v>619</v>
      </c>
      <c r="R13" s="2">
        <v>57.52788104089219</v>
      </c>
      <c r="S13" s="2">
        <v>573</v>
      </c>
      <c r="T13" s="2">
        <v>56.011730205278596</v>
      </c>
      <c r="U13" s="2">
        <v>568</v>
      </c>
      <c r="V13" s="2">
        <v>55.414634146341463</v>
      </c>
      <c r="W13" s="2">
        <v>542</v>
      </c>
      <c r="X13" s="2">
        <v>54.145854145854145</v>
      </c>
      <c r="Y13" s="2">
        <v>552</v>
      </c>
      <c r="Z13" s="2">
        <v>54.545454545454547</v>
      </c>
      <c r="AA13" s="2">
        <v>571</v>
      </c>
      <c r="AB13" s="2">
        <v>55.490767735665692</v>
      </c>
      <c r="AC13" s="2">
        <v>553</v>
      </c>
      <c r="AD13" s="2">
        <v>54.536489151873766</v>
      </c>
      <c r="AE13" s="2">
        <v>540</v>
      </c>
      <c r="AF13" s="2">
        <v>54.162487462387162</v>
      </c>
      <c r="AG13" s="2">
        <v>527</v>
      </c>
      <c r="AH13" s="2">
        <v>53.232323232323232</v>
      </c>
      <c r="AI13" s="2">
        <v>524</v>
      </c>
      <c r="AJ13" s="2">
        <v>52.663316582914575</v>
      </c>
      <c r="AK13" s="2">
        <v>495</v>
      </c>
      <c r="AL13" s="2">
        <v>50.613496932515339</v>
      </c>
      <c r="AM13" s="2">
        <v>489</v>
      </c>
      <c r="AN13" s="2">
        <v>50.102459016393439</v>
      </c>
      <c r="AO13" s="2">
        <v>467</v>
      </c>
      <c r="AP13" s="2">
        <v>50</v>
      </c>
      <c r="AQ13" s="2">
        <v>454</v>
      </c>
      <c r="AR13" s="2">
        <v>50.055126791620729</v>
      </c>
      <c r="AS13" s="2">
        <v>433</v>
      </c>
      <c r="AT13" s="2">
        <v>49.037372593431485</v>
      </c>
      <c r="AU13" s="2">
        <v>432</v>
      </c>
      <c r="AV13" s="2">
        <v>48.70349492671928</v>
      </c>
      <c r="AW13" s="2"/>
      <c r="AX13" s="2"/>
      <c r="AY13" s="2"/>
      <c r="AZ13" s="2"/>
      <c r="BA13" s="2"/>
      <c r="BB13" s="2"/>
      <c r="BC13" s="2"/>
      <c r="BD13" s="2"/>
      <c r="BE13" s="2">
        <v>465</v>
      </c>
      <c r="BF13" s="2">
        <v>47.741273100616013</v>
      </c>
    </row>
    <row r="14" spans="1:58" x14ac:dyDescent="0.25">
      <c r="A14" s="48"/>
      <c r="B14" s="49" t="s">
        <v>18</v>
      </c>
      <c r="C14" s="2">
        <v>375</v>
      </c>
      <c r="D14" s="2">
        <v>13.307310149041873</v>
      </c>
      <c r="E14" s="2">
        <v>284</v>
      </c>
      <c r="F14" s="2">
        <v>15.98199212155318</v>
      </c>
      <c r="G14" s="2">
        <v>339</v>
      </c>
      <c r="H14" s="2">
        <v>24.008498583569406</v>
      </c>
      <c r="I14" s="2">
        <v>327</v>
      </c>
      <c r="J14" s="2">
        <v>23.491379310344829</v>
      </c>
      <c r="K14" s="2">
        <v>312</v>
      </c>
      <c r="L14" s="2">
        <v>24.742268041237114</v>
      </c>
      <c r="M14" s="2">
        <v>290</v>
      </c>
      <c r="N14" s="2">
        <v>24.328859060402685</v>
      </c>
      <c r="O14" s="2">
        <v>271</v>
      </c>
      <c r="P14" s="2">
        <v>23.8556338028169</v>
      </c>
      <c r="Q14" s="2">
        <v>254</v>
      </c>
      <c r="R14" s="2">
        <v>23.605947955390334</v>
      </c>
      <c r="S14" s="2">
        <v>242</v>
      </c>
      <c r="T14" s="2">
        <v>23.655913978494624</v>
      </c>
      <c r="U14" s="2">
        <v>238</v>
      </c>
      <c r="V14" s="2">
        <v>23.219512195121951</v>
      </c>
      <c r="W14" s="2">
        <v>237</v>
      </c>
      <c r="X14" s="2">
        <v>23.676323676323676</v>
      </c>
      <c r="Y14" s="2">
        <v>226</v>
      </c>
      <c r="Z14" s="2">
        <v>22.33201581027668</v>
      </c>
      <c r="AA14" s="2">
        <v>217</v>
      </c>
      <c r="AB14" s="2">
        <v>21.088435374149661</v>
      </c>
      <c r="AC14" s="2">
        <v>217</v>
      </c>
      <c r="AD14" s="2">
        <v>21.400394477317555</v>
      </c>
      <c r="AE14" s="2">
        <v>216</v>
      </c>
      <c r="AF14" s="2">
        <v>21.664994984954866</v>
      </c>
      <c r="AG14" s="2">
        <v>212</v>
      </c>
      <c r="AH14" s="2">
        <v>21.414141414141415</v>
      </c>
      <c r="AI14" s="2">
        <v>201</v>
      </c>
      <c r="AJ14" s="2">
        <v>20.201005025125628</v>
      </c>
      <c r="AK14" s="2">
        <v>215</v>
      </c>
      <c r="AL14" s="2">
        <v>21.983640081799592</v>
      </c>
      <c r="AM14" s="2">
        <v>222</v>
      </c>
      <c r="AN14" s="2">
        <v>22.745901639344261</v>
      </c>
      <c r="AO14" s="2">
        <v>207</v>
      </c>
      <c r="AP14" s="2">
        <v>22.162740899357601</v>
      </c>
      <c r="AQ14" s="2">
        <v>190</v>
      </c>
      <c r="AR14" s="2">
        <v>20.948180815876515</v>
      </c>
      <c r="AS14" s="2">
        <v>186</v>
      </c>
      <c r="AT14" s="2">
        <v>21.064552661381654</v>
      </c>
      <c r="AU14" s="2">
        <v>181</v>
      </c>
      <c r="AV14" s="2">
        <v>20.405862457722662</v>
      </c>
      <c r="AW14" s="2"/>
      <c r="AX14" s="2"/>
      <c r="AY14" s="2"/>
      <c r="AZ14" s="2"/>
      <c r="BA14" s="2"/>
      <c r="BB14" s="2"/>
      <c r="BC14" s="2"/>
      <c r="BD14" s="2"/>
      <c r="BE14" s="2">
        <v>202</v>
      </c>
      <c r="BF14" s="2">
        <v>20.739219712525667</v>
      </c>
    </row>
    <row r="15" spans="1:58" x14ac:dyDescent="0.25">
      <c r="A15" s="48"/>
      <c r="B15" s="49" t="s">
        <v>19</v>
      </c>
      <c r="C15" s="2">
        <v>68</v>
      </c>
      <c r="D15" s="2">
        <v>2.4130589070262598</v>
      </c>
      <c r="E15" s="2">
        <v>45</v>
      </c>
      <c r="F15" s="2">
        <v>2.5323579065841306</v>
      </c>
      <c r="G15" s="2">
        <v>116</v>
      </c>
      <c r="H15" s="2">
        <v>8.215297450424929</v>
      </c>
      <c r="I15" s="2">
        <v>116</v>
      </c>
      <c r="J15" s="2">
        <v>8.3333333333333339</v>
      </c>
      <c r="K15" s="2">
        <v>116</v>
      </c>
      <c r="L15" s="2">
        <v>9.1990483743061056</v>
      </c>
      <c r="M15" s="2">
        <v>129</v>
      </c>
      <c r="N15" s="2">
        <v>10.822147651006711</v>
      </c>
      <c r="O15" s="2">
        <v>119</v>
      </c>
      <c r="P15" s="2">
        <v>10.475352112676056</v>
      </c>
      <c r="Q15" s="2">
        <v>121</v>
      </c>
      <c r="R15" s="2">
        <v>11.245353159851302</v>
      </c>
      <c r="S15" s="2">
        <v>118</v>
      </c>
      <c r="T15" s="2">
        <v>11.534701857282503</v>
      </c>
      <c r="U15" s="2">
        <v>118</v>
      </c>
      <c r="V15" s="2">
        <v>11.512195121951219</v>
      </c>
      <c r="W15" s="2">
        <v>117</v>
      </c>
      <c r="X15" s="2">
        <v>11.688311688311689</v>
      </c>
      <c r="Y15" s="2">
        <v>115</v>
      </c>
      <c r="Z15" s="2">
        <v>11.363636363636363</v>
      </c>
      <c r="AA15" s="2">
        <v>115</v>
      </c>
      <c r="AB15" s="2">
        <v>11.175898931000972</v>
      </c>
      <c r="AC15" s="2">
        <v>118</v>
      </c>
      <c r="AD15" s="2">
        <v>11.637080867850099</v>
      </c>
      <c r="AE15" s="2">
        <v>110</v>
      </c>
      <c r="AF15" s="2">
        <v>11.033099297893681</v>
      </c>
      <c r="AG15" s="2">
        <v>110</v>
      </c>
      <c r="AH15" s="2">
        <v>11.111111111111111</v>
      </c>
      <c r="AI15" s="2">
        <v>114</v>
      </c>
      <c r="AJ15" s="2">
        <v>11.457286432160805</v>
      </c>
      <c r="AK15" s="2">
        <v>106</v>
      </c>
      <c r="AL15" s="2">
        <v>10.838445807770961</v>
      </c>
      <c r="AM15" s="2">
        <v>108</v>
      </c>
      <c r="AN15" s="2">
        <v>11.065573770491802</v>
      </c>
      <c r="AO15" s="2">
        <v>107</v>
      </c>
      <c r="AP15" s="2">
        <v>11.45610278372591</v>
      </c>
      <c r="AQ15" s="2">
        <v>109</v>
      </c>
      <c r="AR15" s="2">
        <v>12.017640573318634</v>
      </c>
      <c r="AS15" s="2">
        <v>96</v>
      </c>
      <c r="AT15" s="2">
        <v>10.872027180067951</v>
      </c>
      <c r="AU15" s="2">
        <v>93</v>
      </c>
      <c r="AV15" s="2">
        <v>10.484780157835401</v>
      </c>
      <c r="AW15" s="2"/>
      <c r="AX15" s="2"/>
      <c r="AY15" s="2"/>
      <c r="AZ15" s="2"/>
      <c r="BA15" s="2"/>
      <c r="BB15" s="2"/>
      <c r="BC15" s="2"/>
      <c r="BD15" s="2"/>
      <c r="BE15" s="2">
        <v>106</v>
      </c>
      <c r="BF15" s="2">
        <v>10.882956878850102</v>
      </c>
    </row>
    <row r="16" spans="1:58" x14ac:dyDescent="0.25">
      <c r="A16" s="48"/>
      <c r="B16" s="49" t="s">
        <v>20</v>
      </c>
      <c r="C16" s="2">
        <v>23</v>
      </c>
      <c r="D16" s="2">
        <v>0.8161816891412349</v>
      </c>
      <c r="E16" s="2">
        <v>10</v>
      </c>
      <c r="F16" s="2">
        <v>0.45019696117051211</v>
      </c>
      <c r="G16" s="2">
        <v>42</v>
      </c>
      <c r="H16" s="2">
        <v>2.9745042492917846</v>
      </c>
      <c r="I16" s="2">
        <v>44</v>
      </c>
      <c r="J16" s="2">
        <v>3.1609195402298851</v>
      </c>
      <c r="K16" s="2">
        <v>47</v>
      </c>
      <c r="L16" s="2">
        <v>3.7272006344171293</v>
      </c>
      <c r="M16" s="2">
        <v>51</v>
      </c>
      <c r="N16" s="2">
        <v>4.2785234899328861</v>
      </c>
      <c r="O16" s="2">
        <v>70</v>
      </c>
      <c r="P16" s="2">
        <v>6.1619718309859151</v>
      </c>
      <c r="Q16" s="2">
        <v>70</v>
      </c>
      <c r="R16" s="2">
        <v>6.5055762081784385</v>
      </c>
      <c r="S16" s="2">
        <v>71</v>
      </c>
      <c r="T16" s="2">
        <v>6.9403714565004888</v>
      </c>
      <c r="U16" s="2">
        <v>73</v>
      </c>
      <c r="V16" s="2">
        <v>7.1219512195121952</v>
      </c>
      <c r="W16" s="2">
        <v>76</v>
      </c>
      <c r="X16" s="2">
        <v>7.592407592407592</v>
      </c>
      <c r="Y16" s="2">
        <v>86</v>
      </c>
      <c r="Z16" s="2">
        <v>8.4980237154150196</v>
      </c>
      <c r="AA16" s="2">
        <v>94</v>
      </c>
      <c r="AB16" s="2">
        <v>9.1350826044703588</v>
      </c>
      <c r="AC16" s="2">
        <v>93</v>
      </c>
      <c r="AD16" s="2">
        <v>9.1715976331360949</v>
      </c>
      <c r="AE16" s="2">
        <v>95</v>
      </c>
      <c r="AF16" s="2">
        <v>9.5285857572718147</v>
      </c>
      <c r="AG16" s="2">
        <v>101</v>
      </c>
      <c r="AH16" s="2">
        <v>10.202020202020202</v>
      </c>
      <c r="AI16" s="2">
        <v>101</v>
      </c>
      <c r="AJ16" s="2">
        <v>10.150753768844222</v>
      </c>
      <c r="AK16" s="2">
        <v>105</v>
      </c>
      <c r="AL16" s="2">
        <v>10.736196319018404</v>
      </c>
      <c r="AM16" s="2">
        <v>96</v>
      </c>
      <c r="AN16" s="2">
        <v>9.8360655737704921</v>
      </c>
      <c r="AO16" s="2">
        <v>97</v>
      </c>
      <c r="AP16" s="2">
        <v>10.38543897216274</v>
      </c>
      <c r="AQ16" s="2">
        <v>98</v>
      </c>
      <c r="AR16" s="2">
        <v>10.804851157662624</v>
      </c>
      <c r="AS16" s="2">
        <v>104</v>
      </c>
      <c r="AT16" s="2">
        <v>11.778029445073612</v>
      </c>
      <c r="AU16" s="2">
        <v>108</v>
      </c>
      <c r="AV16" s="2">
        <v>12.17587373167982</v>
      </c>
      <c r="AW16" s="2"/>
      <c r="AX16" s="2"/>
      <c r="AY16" s="2"/>
      <c r="AZ16" s="2"/>
      <c r="BA16" s="2"/>
      <c r="BB16" s="2"/>
      <c r="BC16" s="2"/>
      <c r="BD16" s="2"/>
      <c r="BE16" s="2">
        <v>104</v>
      </c>
      <c r="BF16" s="2">
        <v>10.677618069815194</v>
      </c>
    </row>
    <row r="17" spans="1:58" x14ac:dyDescent="0.25">
      <c r="A17" s="48"/>
      <c r="B17" s="49" t="s">
        <v>21</v>
      </c>
      <c r="C17" s="2">
        <v>4</v>
      </c>
      <c r="D17" s="2">
        <v>0.10645848119233499</v>
      </c>
      <c r="E17" s="253" t="s">
        <v>304</v>
      </c>
      <c r="F17" s="2">
        <v>5.6274620146314014E-2</v>
      </c>
      <c r="G17" s="2">
        <v>8</v>
      </c>
      <c r="H17" s="2">
        <v>0.42492917847025496</v>
      </c>
      <c r="I17" s="2">
        <v>8</v>
      </c>
      <c r="J17" s="2">
        <v>0.43103448275862066</v>
      </c>
      <c r="K17" s="2">
        <v>9</v>
      </c>
      <c r="L17" s="2">
        <v>0.55511498810467885</v>
      </c>
      <c r="M17" s="2">
        <v>12</v>
      </c>
      <c r="N17" s="2">
        <v>0.92281879194630867</v>
      </c>
      <c r="O17" s="2">
        <v>13</v>
      </c>
      <c r="P17" s="2">
        <v>0.96830985915492962</v>
      </c>
      <c r="Q17" s="2">
        <v>12</v>
      </c>
      <c r="R17" s="2">
        <v>1.0223048327137547</v>
      </c>
      <c r="S17" s="2">
        <v>19</v>
      </c>
      <c r="T17" s="2">
        <v>1.7595307917888563</v>
      </c>
      <c r="U17" s="2">
        <v>25</v>
      </c>
      <c r="V17" s="2">
        <v>2.4390243902439024</v>
      </c>
      <c r="W17" s="2">
        <v>26</v>
      </c>
      <c r="X17" s="2">
        <v>2.5974025974025974</v>
      </c>
      <c r="Y17" s="2">
        <v>26</v>
      </c>
      <c r="Z17" s="2">
        <v>2.5691699604743081</v>
      </c>
      <c r="AA17" s="2">
        <v>26</v>
      </c>
      <c r="AB17" s="2">
        <v>2.5267249757045676</v>
      </c>
      <c r="AC17" s="2">
        <v>24</v>
      </c>
      <c r="AD17" s="2">
        <v>2.3668639053254439</v>
      </c>
      <c r="AE17" s="2">
        <v>26</v>
      </c>
      <c r="AF17" s="2">
        <v>2.6078234704112337</v>
      </c>
      <c r="AG17" s="2">
        <v>29</v>
      </c>
      <c r="AH17" s="2">
        <v>2.9292929292929295</v>
      </c>
      <c r="AI17" s="2">
        <v>42</v>
      </c>
      <c r="AJ17" s="2">
        <v>4.2211055276381906</v>
      </c>
      <c r="AK17" s="2">
        <v>43</v>
      </c>
      <c r="AL17" s="2">
        <v>4.3967280163599183</v>
      </c>
      <c r="AM17" s="2">
        <v>47</v>
      </c>
      <c r="AN17" s="2">
        <v>4.8155737704918034</v>
      </c>
      <c r="AO17" s="2">
        <v>43</v>
      </c>
      <c r="AP17" s="2">
        <v>4.6038543897216275</v>
      </c>
      <c r="AQ17" s="2">
        <v>43</v>
      </c>
      <c r="AR17" s="2">
        <v>4.7409040793825801</v>
      </c>
      <c r="AS17" s="2">
        <v>47</v>
      </c>
      <c r="AT17" s="2">
        <v>5.3227633069082669</v>
      </c>
      <c r="AU17" s="2">
        <v>58</v>
      </c>
      <c r="AV17" s="2">
        <v>6.538895152198422</v>
      </c>
      <c r="AW17" s="2"/>
      <c r="AX17" s="2"/>
      <c r="AY17" s="2"/>
      <c r="AZ17" s="2"/>
      <c r="BA17" s="2"/>
      <c r="BB17" s="2"/>
      <c r="BC17" s="2"/>
      <c r="BD17" s="2"/>
      <c r="BE17" s="2">
        <v>74</v>
      </c>
      <c r="BF17" s="2">
        <v>7.5975359342915807</v>
      </c>
    </row>
    <row r="18" spans="1:58" x14ac:dyDescent="0.25">
      <c r="A18" s="48"/>
      <c r="B18" s="49" t="s">
        <v>30</v>
      </c>
      <c r="C18" s="253" t="s">
        <v>304</v>
      </c>
      <c r="D18" s="2">
        <v>3.5486160397444996E-2</v>
      </c>
      <c r="E18" s="253" t="s">
        <v>304</v>
      </c>
      <c r="F18" s="2">
        <v>5.6274620146314014E-2</v>
      </c>
      <c r="G18" s="253" t="s">
        <v>304</v>
      </c>
      <c r="H18" s="2">
        <v>0.14164305949008499</v>
      </c>
      <c r="I18" s="253" t="s">
        <v>304</v>
      </c>
      <c r="J18" s="2">
        <v>0.14367816091954022</v>
      </c>
      <c r="K18" s="253" t="s">
        <v>304</v>
      </c>
      <c r="L18" s="2">
        <v>0.15860428231562251</v>
      </c>
      <c r="M18" s="253" t="s">
        <v>304</v>
      </c>
      <c r="N18" s="2">
        <v>8.3892617449664433E-2</v>
      </c>
      <c r="O18" s="253" t="s">
        <v>304</v>
      </c>
      <c r="P18" s="2">
        <v>0.176056338028169</v>
      </c>
      <c r="Q18" s="253" t="s">
        <v>304</v>
      </c>
      <c r="R18" s="2">
        <v>9.2936802973977689E-2</v>
      </c>
      <c r="S18" s="253" t="s">
        <v>304</v>
      </c>
      <c r="T18" s="2">
        <v>9.7751710654936458E-2</v>
      </c>
      <c r="U18" s="2">
        <v>3</v>
      </c>
      <c r="V18" s="2">
        <v>0.29268292682926828</v>
      </c>
      <c r="W18" s="2">
        <v>3</v>
      </c>
      <c r="X18" s="2">
        <v>0.29970029970029971</v>
      </c>
      <c r="Y18" s="2">
        <v>7</v>
      </c>
      <c r="Z18" s="2">
        <v>0.69169960474308301</v>
      </c>
      <c r="AA18" s="2">
        <v>6</v>
      </c>
      <c r="AB18" s="2">
        <v>0.58309037900874638</v>
      </c>
      <c r="AC18" s="2">
        <v>9</v>
      </c>
      <c r="AD18" s="2">
        <v>0.8875739644970414</v>
      </c>
      <c r="AE18" s="2">
        <v>10</v>
      </c>
      <c r="AF18" s="2">
        <v>1.0030090270812437</v>
      </c>
      <c r="AG18" s="2">
        <v>11</v>
      </c>
      <c r="AH18" s="2">
        <v>1.1111111111111112</v>
      </c>
      <c r="AI18" s="2">
        <v>13</v>
      </c>
      <c r="AJ18" s="2">
        <v>1.306532663316583</v>
      </c>
      <c r="AK18" s="2">
        <v>14</v>
      </c>
      <c r="AL18" s="2">
        <v>1.4314928425357873</v>
      </c>
      <c r="AM18" s="2">
        <v>14</v>
      </c>
      <c r="AN18" s="2">
        <v>1.4344262295081966</v>
      </c>
      <c r="AO18" s="2">
        <v>13</v>
      </c>
      <c r="AP18" s="2">
        <v>1.39186295503212</v>
      </c>
      <c r="AQ18" s="2">
        <v>13</v>
      </c>
      <c r="AR18" s="2">
        <v>1.4332965821389194</v>
      </c>
      <c r="AS18" s="2">
        <v>17</v>
      </c>
      <c r="AT18" s="2">
        <v>1.9252548131370328</v>
      </c>
      <c r="AU18" s="2">
        <v>15</v>
      </c>
      <c r="AV18" s="2">
        <v>1.6910935738444195</v>
      </c>
      <c r="AW18" s="2"/>
      <c r="AX18" s="2"/>
      <c r="AY18" s="2"/>
      <c r="AZ18" s="2"/>
      <c r="BA18" s="2"/>
      <c r="BB18" s="2"/>
      <c r="BC18" s="2"/>
      <c r="BD18" s="2"/>
      <c r="BE18" s="2">
        <v>23</v>
      </c>
      <c r="BF18" s="2">
        <v>2.3613963039014374</v>
      </c>
    </row>
    <row r="19" spans="1:58" x14ac:dyDescent="0.25">
      <c r="A19" s="48"/>
      <c r="B19" s="50" t="s">
        <v>40</v>
      </c>
      <c r="C19" s="51">
        <v>2818</v>
      </c>
      <c r="D19" s="51"/>
      <c r="E19" s="51">
        <v>1777</v>
      </c>
      <c r="F19" s="51"/>
      <c r="G19" s="51">
        <v>1412</v>
      </c>
      <c r="H19" s="51"/>
      <c r="I19" s="51">
        <v>1392</v>
      </c>
      <c r="J19" s="51"/>
      <c r="K19" s="51">
        <v>1261</v>
      </c>
      <c r="L19" s="51"/>
      <c r="M19" s="51">
        <v>1192</v>
      </c>
      <c r="N19" s="51"/>
      <c r="O19" s="51">
        <v>1136</v>
      </c>
      <c r="P19" s="51"/>
      <c r="Q19" s="51">
        <v>1076</v>
      </c>
      <c r="R19" s="51"/>
      <c r="S19" s="51">
        <v>1023</v>
      </c>
      <c r="T19" s="51"/>
      <c r="U19" s="51">
        <v>1025</v>
      </c>
      <c r="V19" s="51"/>
      <c r="W19" s="51">
        <v>1001</v>
      </c>
      <c r="X19" s="51"/>
      <c r="Y19" s="51">
        <v>1012</v>
      </c>
      <c r="Z19" s="51"/>
      <c r="AA19" s="51">
        <v>1029</v>
      </c>
      <c r="AB19" s="51">
        <v>0</v>
      </c>
      <c r="AC19" s="51">
        <v>1014</v>
      </c>
      <c r="AD19" s="51">
        <v>0</v>
      </c>
      <c r="AE19" s="51">
        <v>997</v>
      </c>
      <c r="AF19" s="51"/>
      <c r="AG19" s="51">
        <v>990</v>
      </c>
      <c r="AH19" s="51"/>
      <c r="AI19" s="51">
        <v>995</v>
      </c>
      <c r="AJ19" s="51"/>
      <c r="AK19" s="51">
        <v>978</v>
      </c>
      <c r="AL19" s="51"/>
      <c r="AM19" s="51">
        <v>976</v>
      </c>
      <c r="AN19" s="51"/>
      <c r="AO19" s="51">
        <v>934</v>
      </c>
      <c r="AP19" s="51"/>
      <c r="AQ19" s="51">
        <v>907</v>
      </c>
      <c r="AR19" s="51"/>
      <c r="AS19" s="51">
        <v>883</v>
      </c>
      <c r="AT19" s="51"/>
      <c r="AU19" s="51">
        <v>887</v>
      </c>
      <c r="AV19" s="51"/>
      <c r="AW19" s="51"/>
      <c r="AX19" s="51"/>
      <c r="AY19" s="51"/>
      <c r="AZ19" s="51"/>
      <c r="BA19" s="51"/>
      <c r="BB19" s="51"/>
      <c r="BC19" s="51"/>
      <c r="BD19" s="51"/>
      <c r="BE19" s="51">
        <v>974</v>
      </c>
      <c r="BF19" s="51"/>
    </row>
    <row r="20" spans="1:58" x14ac:dyDescent="0.25">
      <c r="A20" s="52"/>
      <c r="B20" s="50" t="s">
        <v>41</v>
      </c>
      <c r="C20" s="51">
        <v>149.524</v>
      </c>
      <c r="D20" s="51"/>
      <c r="E20" s="51">
        <v>98.917000000000002</v>
      </c>
      <c r="F20" s="51"/>
      <c r="G20" s="51">
        <v>133.453</v>
      </c>
      <c r="H20" s="51"/>
      <c r="I20" s="51">
        <v>131.14599999999999</v>
      </c>
      <c r="J20" s="51"/>
      <c r="K20" s="51">
        <v>128.989</v>
      </c>
      <c r="L20" s="51"/>
      <c r="M20" s="51">
        <v>127.71899999999999</v>
      </c>
      <c r="N20" s="51"/>
      <c r="O20" s="51">
        <v>128.65899999999999</v>
      </c>
      <c r="P20" s="51"/>
      <c r="Q20" s="51">
        <v>125.97199999999999</v>
      </c>
      <c r="R20" s="51"/>
      <c r="S20" s="51">
        <v>126.07599999999999</v>
      </c>
      <c r="T20" s="51"/>
      <c r="U20" s="51">
        <v>130.13800000000001</v>
      </c>
      <c r="V20" s="51"/>
      <c r="W20" s="51">
        <v>134.935</v>
      </c>
      <c r="X20" s="51"/>
      <c r="Y20" s="51">
        <v>139.60300000000001</v>
      </c>
      <c r="Z20" s="51"/>
      <c r="AA20" s="51">
        <v>140.33699999999999</v>
      </c>
      <c r="AB20" s="51">
        <v>0</v>
      </c>
      <c r="AC20" s="51">
        <v>143.97499999999999</v>
      </c>
      <c r="AD20" s="51">
        <v>0</v>
      </c>
      <c r="AE20" s="51">
        <v>144.68</v>
      </c>
      <c r="AF20" s="51"/>
      <c r="AG20" s="51">
        <v>148.322</v>
      </c>
      <c r="AH20" s="51"/>
      <c r="AI20" s="51">
        <v>155.06100000000001</v>
      </c>
      <c r="AJ20" s="51"/>
      <c r="AK20" s="51">
        <v>158.57599999999999</v>
      </c>
      <c r="AL20" s="51"/>
      <c r="AM20" s="51">
        <v>159.77799999999999</v>
      </c>
      <c r="AN20" s="51"/>
      <c r="AO20" s="51">
        <v>153.83500000000001</v>
      </c>
      <c r="AP20" s="51"/>
      <c r="AQ20" s="51">
        <v>151.792</v>
      </c>
      <c r="AR20" s="51"/>
      <c r="AS20" s="51">
        <v>156.279</v>
      </c>
      <c r="AT20" s="51"/>
      <c r="AU20" s="51">
        <v>161.50200000000001</v>
      </c>
      <c r="AV20" s="51"/>
      <c r="AW20" s="51"/>
      <c r="AX20" s="51"/>
      <c r="AY20" s="51"/>
      <c r="AZ20" s="51"/>
      <c r="BA20" s="51"/>
      <c r="BB20" s="51"/>
      <c r="BC20" s="51"/>
      <c r="BD20" s="51"/>
      <c r="BE20" s="51">
        <v>185.54599999999999</v>
      </c>
      <c r="BF20" s="51"/>
    </row>
    <row r="21" spans="1:58" x14ac:dyDescent="0.25">
      <c r="A21" s="48" t="s">
        <v>9</v>
      </c>
      <c r="B21" s="49" t="s">
        <v>29</v>
      </c>
      <c r="C21" s="2">
        <v>3933</v>
      </c>
      <c r="D21" s="2">
        <v>91.806722689075627</v>
      </c>
      <c r="E21" s="2">
        <v>2675</v>
      </c>
      <c r="F21" s="2">
        <v>83.777012214218601</v>
      </c>
      <c r="G21" s="2">
        <v>1463</v>
      </c>
      <c r="H21" s="2">
        <v>62.816659510519536</v>
      </c>
      <c r="I21" s="2">
        <v>1374</v>
      </c>
      <c r="J21" s="2">
        <v>60.608734009704456</v>
      </c>
      <c r="K21" s="2">
        <v>1206</v>
      </c>
      <c r="L21" s="2">
        <v>56.69957686882934</v>
      </c>
      <c r="M21" s="2">
        <v>1080</v>
      </c>
      <c r="N21" s="2">
        <v>53.598014888337467</v>
      </c>
      <c r="O21" s="2">
        <v>956</v>
      </c>
      <c r="P21" s="2">
        <v>49.791666666666664</v>
      </c>
      <c r="Q21" s="2">
        <v>868</v>
      </c>
      <c r="R21" s="2">
        <v>47.509578544061306</v>
      </c>
      <c r="S21" s="2">
        <v>771</v>
      </c>
      <c r="T21" s="2">
        <v>44.489324870167337</v>
      </c>
      <c r="U21" s="2">
        <v>718</v>
      </c>
      <c r="V21" s="2">
        <v>43.123123123123122</v>
      </c>
      <c r="W21" s="2">
        <v>690</v>
      </c>
      <c r="X21" s="2">
        <v>42.331288343558285</v>
      </c>
      <c r="Y21" s="2">
        <v>649</v>
      </c>
      <c r="Z21" s="2">
        <v>41.04996837444655</v>
      </c>
      <c r="AA21" s="2">
        <v>632</v>
      </c>
      <c r="AB21" s="2">
        <v>40.826873385012917</v>
      </c>
      <c r="AC21" s="2">
        <v>624</v>
      </c>
      <c r="AD21" s="2">
        <v>41.07965766951942</v>
      </c>
      <c r="AE21" s="2">
        <v>603</v>
      </c>
      <c r="AF21" s="2">
        <v>40.551445864156015</v>
      </c>
      <c r="AG21" s="2">
        <v>614</v>
      </c>
      <c r="AH21" s="2">
        <v>41.235728676964406</v>
      </c>
      <c r="AI21" s="2">
        <v>592</v>
      </c>
      <c r="AJ21" s="2">
        <v>40.027045300878974</v>
      </c>
      <c r="AK21" s="2">
        <v>596</v>
      </c>
      <c r="AL21" s="2">
        <v>40.682593856655288</v>
      </c>
      <c r="AM21" s="2">
        <v>604</v>
      </c>
      <c r="AN21" s="2">
        <v>41.088435374149661</v>
      </c>
      <c r="AO21" s="2">
        <v>578</v>
      </c>
      <c r="AP21" s="2">
        <v>40.819209039548021</v>
      </c>
      <c r="AQ21" s="2">
        <v>545</v>
      </c>
      <c r="AR21" s="2">
        <v>39.78102189781022</v>
      </c>
      <c r="AS21" s="2">
        <v>535</v>
      </c>
      <c r="AT21" s="2">
        <v>39.136795903438184</v>
      </c>
      <c r="AU21" s="2">
        <v>522</v>
      </c>
      <c r="AV21" s="2">
        <v>38.7815750371471</v>
      </c>
      <c r="AW21" s="2"/>
      <c r="AX21" s="2"/>
      <c r="AY21" s="2"/>
      <c r="AZ21" s="2"/>
      <c r="BA21" s="2"/>
      <c r="BB21" s="2"/>
      <c r="BC21" s="2"/>
      <c r="BD21" s="2"/>
      <c r="BE21" s="2">
        <v>472</v>
      </c>
      <c r="BF21" s="2">
        <v>38.943894389438945</v>
      </c>
    </row>
    <row r="22" spans="1:58" x14ac:dyDescent="0.25">
      <c r="A22" s="48"/>
      <c r="B22" s="49" t="s">
        <v>18</v>
      </c>
      <c r="C22" s="2">
        <v>320</v>
      </c>
      <c r="D22" s="2">
        <v>7.469654528478058</v>
      </c>
      <c r="E22" s="2">
        <v>472</v>
      </c>
      <c r="F22" s="2">
        <v>14.782336360789227</v>
      </c>
      <c r="G22" s="2">
        <v>648</v>
      </c>
      <c r="H22" s="2">
        <v>27.823100042936883</v>
      </c>
      <c r="I22" s="2">
        <v>644</v>
      </c>
      <c r="J22" s="2">
        <v>28.407587119541244</v>
      </c>
      <c r="K22" s="2">
        <v>626</v>
      </c>
      <c r="L22" s="2">
        <v>29.431123648330981</v>
      </c>
      <c r="M22" s="2">
        <v>617</v>
      </c>
      <c r="N22" s="2">
        <v>30.620347394540943</v>
      </c>
      <c r="O22" s="2">
        <v>614</v>
      </c>
      <c r="P22" s="2">
        <v>31.979166666666668</v>
      </c>
      <c r="Q22" s="2">
        <v>581</v>
      </c>
      <c r="R22" s="2">
        <v>31.800766283524904</v>
      </c>
      <c r="S22" s="2">
        <v>558</v>
      </c>
      <c r="T22" s="2">
        <v>32.198499711482981</v>
      </c>
      <c r="U22" s="2">
        <v>516</v>
      </c>
      <c r="V22" s="2">
        <v>30.990990990990991</v>
      </c>
      <c r="W22" s="2">
        <v>483</v>
      </c>
      <c r="X22" s="2">
        <v>29.631901840490798</v>
      </c>
      <c r="Y22" s="2">
        <v>467</v>
      </c>
      <c r="Z22" s="2">
        <v>29.538266919671095</v>
      </c>
      <c r="AA22" s="2">
        <v>437</v>
      </c>
      <c r="AB22" s="2">
        <v>28.229974160206719</v>
      </c>
      <c r="AC22" s="2">
        <v>413</v>
      </c>
      <c r="AD22" s="2">
        <v>27.1889400921659</v>
      </c>
      <c r="AE22" s="2">
        <v>399</v>
      </c>
      <c r="AF22" s="2">
        <v>26.832548755884332</v>
      </c>
      <c r="AG22" s="2">
        <v>398</v>
      </c>
      <c r="AH22" s="2">
        <v>26.729348556077905</v>
      </c>
      <c r="AI22" s="2">
        <v>424</v>
      </c>
      <c r="AJ22" s="2">
        <v>28.668018931710616</v>
      </c>
      <c r="AK22" s="2">
        <v>400</v>
      </c>
      <c r="AL22" s="2">
        <v>27.303754266211605</v>
      </c>
      <c r="AM22" s="2">
        <v>391</v>
      </c>
      <c r="AN22" s="2">
        <v>26.598639455782312</v>
      </c>
      <c r="AO22" s="2">
        <v>360</v>
      </c>
      <c r="AP22" s="2">
        <v>25.423728813559322</v>
      </c>
      <c r="AQ22" s="2">
        <v>352</v>
      </c>
      <c r="AR22" s="2">
        <v>25.693430656934307</v>
      </c>
      <c r="AS22" s="2">
        <v>347</v>
      </c>
      <c r="AT22" s="2">
        <v>25.384052670080468</v>
      </c>
      <c r="AU22" s="2">
        <v>356</v>
      </c>
      <c r="AV22" s="2">
        <v>26.448736998514114</v>
      </c>
      <c r="AW22" s="2"/>
      <c r="AX22" s="2"/>
      <c r="AY22" s="2"/>
      <c r="AZ22" s="2"/>
      <c r="BA22" s="2"/>
      <c r="BB22" s="2"/>
      <c r="BC22" s="2"/>
      <c r="BD22" s="2"/>
      <c r="BE22" s="2">
        <v>297</v>
      </c>
      <c r="BF22" s="2">
        <v>24.504950495049506</v>
      </c>
    </row>
    <row r="23" spans="1:58" x14ac:dyDescent="0.25">
      <c r="A23" s="48"/>
      <c r="B23" s="49" t="s">
        <v>19</v>
      </c>
      <c r="C23" s="2">
        <v>27</v>
      </c>
      <c r="D23" s="2">
        <v>0.63025210084033612</v>
      </c>
      <c r="E23" s="2">
        <v>40</v>
      </c>
      <c r="F23" s="2">
        <v>1.252740369558409</v>
      </c>
      <c r="G23" s="2">
        <v>179</v>
      </c>
      <c r="H23" s="2">
        <v>7.6857020180334912</v>
      </c>
      <c r="I23" s="2">
        <v>192</v>
      </c>
      <c r="J23" s="2">
        <v>8.4693427437141597</v>
      </c>
      <c r="K23" s="2">
        <v>226</v>
      </c>
      <c r="L23" s="2">
        <v>10.625293841090738</v>
      </c>
      <c r="M23" s="2">
        <v>227</v>
      </c>
      <c r="N23" s="2">
        <v>11.265508684863523</v>
      </c>
      <c r="O23" s="2">
        <v>252</v>
      </c>
      <c r="P23" s="2">
        <v>13.125</v>
      </c>
      <c r="Q23" s="2">
        <v>261</v>
      </c>
      <c r="R23" s="2">
        <v>14.285714285714286</v>
      </c>
      <c r="S23" s="2">
        <v>261</v>
      </c>
      <c r="T23" s="2">
        <v>15.060588574725909</v>
      </c>
      <c r="U23" s="2">
        <v>265</v>
      </c>
      <c r="V23" s="2">
        <v>15.915915915915916</v>
      </c>
      <c r="W23" s="2">
        <v>255</v>
      </c>
      <c r="X23" s="2">
        <v>15.644171779141104</v>
      </c>
      <c r="Y23" s="2">
        <v>239</v>
      </c>
      <c r="Z23" s="2">
        <v>15.117014547754586</v>
      </c>
      <c r="AA23" s="2">
        <v>248</v>
      </c>
      <c r="AB23" s="2">
        <v>16.020671834625322</v>
      </c>
      <c r="AC23" s="2">
        <v>244</v>
      </c>
      <c r="AD23" s="2">
        <v>16.063199473337722</v>
      </c>
      <c r="AE23" s="2">
        <v>239</v>
      </c>
      <c r="AF23" s="2">
        <v>16.072629455279085</v>
      </c>
      <c r="AG23" s="2">
        <v>233</v>
      </c>
      <c r="AH23" s="2">
        <v>15.648085963734049</v>
      </c>
      <c r="AI23" s="2">
        <v>210</v>
      </c>
      <c r="AJ23" s="2">
        <v>14.198782961460447</v>
      </c>
      <c r="AK23" s="2">
        <v>218</v>
      </c>
      <c r="AL23" s="2">
        <v>14.880546075085324</v>
      </c>
      <c r="AM23" s="2">
        <v>226</v>
      </c>
      <c r="AN23" s="2">
        <v>15.374149659863946</v>
      </c>
      <c r="AO23" s="2">
        <v>225</v>
      </c>
      <c r="AP23" s="2">
        <v>15.889830508474576</v>
      </c>
      <c r="AQ23" s="2">
        <v>219</v>
      </c>
      <c r="AR23" s="2">
        <v>15.985401459854014</v>
      </c>
      <c r="AS23" s="2">
        <v>220</v>
      </c>
      <c r="AT23" s="2">
        <v>16.093635698610097</v>
      </c>
      <c r="AU23" s="2">
        <v>189</v>
      </c>
      <c r="AV23" s="2">
        <v>14.041604754829123</v>
      </c>
      <c r="AW23" s="2"/>
      <c r="AX23" s="2"/>
      <c r="AY23" s="2"/>
      <c r="AZ23" s="2"/>
      <c r="BA23" s="2"/>
      <c r="BB23" s="2"/>
      <c r="BC23" s="2"/>
      <c r="BD23" s="2"/>
      <c r="BE23" s="2">
        <v>176</v>
      </c>
      <c r="BF23" s="2">
        <v>14.521452145214521</v>
      </c>
    </row>
    <row r="24" spans="1:58" x14ac:dyDescent="0.25">
      <c r="A24" s="48"/>
      <c r="B24" s="49" t="s">
        <v>20</v>
      </c>
      <c r="C24" s="100">
        <v>4</v>
      </c>
      <c r="D24" s="2">
        <v>9.3370681605975725E-2</v>
      </c>
      <c r="E24" s="100">
        <v>6</v>
      </c>
      <c r="F24" s="2">
        <v>0.18791105543376135</v>
      </c>
      <c r="G24" s="2">
        <v>39</v>
      </c>
      <c r="H24" s="2">
        <v>1.6316015457277802</v>
      </c>
      <c r="I24" s="2">
        <v>57</v>
      </c>
      <c r="J24" s="2">
        <v>2.4261138067931185</v>
      </c>
      <c r="K24" s="2">
        <v>65</v>
      </c>
      <c r="L24" s="2">
        <v>3.0559473436765399</v>
      </c>
      <c r="M24" s="2">
        <v>82</v>
      </c>
      <c r="N24" s="2">
        <v>4.0694789081885858</v>
      </c>
      <c r="O24" s="2">
        <v>89</v>
      </c>
      <c r="P24" s="2">
        <v>4.635416666666667</v>
      </c>
      <c r="Q24" s="2">
        <v>97</v>
      </c>
      <c r="R24" s="2">
        <v>5.3092501368363436</v>
      </c>
      <c r="S24" s="2">
        <v>116</v>
      </c>
      <c r="T24" s="2">
        <v>6.6935949221004041</v>
      </c>
      <c r="U24" s="2">
        <v>128</v>
      </c>
      <c r="V24" s="2">
        <v>7.6876876876876876</v>
      </c>
      <c r="W24" s="2">
        <v>147</v>
      </c>
      <c r="X24" s="2">
        <v>9.0184049079754605</v>
      </c>
      <c r="Y24" s="2">
        <v>169</v>
      </c>
      <c r="Z24" s="2">
        <v>10.68943706514864</v>
      </c>
      <c r="AA24" s="2">
        <v>166</v>
      </c>
      <c r="AB24" s="2">
        <v>10.723514211886306</v>
      </c>
      <c r="AC24" s="2">
        <v>168</v>
      </c>
      <c r="AD24" s="2">
        <v>11.059907834101383</v>
      </c>
      <c r="AE24" s="2">
        <v>162</v>
      </c>
      <c r="AF24" s="2">
        <v>10.894418291862811</v>
      </c>
      <c r="AG24" s="2">
        <v>156</v>
      </c>
      <c r="AH24" s="2">
        <v>10.476830087306917</v>
      </c>
      <c r="AI24" s="2">
        <v>164</v>
      </c>
      <c r="AJ24" s="2">
        <v>11.088573360378634</v>
      </c>
      <c r="AK24" s="2">
        <v>157</v>
      </c>
      <c r="AL24" s="2">
        <v>10.716723549488055</v>
      </c>
      <c r="AM24" s="2">
        <v>152</v>
      </c>
      <c r="AN24" s="2">
        <v>10.34013605442177</v>
      </c>
      <c r="AO24" s="2">
        <v>155</v>
      </c>
      <c r="AP24" s="2">
        <v>10.94632768361582</v>
      </c>
      <c r="AQ24" s="2">
        <v>148</v>
      </c>
      <c r="AR24" s="2">
        <v>10.802919708029197</v>
      </c>
      <c r="AS24" s="2">
        <v>145</v>
      </c>
      <c r="AT24" s="2">
        <v>10.607168983174835</v>
      </c>
      <c r="AU24" s="2">
        <v>156</v>
      </c>
      <c r="AV24" s="2">
        <v>11.589895988112927</v>
      </c>
      <c r="AW24" s="2"/>
      <c r="AX24" s="2"/>
      <c r="AY24" s="2"/>
      <c r="AZ24" s="2"/>
      <c r="BA24" s="2"/>
      <c r="BB24" s="2"/>
      <c r="BC24" s="2"/>
      <c r="BD24" s="2"/>
      <c r="BE24" s="2">
        <v>149</v>
      </c>
      <c r="BF24" s="2">
        <v>12.293729372937294</v>
      </c>
    </row>
    <row r="25" spans="1:58" x14ac:dyDescent="0.25">
      <c r="A25" s="48"/>
      <c r="B25" s="49" t="s">
        <v>21</v>
      </c>
      <c r="C25" s="253">
        <v>0</v>
      </c>
      <c r="D25" s="2">
        <v>0</v>
      </c>
      <c r="E25" s="2">
        <v>0</v>
      </c>
      <c r="F25" s="2">
        <v>0</v>
      </c>
      <c r="G25" s="253" t="s">
        <v>304</v>
      </c>
      <c r="H25" s="2">
        <v>4.2936882782310004E-2</v>
      </c>
      <c r="I25" s="253" t="s">
        <v>304</v>
      </c>
      <c r="J25" s="2">
        <v>8.8222320247022493E-2</v>
      </c>
      <c r="K25" s="2">
        <v>4</v>
      </c>
      <c r="L25" s="2">
        <v>0.18805829807240246</v>
      </c>
      <c r="M25" s="100">
        <v>9</v>
      </c>
      <c r="N25" s="2">
        <v>0.3970223325062035</v>
      </c>
      <c r="O25" s="2">
        <v>9</v>
      </c>
      <c r="P25" s="2">
        <v>0.41666666666666669</v>
      </c>
      <c r="Q25" s="2">
        <v>17</v>
      </c>
      <c r="R25" s="2">
        <v>0.93048713738368916</v>
      </c>
      <c r="S25" s="2">
        <v>24</v>
      </c>
      <c r="T25" s="2">
        <v>1.3848817080207732</v>
      </c>
      <c r="U25" s="2">
        <v>35</v>
      </c>
      <c r="V25" s="2">
        <v>2.1021021021021022</v>
      </c>
      <c r="W25" s="2">
        <v>45</v>
      </c>
      <c r="X25" s="2">
        <v>2.7607361963190185</v>
      </c>
      <c r="Y25" s="2">
        <v>46</v>
      </c>
      <c r="Z25" s="2">
        <v>2.9095509171410501</v>
      </c>
      <c r="AA25" s="2">
        <v>54</v>
      </c>
      <c r="AB25" s="2">
        <v>3.4883720930232558</v>
      </c>
      <c r="AC25" s="2">
        <v>60</v>
      </c>
      <c r="AD25" s="2">
        <v>3.9499670836076368</v>
      </c>
      <c r="AE25" s="2">
        <v>69</v>
      </c>
      <c r="AF25" s="2">
        <v>4.640215198386012</v>
      </c>
      <c r="AG25" s="2">
        <v>72</v>
      </c>
      <c r="AH25" s="2">
        <v>4.8354600402955006</v>
      </c>
      <c r="AI25" s="2">
        <v>71</v>
      </c>
      <c r="AJ25" s="2">
        <v>4.8005409060175799</v>
      </c>
      <c r="AK25" s="2">
        <v>74</v>
      </c>
      <c r="AL25" s="2">
        <v>5.0511945392491464</v>
      </c>
      <c r="AM25" s="2">
        <v>76</v>
      </c>
      <c r="AN25" s="2">
        <v>5.1700680272108848</v>
      </c>
      <c r="AO25" s="2">
        <v>76</v>
      </c>
      <c r="AP25" s="2">
        <v>5.3672316384180787</v>
      </c>
      <c r="AQ25" s="2">
        <v>72</v>
      </c>
      <c r="AR25" s="2">
        <v>5.2554744525547443</v>
      </c>
      <c r="AS25" s="2">
        <v>88</v>
      </c>
      <c r="AT25" s="2">
        <v>6.4374542794440384</v>
      </c>
      <c r="AU25" s="2">
        <v>89</v>
      </c>
      <c r="AV25" s="2">
        <v>6.6121842496285286</v>
      </c>
      <c r="AW25" s="2"/>
      <c r="AX25" s="2"/>
      <c r="AY25" s="2"/>
      <c r="AZ25" s="2"/>
      <c r="BA25" s="2"/>
      <c r="BB25" s="2"/>
      <c r="BC25" s="2"/>
      <c r="BD25" s="2"/>
      <c r="BE25" s="2">
        <v>77</v>
      </c>
      <c r="BF25" s="2">
        <v>6.3531353135313529</v>
      </c>
    </row>
    <row r="26" spans="1:58" x14ac:dyDescent="0.25">
      <c r="A26" s="48"/>
      <c r="B26" s="49" t="s">
        <v>30</v>
      </c>
      <c r="C26" s="253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53" t="s">
        <v>304</v>
      </c>
      <c r="N26" s="2">
        <v>4.9627791563275438E-2</v>
      </c>
      <c r="O26" s="253" t="s">
        <v>304</v>
      </c>
      <c r="P26" s="2">
        <v>5.2083333333333336E-2</v>
      </c>
      <c r="Q26" s="253">
        <v>3</v>
      </c>
      <c r="R26" s="2">
        <v>0.16420361247947454</v>
      </c>
      <c r="S26" s="253">
        <v>3</v>
      </c>
      <c r="T26" s="2">
        <v>0.17311021350259664</v>
      </c>
      <c r="U26" s="2">
        <v>3</v>
      </c>
      <c r="V26" s="2">
        <v>0.18018018018018017</v>
      </c>
      <c r="W26" s="2">
        <v>10</v>
      </c>
      <c r="X26" s="2">
        <v>0.61349693251533743</v>
      </c>
      <c r="Y26" s="100">
        <v>11</v>
      </c>
      <c r="Z26" s="2">
        <v>0.6957621758380772</v>
      </c>
      <c r="AA26" s="2">
        <v>11</v>
      </c>
      <c r="AB26" s="2">
        <v>0.710594315245478</v>
      </c>
      <c r="AC26" s="2">
        <v>10</v>
      </c>
      <c r="AD26" s="2">
        <v>0.65832784726793947</v>
      </c>
      <c r="AE26" s="2">
        <v>15</v>
      </c>
      <c r="AF26" s="2">
        <v>1.0087424344317417</v>
      </c>
      <c r="AG26" s="2">
        <v>16</v>
      </c>
      <c r="AH26" s="2">
        <v>1.0745466756212223</v>
      </c>
      <c r="AI26" s="2">
        <v>18</v>
      </c>
      <c r="AJ26" s="2">
        <v>1.2170385395537526</v>
      </c>
      <c r="AK26" s="2">
        <v>20</v>
      </c>
      <c r="AL26" s="2">
        <v>1.3651877133105803</v>
      </c>
      <c r="AM26" s="2">
        <v>21</v>
      </c>
      <c r="AN26" s="2">
        <v>1.4285714285714286</v>
      </c>
      <c r="AO26" s="2">
        <v>22</v>
      </c>
      <c r="AP26" s="2">
        <v>1.5536723163841808</v>
      </c>
      <c r="AQ26" s="2">
        <v>34</v>
      </c>
      <c r="AR26" s="2">
        <v>2.4817518248175183</v>
      </c>
      <c r="AS26" s="2">
        <v>32</v>
      </c>
      <c r="AT26" s="2">
        <v>2.3408924652523773</v>
      </c>
      <c r="AU26" s="2">
        <v>34</v>
      </c>
      <c r="AV26" s="2">
        <v>2.526002971768202</v>
      </c>
      <c r="AW26" s="2"/>
      <c r="AX26" s="2"/>
      <c r="AY26" s="2"/>
      <c r="AZ26" s="2"/>
      <c r="BA26" s="2"/>
      <c r="BB26" s="2"/>
      <c r="BC26" s="2"/>
      <c r="BD26" s="2"/>
      <c r="BE26" s="2">
        <v>41</v>
      </c>
      <c r="BF26" s="2">
        <v>3.382838283828383</v>
      </c>
    </row>
    <row r="27" spans="1:58" x14ac:dyDescent="0.25">
      <c r="A27" s="48"/>
      <c r="B27" s="50" t="s">
        <v>40</v>
      </c>
      <c r="C27" s="51">
        <v>4284</v>
      </c>
      <c r="D27" s="51">
        <v>0</v>
      </c>
      <c r="E27" s="51">
        <v>3193</v>
      </c>
      <c r="F27" s="51">
        <v>0</v>
      </c>
      <c r="G27" s="51">
        <v>2329</v>
      </c>
      <c r="H27" s="51"/>
      <c r="I27" s="51">
        <v>2267</v>
      </c>
      <c r="J27" s="51"/>
      <c r="K27" s="51">
        <v>2127</v>
      </c>
      <c r="L27" s="51"/>
      <c r="M27" s="51">
        <v>2015</v>
      </c>
      <c r="N27" s="51"/>
      <c r="O27" s="51">
        <v>1920</v>
      </c>
      <c r="P27" s="51"/>
      <c r="Q27" s="51">
        <v>1827</v>
      </c>
      <c r="R27" s="51"/>
      <c r="S27" s="51">
        <v>1733</v>
      </c>
      <c r="T27" s="51"/>
      <c r="U27" s="51">
        <v>1665</v>
      </c>
      <c r="V27" s="51"/>
      <c r="W27" s="51">
        <v>1630</v>
      </c>
      <c r="X27" s="51"/>
      <c r="Y27" s="51">
        <v>1581</v>
      </c>
      <c r="Z27" s="51"/>
      <c r="AA27" s="51">
        <v>1548</v>
      </c>
      <c r="AB27" s="51">
        <v>0</v>
      </c>
      <c r="AC27" s="51">
        <v>1519</v>
      </c>
      <c r="AD27" s="51">
        <v>0</v>
      </c>
      <c r="AE27" s="51">
        <v>1487</v>
      </c>
      <c r="AF27" s="51"/>
      <c r="AG27" s="51">
        <v>1489</v>
      </c>
      <c r="AH27" s="51"/>
      <c r="AI27" s="51">
        <v>1479</v>
      </c>
      <c r="AJ27" s="51"/>
      <c r="AK27" s="51">
        <v>1465</v>
      </c>
      <c r="AL27" s="51"/>
      <c r="AM27" s="51">
        <v>1470</v>
      </c>
      <c r="AN27" s="51"/>
      <c r="AO27" s="51">
        <v>1416</v>
      </c>
      <c r="AP27" s="51"/>
      <c r="AQ27" s="51">
        <v>1370</v>
      </c>
      <c r="AR27" s="51"/>
      <c r="AS27" s="51">
        <v>1367</v>
      </c>
      <c r="AT27" s="51"/>
      <c r="AU27" s="51">
        <v>1346</v>
      </c>
      <c r="AV27" s="51"/>
      <c r="AW27" s="51"/>
      <c r="AX27" s="51"/>
      <c r="AY27" s="51"/>
      <c r="AZ27" s="51"/>
      <c r="BA27" s="51"/>
      <c r="BB27" s="51"/>
      <c r="BC27" s="51"/>
      <c r="BD27" s="51"/>
      <c r="BE27" s="51">
        <v>1212</v>
      </c>
      <c r="BF27" s="51"/>
    </row>
    <row r="28" spans="1:58" x14ac:dyDescent="0.25">
      <c r="A28" s="52"/>
      <c r="B28" s="50" t="s">
        <v>41</v>
      </c>
      <c r="C28" s="51">
        <v>174.42500000000001</v>
      </c>
      <c r="D28" s="51"/>
      <c r="E28" s="51">
        <v>174.06299999999999</v>
      </c>
      <c r="F28" s="51"/>
      <c r="G28" s="51">
        <v>217.32599999999999</v>
      </c>
      <c r="H28" s="51"/>
      <c r="I28" s="51">
        <v>223.25299999999999</v>
      </c>
      <c r="J28" s="51"/>
      <c r="K28" s="51">
        <v>226.441</v>
      </c>
      <c r="L28" s="51"/>
      <c r="M28" s="51">
        <v>232.13300000000001</v>
      </c>
      <c r="N28" s="51"/>
      <c r="O28" s="51">
        <v>235.55</v>
      </c>
      <c r="P28" s="51"/>
      <c r="Q28" s="51">
        <v>238.70400000000001</v>
      </c>
      <c r="R28" s="51"/>
      <c r="S28" s="51">
        <v>243.82</v>
      </c>
      <c r="T28" s="51"/>
      <c r="U28" s="51">
        <v>249.38200000000001</v>
      </c>
      <c r="V28" s="51"/>
      <c r="W28" s="51">
        <v>259.12700000000001</v>
      </c>
      <c r="X28" s="51"/>
      <c r="Y28" s="51">
        <v>261.399</v>
      </c>
      <c r="Z28" s="51"/>
      <c r="AA28" s="51">
        <v>262.47300000000001</v>
      </c>
      <c r="AB28" s="51">
        <v>0</v>
      </c>
      <c r="AC28" s="51">
        <v>260.56799999999998</v>
      </c>
      <c r="AD28" s="51">
        <v>0</v>
      </c>
      <c r="AE28" s="51">
        <v>261.815</v>
      </c>
      <c r="AF28" s="51"/>
      <c r="AG28" s="51">
        <v>261.25200000000001</v>
      </c>
      <c r="AH28" s="51"/>
      <c r="AI28" s="51">
        <v>265.46899999999999</v>
      </c>
      <c r="AJ28" s="51"/>
      <c r="AK28" s="51">
        <v>266.12200000000001</v>
      </c>
      <c r="AL28" s="51"/>
      <c r="AM28" s="51">
        <v>268.238</v>
      </c>
      <c r="AN28" s="51"/>
      <c r="AO28" s="51">
        <v>265.02699999999999</v>
      </c>
      <c r="AP28" s="51"/>
      <c r="AQ28" s="51">
        <v>265.327</v>
      </c>
      <c r="AR28" s="51"/>
      <c r="AS28" s="51">
        <v>270.12700000000001</v>
      </c>
      <c r="AT28" s="51"/>
      <c r="AU28" s="51">
        <v>272.22800000000001</v>
      </c>
      <c r="AV28" s="51"/>
      <c r="AW28" s="51"/>
      <c r="AX28" s="51"/>
      <c r="AY28" s="51"/>
      <c r="AZ28" s="51"/>
      <c r="BA28" s="51"/>
      <c r="BB28" s="51"/>
      <c r="BC28" s="51"/>
      <c r="BD28" s="51"/>
      <c r="BE28" s="51">
        <v>255.01400000000001</v>
      </c>
      <c r="BF28" s="51"/>
    </row>
    <row r="29" spans="1:58" x14ac:dyDescent="0.25">
      <c r="A29" s="48" t="s">
        <v>548</v>
      </c>
      <c r="B29" s="49" t="s">
        <v>29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>
        <v>1505</v>
      </c>
      <c r="AX29" s="2">
        <v>47.193477579178428</v>
      </c>
      <c r="AY29" s="2">
        <v>1439</v>
      </c>
      <c r="AZ29" s="2">
        <v>46.781534460338101</v>
      </c>
      <c r="BA29" s="2">
        <v>1449</v>
      </c>
      <c r="BB29" s="2">
        <v>47.727272727272727</v>
      </c>
      <c r="BC29" s="2">
        <v>1385</v>
      </c>
      <c r="BD29" s="2">
        <v>46.617300572197912</v>
      </c>
      <c r="BE29" s="2"/>
      <c r="BF29" s="2"/>
    </row>
    <row r="30" spans="1:58" x14ac:dyDescent="0.25">
      <c r="A30" s="48"/>
      <c r="B30" s="49" t="s">
        <v>18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>
        <v>704</v>
      </c>
      <c r="AX30" s="2">
        <v>22.075885857635623</v>
      </c>
      <c r="AY30" s="2">
        <v>685</v>
      </c>
      <c r="AZ30" s="2">
        <v>22.269180754226269</v>
      </c>
      <c r="BA30" s="2">
        <v>639</v>
      </c>
      <c r="BB30" s="2">
        <v>21.047430830039527</v>
      </c>
      <c r="BC30" s="2">
        <v>641</v>
      </c>
      <c r="BD30" s="2">
        <v>21.575227196230227</v>
      </c>
      <c r="BE30" s="2"/>
      <c r="BF30" s="2"/>
    </row>
    <row r="31" spans="1:58" x14ac:dyDescent="0.25">
      <c r="A31" s="48"/>
      <c r="B31" s="49" t="s">
        <v>19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>
        <v>393</v>
      </c>
      <c r="AX31" s="2">
        <v>12.323612417685794</v>
      </c>
      <c r="AY31" s="2">
        <v>376</v>
      </c>
      <c r="AZ31" s="2">
        <v>12.223667100130038</v>
      </c>
      <c r="BA31" s="2">
        <v>377</v>
      </c>
      <c r="BB31" s="2">
        <v>12.417654808959156</v>
      </c>
      <c r="BC31" s="2">
        <v>362</v>
      </c>
      <c r="BD31" s="2">
        <v>12.184449680242343</v>
      </c>
      <c r="BE31" s="2"/>
      <c r="BF31" s="2"/>
    </row>
    <row r="32" spans="1:58" x14ac:dyDescent="0.25">
      <c r="A32" s="48"/>
      <c r="B32" s="49" t="s">
        <v>20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>
        <v>338</v>
      </c>
      <c r="AX32" s="2">
        <v>10.598933835058013</v>
      </c>
      <c r="AY32" s="2">
        <v>337</v>
      </c>
      <c r="AZ32" s="2">
        <v>10.955786736020807</v>
      </c>
      <c r="BA32" s="2">
        <v>325</v>
      </c>
      <c r="BB32" s="2">
        <v>10.704874835309617</v>
      </c>
      <c r="BC32" s="2">
        <v>321</v>
      </c>
      <c r="BD32" s="2">
        <v>10.804442948502189</v>
      </c>
      <c r="BE32" s="2"/>
      <c r="BF32" s="2"/>
    </row>
    <row r="33" spans="1:58" x14ac:dyDescent="0.25">
      <c r="A33" s="48"/>
      <c r="B33" s="49" t="s">
        <v>21</v>
      </c>
      <c r="C33" s="2"/>
      <c r="D33" s="2"/>
      <c r="E33" s="100"/>
      <c r="F33" s="2"/>
      <c r="G33" s="2"/>
      <c r="H33" s="2"/>
      <c r="I33" s="100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>
        <v>186</v>
      </c>
      <c r="AX33" s="2">
        <v>5.8325493885230477</v>
      </c>
      <c r="AY33" s="2">
        <v>177</v>
      </c>
      <c r="AZ33" s="2">
        <v>5.7542262678803642</v>
      </c>
      <c r="BA33" s="2">
        <v>180</v>
      </c>
      <c r="BB33" s="2">
        <v>5.9288537549407119</v>
      </c>
      <c r="BC33" s="2">
        <v>188</v>
      </c>
      <c r="BD33" s="2">
        <v>6.3278357455402219</v>
      </c>
      <c r="BE33" s="2"/>
      <c r="BF33" s="2"/>
    </row>
    <row r="34" spans="1:58" x14ac:dyDescent="0.25">
      <c r="A34" s="48"/>
      <c r="B34" s="49" t="s">
        <v>30</v>
      </c>
      <c r="C34" s="253"/>
      <c r="D34" s="2"/>
      <c r="E34" s="253"/>
      <c r="F34" s="2"/>
      <c r="G34" s="320"/>
      <c r="H34" s="2"/>
      <c r="I34" s="320"/>
      <c r="J34" s="2"/>
      <c r="K34" s="320"/>
      <c r="L34" s="2"/>
      <c r="M34" s="320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00"/>
      <c r="Z34" s="2"/>
      <c r="AA34" s="100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>
        <v>63</v>
      </c>
      <c r="AX34" s="2">
        <v>1.9755409219190969</v>
      </c>
      <c r="AY34" s="2">
        <v>62</v>
      </c>
      <c r="AZ34" s="2">
        <v>2.0156046814044215</v>
      </c>
      <c r="BA34" s="2">
        <v>66</v>
      </c>
      <c r="BB34" s="2">
        <v>2.1739130434782608</v>
      </c>
      <c r="BC34" s="2">
        <v>74</v>
      </c>
      <c r="BD34" s="2">
        <v>2.4907438572871086</v>
      </c>
      <c r="BE34" s="2"/>
      <c r="BF34" s="2"/>
    </row>
    <row r="35" spans="1:58" x14ac:dyDescent="0.25">
      <c r="A35" s="48"/>
      <c r="B35" s="50" t="s">
        <v>40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>
        <v>3189</v>
      </c>
      <c r="AX35" s="51"/>
      <c r="AY35" s="51">
        <v>3076</v>
      </c>
      <c r="AZ35" s="51"/>
      <c r="BA35" s="51">
        <v>3036</v>
      </c>
      <c r="BB35" s="51"/>
      <c r="BC35" s="51">
        <v>2971</v>
      </c>
      <c r="BD35" s="51"/>
      <c r="BE35" s="51"/>
      <c r="BF35" s="51"/>
    </row>
    <row r="36" spans="1:58" x14ac:dyDescent="0.25">
      <c r="A36" s="52"/>
      <c r="B36" s="50" t="s">
        <v>41</v>
      </c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>
        <v>573.76900000000001</v>
      </c>
      <c r="AX36" s="51"/>
      <c r="AY36" s="51">
        <v>554.84199999999998</v>
      </c>
      <c r="AZ36" s="51"/>
      <c r="BA36" s="51">
        <v>551.29499999999996</v>
      </c>
      <c r="BB36" s="51"/>
      <c r="BC36" s="51">
        <v>555.875</v>
      </c>
      <c r="BD36" s="51"/>
      <c r="BE36" s="51"/>
      <c r="BF36" s="51"/>
    </row>
    <row r="37" spans="1:58" x14ac:dyDescent="0.25">
      <c r="A37" s="48" t="s">
        <v>549</v>
      </c>
      <c r="B37" s="49" t="s">
        <v>29</v>
      </c>
      <c r="C37" s="2">
        <v>13407</v>
      </c>
      <c r="D37" s="2">
        <v>85.56385219222669</v>
      </c>
      <c r="E37" s="2">
        <v>8725</v>
      </c>
      <c r="F37" s="2">
        <v>71.329300196206674</v>
      </c>
      <c r="G37" s="2">
        <v>4907</v>
      </c>
      <c r="H37" s="2">
        <v>51.28553511705686</v>
      </c>
      <c r="I37" s="2">
        <v>4599</v>
      </c>
      <c r="J37" s="2">
        <v>49.350788711235111</v>
      </c>
      <c r="K37" s="2">
        <v>4040</v>
      </c>
      <c r="L37" s="2">
        <v>45.758296522822519</v>
      </c>
      <c r="M37" s="2">
        <v>3489</v>
      </c>
      <c r="N37" s="2">
        <v>41.889782686997236</v>
      </c>
      <c r="O37" s="2">
        <v>3112</v>
      </c>
      <c r="P37" s="2">
        <v>39.184084613447496</v>
      </c>
      <c r="Q37" s="2">
        <v>2796</v>
      </c>
      <c r="R37" s="2">
        <v>36.678473042109403</v>
      </c>
      <c r="S37" s="2">
        <v>2518</v>
      </c>
      <c r="T37" s="2">
        <v>34.445964432284541</v>
      </c>
      <c r="U37" s="2">
        <v>2407</v>
      </c>
      <c r="V37" s="2">
        <v>33.631409808579015</v>
      </c>
      <c r="W37" s="2">
        <v>2272</v>
      </c>
      <c r="X37" s="2">
        <v>32.461780254322044</v>
      </c>
      <c r="Y37" s="2">
        <v>2202</v>
      </c>
      <c r="Z37" s="2">
        <v>32.178868917141607</v>
      </c>
      <c r="AA37" s="2">
        <v>2160</v>
      </c>
      <c r="AB37" s="2">
        <v>32.282170079210879</v>
      </c>
      <c r="AC37" s="2">
        <v>2110</v>
      </c>
      <c r="AD37" s="2">
        <v>32.272866319975527</v>
      </c>
      <c r="AE37" s="2">
        <v>2072</v>
      </c>
      <c r="AF37" s="2">
        <v>32.099147947327651</v>
      </c>
      <c r="AG37" s="2">
        <v>2067</v>
      </c>
      <c r="AH37" s="2">
        <v>32.226379794200184</v>
      </c>
      <c r="AI37" s="2">
        <v>2022</v>
      </c>
      <c r="AJ37" s="2">
        <v>32.039296466487087</v>
      </c>
      <c r="AK37" s="2">
        <v>2005</v>
      </c>
      <c r="AL37" s="2">
        <v>32.193320488118175</v>
      </c>
      <c r="AM37" s="2">
        <v>2022</v>
      </c>
      <c r="AN37" s="2">
        <v>32.739637305699482</v>
      </c>
      <c r="AO37" s="2">
        <v>1917</v>
      </c>
      <c r="AP37" s="2">
        <v>31.902146779830254</v>
      </c>
      <c r="AQ37" s="2">
        <v>1816</v>
      </c>
      <c r="AR37" s="2">
        <v>30.905377808032675</v>
      </c>
      <c r="AS37" s="2">
        <v>1745</v>
      </c>
      <c r="AT37" s="2">
        <v>30.337273991655078</v>
      </c>
      <c r="AU37" s="2">
        <v>1714</v>
      </c>
      <c r="AV37" s="2">
        <v>30.357775416223877</v>
      </c>
      <c r="AW37" s="2">
        <v>1663</v>
      </c>
      <c r="AX37" s="2">
        <v>30.496974142673757</v>
      </c>
      <c r="AY37" s="2">
        <v>1652</v>
      </c>
      <c r="AZ37" s="2">
        <v>30.660727542687454</v>
      </c>
      <c r="BA37" s="2">
        <v>1653</v>
      </c>
      <c r="BB37" s="2">
        <v>31.036425084491174</v>
      </c>
      <c r="BC37" s="2">
        <v>1595</v>
      </c>
      <c r="BD37" s="2">
        <v>30.678976726293516</v>
      </c>
      <c r="BE37" s="2">
        <v>1563</v>
      </c>
      <c r="BF37" s="2">
        <v>30.689181229138033</v>
      </c>
    </row>
    <row r="38" spans="1:58" x14ac:dyDescent="0.25">
      <c r="A38" s="48"/>
      <c r="B38" s="49" t="s">
        <v>18</v>
      </c>
      <c r="C38" s="2">
        <v>1891</v>
      </c>
      <c r="D38" s="2">
        <v>12.068415342395813</v>
      </c>
      <c r="E38" s="2">
        <v>2861</v>
      </c>
      <c r="F38" s="2">
        <v>23.389470241988228</v>
      </c>
      <c r="G38" s="2">
        <v>3220</v>
      </c>
      <c r="H38" s="2">
        <v>33.653846153846153</v>
      </c>
      <c r="I38" s="2">
        <v>3165</v>
      </c>
      <c r="J38" s="2">
        <v>33.96287155274171</v>
      </c>
      <c r="K38" s="2">
        <v>3092</v>
      </c>
      <c r="L38" s="2">
        <v>35.020953675387929</v>
      </c>
      <c r="M38" s="2">
        <v>2982</v>
      </c>
      <c r="N38" s="2">
        <v>35.802617361027735</v>
      </c>
      <c r="O38" s="2">
        <v>2848</v>
      </c>
      <c r="P38" s="2">
        <v>35.859984890455806</v>
      </c>
      <c r="Q38" s="2">
        <v>2752</v>
      </c>
      <c r="R38" s="2">
        <v>36.101272464908831</v>
      </c>
      <c r="S38" s="2">
        <v>2580</v>
      </c>
      <c r="T38" s="2">
        <v>35.294117647058826</v>
      </c>
      <c r="U38" s="2">
        <v>2478</v>
      </c>
      <c r="V38" s="2">
        <v>34.623445577756044</v>
      </c>
      <c r="W38" s="2">
        <v>2387</v>
      </c>
      <c r="X38" s="2">
        <v>34.104872124589228</v>
      </c>
      <c r="Y38" s="2">
        <v>2255</v>
      </c>
      <c r="Z38" s="2">
        <v>32.953383019143651</v>
      </c>
      <c r="AA38" s="2">
        <v>2146</v>
      </c>
      <c r="AB38" s="2">
        <v>32.072933791660439</v>
      </c>
      <c r="AC38" s="2">
        <v>2103</v>
      </c>
      <c r="AD38" s="2">
        <v>32.165799938819212</v>
      </c>
      <c r="AE38" s="2">
        <v>2053</v>
      </c>
      <c r="AF38" s="2">
        <v>31.804802478698683</v>
      </c>
      <c r="AG38" s="2">
        <v>2032</v>
      </c>
      <c r="AH38" s="2">
        <v>31.680698472092299</v>
      </c>
      <c r="AI38" s="2">
        <v>1951</v>
      </c>
      <c r="AJ38" s="2">
        <v>30.914276659800347</v>
      </c>
      <c r="AK38" s="2">
        <v>1881</v>
      </c>
      <c r="AL38" s="2">
        <v>30.202312138728324</v>
      </c>
      <c r="AM38" s="2">
        <v>1860</v>
      </c>
      <c r="AN38" s="2">
        <v>30.116580310880828</v>
      </c>
      <c r="AO38" s="2">
        <v>1774</v>
      </c>
      <c r="AP38" s="2">
        <v>29.522383092028623</v>
      </c>
      <c r="AQ38" s="2">
        <v>1709</v>
      </c>
      <c r="AR38" s="2">
        <v>29.084411164057183</v>
      </c>
      <c r="AS38" s="2">
        <v>1664</v>
      </c>
      <c r="AT38" s="2">
        <v>28.929068150208622</v>
      </c>
      <c r="AU38" s="2">
        <v>1573</v>
      </c>
      <c r="AV38" s="2">
        <v>27.860432164364152</v>
      </c>
      <c r="AW38" s="2">
        <v>1514</v>
      </c>
      <c r="AX38" s="2">
        <v>27.764533284430588</v>
      </c>
      <c r="AY38" s="2">
        <v>1476</v>
      </c>
      <c r="AZ38" s="2">
        <v>27.394209354120267</v>
      </c>
      <c r="BA38" s="2">
        <v>1432</v>
      </c>
      <c r="BB38" s="2">
        <v>26.886969583176867</v>
      </c>
      <c r="BC38" s="2">
        <v>1382</v>
      </c>
      <c r="BD38" s="2">
        <v>26.582035006732063</v>
      </c>
      <c r="BE38" s="2">
        <v>1328</v>
      </c>
      <c r="BF38" s="2">
        <v>26.075004908698212</v>
      </c>
    </row>
    <row r="39" spans="1:58" x14ac:dyDescent="0.25">
      <c r="A39" s="48"/>
      <c r="B39" s="49" t="s">
        <v>19</v>
      </c>
      <c r="C39" s="2">
        <v>284</v>
      </c>
      <c r="D39" s="2">
        <v>1.8124960112323696</v>
      </c>
      <c r="E39" s="2">
        <v>523</v>
      </c>
      <c r="F39" s="2">
        <v>4.2756703727926748</v>
      </c>
      <c r="G39" s="2">
        <v>1124</v>
      </c>
      <c r="H39" s="2">
        <v>11.747491638795987</v>
      </c>
      <c r="I39" s="2">
        <v>1182</v>
      </c>
      <c r="J39" s="2">
        <v>12.683764352398326</v>
      </c>
      <c r="K39" s="2">
        <v>1287</v>
      </c>
      <c r="L39" s="2">
        <v>14.576962283384301</v>
      </c>
      <c r="M39" s="2">
        <v>1338</v>
      </c>
      <c r="N39" s="2">
        <v>16.064353463801176</v>
      </c>
      <c r="O39" s="2">
        <v>1360</v>
      </c>
      <c r="P39" s="2">
        <v>17.124150088139007</v>
      </c>
      <c r="Q39" s="2">
        <v>1401</v>
      </c>
      <c r="R39" s="2">
        <v>18.378591105863833</v>
      </c>
      <c r="S39" s="2">
        <v>1422</v>
      </c>
      <c r="T39" s="2">
        <v>19.452804377564981</v>
      </c>
      <c r="U39" s="2">
        <v>1401</v>
      </c>
      <c r="V39" s="2">
        <v>19.575241022774907</v>
      </c>
      <c r="W39" s="2">
        <v>1358</v>
      </c>
      <c r="X39" s="2">
        <v>19.402771824546363</v>
      </c>
      <c r="Y39" s="2">
        <v>1363</v>
      </c>
      <c r="Z39" s="2">
        <v>19.91816454771299</v>
      </c>
      <c r="AA39" s="2">
        <v>1336</v>
      </c>
      <c r="AB39" s="2">
        <v>19.967120011956361</v>
      </c>
      <c r="AC39" s="2">
        <v>1273</v>
      </c>
      <c r="AD39" s="2">
        <v>19.470786173141633</v>
      </c>
      <c r="AE39" s="2">
        <v>1241</v>
      </c>
      <c r="AF39" s="2">
        <v>19.22540666150271</v>
      </c>
      <c r="AG39" s="2">
        <v>1228</v>
      </c>
      <c r="AH39" s="2">
        <v>19.145618958528221</v>
      </c>
      <c r="AI39" s="2">
        <v>1211</v>
      </c>
      <c r="AJ39" s="2">
        <v>19.188718111234351</v>
      </c>
      <c r="AK39" s="2">
        <v>1153</v>
      </c>
      <c r="AL39" s="2">
        <v>18.513166345536288</v>
      </c>
      <c r="AM39" s="2">
        <v>1099</v>
      </c>
      <c r="AN39" s="2">
        <v>17.794689119170986</v>
      </c>
      <c r="AO39" s="2">
        <v>1069</v>
      </c>
      <c r="AP39" s="2">
        <v>17.78998169412548</v>
      </c>
      <c r="AQ39" s="2">
        <v>1079</v>
      </c>
      <c r="AR39" s="2">
        <v>18.36283185840708</v>
      </c>
      <c r="AS39" s="2">
        <v>1028</v>
      </c>
      <c r="AT39" s="2">
        <v>17.872044506258693</v>
      </c>
      <c r="AU39" s="2">
        <v>1014</v>
      </c>
      <c r="AV39" s="2">
        <v>17.959617428267801</v>
      </c>
      <c r="AW39" s="2">
        <v>955</v>
      </c>
      <c r="AX39" s="2">
        <v>17.513295433706215</v>
      </c>
      <c r="AY39" s="2">
        <v>912</v>
      </c>
      <c r="AZ39" s="2">
        <v>16.92650334075724</v>
      </c>
      <c r="BA39" s="2">
        <v>885</v>
      </c>
      <c r="BB39" s="2">
        <v>16.616597822005257</v>
      </c>
      <c r="BC39" s="2">
        <v>865</v>
      </c>
      <c r="BD39" s="2">
        <v>16.637814964416233</v>
      </c>
      <c r="BE39" s="2">
        <v>833</v>
      </c>
      <c r="BF39" s="2">
        <v>16.355782446495191</v>
      </c>
    </row>
    <row r="40" spans="1:58" x14ac:dyDescent="0.25">
      <c r="A40" s="48"/>
      <c r="B40" s="49" t="s">
        <v>20</v>
      </c>
      <c r="C40" s="2">
        <v>77</v>
      </c>
      <c r="D40" s="2">
        <v>0.49141617205948052</v>
      </c>
      <c r="E40" s="2">
        <v>110</v>
      </c>
      <c r="F40" s="2">
        <v>0.89928057553956831</v>
      </c>
      <c r="G40" s="2">
        <v>295</v>
      </c>
      <c r="H40" s="2">
        <v>3.0831939799331103</v>
      </c>
      <c r="I40" s="2">
        <v>349</v>
      </c>
      <c r="J40" s="2">
        <v>3.7450370211396073</v>
      </c>
      <c r="K40" s="2">
        <v>389</v>
      </c>
      <c r="L40" s="2">
        <v>4.4059349869747422</v>
      </c>
      <c r="M40" s="2">
        <v>483</v>
      </c>
      <c r="N40" s="2">
        <v>5.7990154880537883</v>
      </c>
      <c r="O40" s="2">
        <v>568</v>
      </c>
      <c r="P40" s="2">
        <v>7.1518509191639383</v>
      </c>
      <c r="Q40" s="2">
        <v>611</v>
      </c>
      <c r="R40" s="2">
        <v>8.0152171061261974</v>
      </c>
      <c r="S40" s="2">
        <v>698</v>
      </c>
      <c r="T40" s="2">
        <v>9.5485636114911081</v>
      </c>
      <c r="U40" s="2">
        <v>753</v>
      </c>
      <c r="V40" s="2">
        <v>10.52116808718737</v>
      </c>
      <c r="W40" s="2">
        <v>844</v>
      </c>
      <c r="X40" s="2">
        <v>12.058865552221746</v>
      </c>
      <c r="Y40" s="2">
        <v>857</v>
      </c>
      <c r="Z40" s="2">
        <v>12.523746894636854</v>
      </c>
      <c r="AA40" s="2">
        <v>868</v>
      </c>
      <c r="AB40" s="2">
        <v>12.972649828127334</v>
      </c>
      <c r="AC40" s="2">
        <v>849</v>
      </c>
      <c r="AD40" s="2">
        <v>12.985622514530437</v>
      </c>
      <c r="AE40" s="2">
        <v>882</v>
      </c>
      <c r="AF40" s="2">
        <v>13.663826491092177</v>
      </c>
      <c r="AG40" s="2">
        <v>854</v>
      </c>
      <c r="AH40" s="2">
        <v>13.314624259432492</v>
      </c>
      <c r="AI40" s="2">
        <v>850</v>
      </c>
      <c r="AJ40" s="2">
        <v>13.468546981460941</v>
      </c>
      <c r="AK40" s="2">
        <v>882</v>
      </c>
      <c r="AL40" s="2">
        <v>14.16184971098266</v>
      </c>
      <c r="AM40" s="2">
        <v>850</v>
      </c>
      <c r="AN40" s="2">
        <v>13.762953367875648</v>
      </c>
      <c r="AO40" s="2">
        <v>891</v>
      </c>
      <c r="AP40" s="2">
        <v>14.827758362456315</v>
      </c>
      <c r="AQ40" s="2">
        <v>889</v>
      </c>
      <c r="AR40" s="2">
        <v>15.12933968686181</v>
      </c>
      <c r="AS40" s="2">
        <v>884</v>
      </c>
      <c r="AT40" s="2">
        <v>15.368567454798331</v>
      </c>
      <c r="AU40" s="2">
        <v>883</v>
      </c>
      <c r="AV40" s="2">
        <v>15.639390719093162</v>
      </c>
      <c r="AW40" s="2">
        <v>839</v>
      </c>
      <c r="AX40" s="2">
        <v>15.386026040711535</v>
      </c>
      <c r="AY40" s="2">
        <v>846</v>
      </c>
      <c r="AZ40" s="2">
        <v>15.701559020044543</v>
      </c>
      <c r="BA40" s="2">
        <v>839</v>
      </c>
      <c r="BB40" s="2">
        <v>15.752910251595944</v>
      </c>
      <c r="BC40" s="2">
        <v>832</v>
      </c>
      <c r="BD40" s="2">
        <v>16.003077514906714</v>
      </c>
      <c r="BE40" s="2">
        <v>803</v>
      </c>
      <c r="BF40" s="2">
        <v>15.766738660907128</v>
      </c>
    </row>
    <row r="41" spans="1:58" x14ac:dyDescent="0.25">
      <c r="A41" s="48"/>
      <c r="B41" s="49" t="s">
        <v>21</v>
      </c>
      <c r="C41" s="2">
        <v>10</v>
      </c>
      <c r="D41" s="2">
        <v>6.3820282085646815E-2</v>
      </c>
      <c r="E41" s="100">
        <v>13</v>
      </c>
      <c r="F41" s="2">
        <v>9.8103335513407455E-2</v>
      </c>
      <c r="G41" s="2">
        <v>22</v>
      </c>
      <c r="H41" s="2">
        <v>0.22993311036789299</v>
      </c>
      <c r="I41" s="2">
        <v>24</v>
      </c>
      <c r="J41" s="2">
        <v>0.2575383624852452</v>
      </c>
      <c r="K41" s="2">
        <v>21</v>
      </c>
      <c r="L41" s="2">
        <v>0.23785253143051308</v>
      </c>
      <c r="M41" s="2">
        <v>37</v>
      </c>
      <c r="N41" s="2">
        <v>0.44423100012006245</v>
      </c>
      <c r="O41" s="2">
        <v>54</v>
      </c>
      <c r="P41" s="2">
        <v>0.65474691513472671</v>
      </c>
      <c r="Q41" s="2">
        <v>60</v>
      </c>
      <c r="R41" s="2">
        <v>0.78709169618260533</v>
      </c>
      <c r="S41" s="2">
        <v>88</v>
      </c>
      <c r="T41" s="2">
        <v>1.2038303693570451</v>
      </c>
      <c r="U41" s="2">
        <v>111</v>
      </c>
      <c r="V41" s="2">
        <v>1.5509291602626798</v>
      </c>
      <c r="W41" s="2">
        <v>126</v>
      </c>
      <c r="X41" s="2">
        <v>1.8002571795970852</v>
      </c>
      <c r="Y41" s="2">
        <v>146</v>
      </c>
      <c r="Z41" s="2">
        <v>2.1335671489112964</v>
      </c>
      <c r="AA41" s="2">
        <v>154</v>
      </c>
      <c r="AB41" s="2">
        <v>2.30159916305485</v>
      </c>
      <c r="AC41" s="2">
        <v>171</v>
      </c>
      <c r="AD41" s="2">
        <v>2.615478739675742</v>
      </c>
      <c r="AE41" s="2">
        <v>177</v>
      </c>
      <c r="AF41" s="2">
        <v>2.7420604182804027</v>
      </c>
      <c r="AG41" s="2">
        <v>198</v>
      </c>
      <c r="AH41" s="2">
        <v>3.0869971936389149</v>
      </c>
      <c r="AI41" s="2">
        <v>234</v>
      </c>
      <c r="AJ41" s="2">
        <v>3.7078117572492473</v>
      </c>
      <c r="AK41" s="2">
        <v>251</v>
      </c>
      <c r="AL41" s="2">
        <v>4.0301862556197818</v>
      </c>
      <c r="AM41" s="2">
        <v>279</v>
      </c>
      <c r="AN41" s="2">
        <v>4.517487046632124</v>
      </c>
      <c r="AO41" s="2">
        <v>293</v>
      </c>
      <c r="AP41" s="2">
        <v>4.8760193043767686</v>
      </c>
      <c r="AQ41" s="2">
        <v>307</v>
      </c>
      <c r="AR41" s="2">
        <v>5.2246426140231446</v>
      </c>
      <c r="AS41" s="2">
        <v>330</v>
      </c>
      <c r="AT41" s="2">
        <v>5.7371349095966622</v>
      </c>
      <c r="AU41" s="2">
        <v>351</v>
      </c>
      <c r="AV41" s="2">
        <v>6.2167906482465458</v>
      </c>
      <c r="AW41" s="2">
        <v>368</v>
      </c>
      <c r="AX41" s="2">
        <v>6.7485787639831285</v>
      </c>
      <c r="AY41" s="2">
        <v>381</v>
      </c>
      <c r="AZ41" s="2">
        <v>7.0712694877505564</v>
      </c>
      <c r="BA41" s="2">
        <v>377</v>
      </c>
      <c r="BB41" s="2">
        <v>7.0784829140067593</v>
      </c>
      <c r="BC41" s="2">
        <v>376</v>
      </c>
      <c r="BD41" s="2">
        <v>7.232160030775149</v>
      </c>
      <c r="BE41" s="2">
        <v>412</v>
      </c>
      <c r="BF41" s="2">
        <v>8.0895346554093859</v>
      </c>
    </row>
    <row r="42" spans="1:58" x14ac:dyDescent="0.25">
      <c r="A42" s="48"/>
      <c r="B42" s="49" t="s">
        <v>30</v>
      </c>
      <c r="C42" s="100">
        <v>0</v>
      </c>
      <c r="D42" s="2">
        <v>0</v>
      </c>
      <c r="E42" s="253" t="s">
        <v>304</v>
      </c>
      <c r="F42" s="2">
        <v>8.1752779594506213E-3</v>
      </c>
      <c r="G42" s="100">
        <v>0</v>
      </c>
      <c r="H42" s="2">
        <v>0</v>
      </c>
      <c r="I42" s="100">
        <v>0</v>
      </c>
      <c r="J42" s="2">
        <v>0</v>
      </c>
      <c r="K42" s="100">
        <v>0</v>
      </c>
      <c r="L42" s="2">
        <v>0</v>
      </c>
      <c r="M42" s="100">
        <v>0</v>
      </c>
      <c r="N42" s="2">
        <v>0</v>
      </c>
      <c r="O42" s="253" t="s">
        <v>304</v>
      </c>
      <c r="P42" s="2">
        <v>2.5182573659027953E-2</v>
      </c>
      <c r="Q42" s="100">
        <v>3</v>
      </c>
      <c r="R42" s="2">
        <v>3.9354584809130261E-2</v>
      </c>
      <c r="S42" s="100">
        <v>4</v>
      </c>
      <c r="T42" s="2">
        <v>5.4719562243502051E-2</v>
      </c>
      <c r="U42" s="2">
        <v>7</v>
      </c>
      <c r="V42" s="2">
        <v>9.7806343439988827E-2</v>
      </c>
      <c r="W42" s="2">
        <v>12</v>
      </c>
      <c r="X42" s="2">
        <v>0.17145306472353194</v>
      </c>
      <c r="Y42" s="2">
        <v>20</v>
      </c>
      <c r="Z42" s="2">
        <v>0.29226947245360224</v>
      </c>
      <c r="AA42" s="2">
        <v>27</v>
      </c>
      <c r="AB42" s="2">
        <v>0.40352712599013602</v>
      </c>
      <c r="AC42" s="2">
        <v>32</v>
      </c>
      <c r="AD42" s="2">
        <v>0.48944631385744874</v>
      </c>
      <c r="AE42" s="2">
        <v>30</v>
      </c>
      <c r="AF42" s="2">
        <v>0.46475600309837334</v>
      </c>
      <c r="AG42" s="2">
        <v>35</v>
      </c>
      <c r="AH42" s="2">
        <v>0.545681322107889</v>
      </c>
      <c r="AI42" s="2">
        <v>43</v>
      </c>
      <c r="AJ42" s="2">
        <v>0.68135002376802412</v>
      </c>
      <c r="AK42" s="2">
        <v>56</v>
      </c>
      <c r="AL42" s="2">
        <v>0.899165061014772</v>
      </c>
      <c r="AM42" s="2">
        <v>66</v>
      </c>
      <c r="AN42" s="2">
        <v>1.0686528497409327</v>
      </c>
      <c r="AO42" s="2">
        <v>65</v>
      </c>
      <c r="AP42" s="2">
        <v>1.0817107671825594</v>
      </c>
      <c r="AQ42" s="2">
        <v>76</v>
      </c>
      <c r="AR42" s="2">
        <v>1.2933968686181077</v>
      </c>
      <c r="AS42" s="2">
        <v>101</v>
      </c>
      <c r="AT42" s="2">
        <v>1.7559109874826146</v>
      </c>
      <c r="AU42" s="2">
        <v>111</v>
      </c>
      <c r="AV42" s="2">
        <v>1.9659936238044633</v>
      </c>
      <c r="AW42" s="2">
        <v>114</v>
      </c>
      <c r="AX42" s="2">
        <v>2.0905923344947737</v>
      </c>
      <c r="AY42" s="2">
        <v>121</v>
      </c>
      <c r="AZ42" s="2">
        <v>2.2457312546399404</v>
      </c>
      <c r="BA42" s="2">
        <v>140</v>
      </c>
      <c r="BB42" s="2">
        <v>2.6286143447239954</v>
      </c>
      <c r="BC42" s="2">
        <v>149</v>
      </c>
      <c r="BD42" s="2">
        <v>2.8659357568763224</v>
      </c>
      <c r="BE42" s="2">
        <v>154</v>
      </c>
      <c r="BF42" s="2">
        <v>3.0237580993520519</v>
      </c>
    </row>
    <row r="43" spans="1:58" x14ac:dyDescent="0.25">
      <c r="A43" s="48"/>
      <c r="B43" s="50" t="s">
        <v>40</v>
      </c>
      <c r="C43" s="51">
        <v>15669</v>
      </c>
      <c r="D43" s="51"/>
      <c r="E43" s="51">
        <v>12232</v>
      </c>
      <c r="F43" s="51"/>
      <c r="G43" s="51">
        <v>9568</v>
      </c>
      <c r="H43" s="51"/>
      <c r="I43" s="51">
        <v>9319</v>
      </c>
      <c r="J43" s="51"/>
      <c r="K43" s="51">
        <v>8829</v>
      </c>
      <c r="L43" s="51"/>
      <c r="M43" s="51">
        <v>8329</v>
      </c>
      <c r="N43" s="51"/>
      <c r="O43" s="51">
        <v>7942</v>
      </c>
      <c r="P43" s="51"/>
      <c r="Q43" s="51">
        <v>7623</v>
      </c>
      <c r="R43" s="51"/>
      <c r="S43" s="51">
        <v>7310</v>
      </c>
      <c r="T43" s="51"/>
      <c r="U43" s="51">
        <v>7157</v>
      </c>
      <c r="V43" s="51"/>
      <c r="W43" s="51">
        <v>6999</v>
      </c>
      <c r="X43" s="51"/>
      <c r="Y43" s="51">
        <v>6843</v>
      </c>
      <c r="Z43" s="51"/>
      <c r="AA43" s="51">
        <v>6691</v>
      </c>
      <c r="AB43" s="51"/>
      <c r="AC43" s="51">
        <v>6538</v>
      </c>
      <c r="AD43" s="51"/>
      <c r="AE43" s="51">
        <v>6455</v>
      </c>
      <c r="AF43" s="51"/>
      <c r="AG43" s="51">
        <v>6414</v>
      </c>
      <c r="AH43" s="51"/>
      <c r="AI43" s="51">
        <v>6311</v>
      </c>
      <c r="AJ43" s="51"/>
      <c r="AK43" s="51">
        <v>6228</v>
      </c>
      <c r="AL43" s="51"/>
      <c r="AM43" s="51">
        <v>6176</v>
      </c>
      <c r="AN43" s="51"/>
      <c r="AO43" s="51">
        <v>6009</v>
      </c>
      <c r="AP43" s="51"/>
      <c r="AQ43" s="51">
        <v>5876</v>
      </c>
      <c r="AR43" s="51"/>
      <c r="AS43" s="51">
        <v>5752</v>
      </c>
      <c r="AT43" s="51"/>
      <c r="AU43" s="51">
        <v>5646</v>
      </c>
      <c r="AV43" s="51"/>
      <c r="AW43" s="51">
        <v>5453</v>
      </c>
      <c r="AX43" s="51"/>
      <c r="AY43" s="51">
        <v>5388</v>
      </c>
      <c r="AZ43" s="51"/>
      <c r="BA43" s="51">
        <v>5326</v>
      </c>
      <c r="BB43" s="51"/>
      <c r="BC43" s="51">
        <v>5199</v>
      </c>
      <c r="BD43" s="51"/>
      <c r="BE43" s="51">
        <v>5093</v>
      </c>
      <c r="BF43" s="51"/>
    </row>
    <row r="44" spans="1:58" x14ac:dyDescent="0.25">
      <c r="A44" s="52"/>
      <c r="B44" s="50" t="s">
        <v>41</v>
      </c>
      <c r="C44" s="51">
        <v>834.22199999999998</v>
      </c>
      <c r="D44" s="51"/>
      <c r="E44" s="51">
        <v>913.23900000000003</v>
      </c>
      <c r="F44" s="51"/>
      <c r="G44" s="51">
        <v>1083.566</v>
      </c>
      <c r="H44" s="51"/>
      <c r="I44" s="51">
        <v>1103.021</v>
      </c>
      <c r="J44" s="51"/>
      <c r="K44" s="51">
        <v>1110.3050000000001</v>
      </c>
      <c r="L44" s="51"/>
      <c r="M44" s="51">
        <v>1130.1659999999999</v>
      </c>
      <c r="N44" s="51"/>
      <c r="O44" s="51">
        <v>1139.3219999999999</v>
      </c>
      <c r="P44" s="51"/>
      <c r="Q44" s="51">
        <v>1146.1669999999999</v>
      </c>
      <c r="R44" s="51"/>
      <c r="S44" s="51">
        <v>1161.5730000000001</v>
      </c>
      <c r="T44" s="51"/>
      <c r="U44" s="51">
        <v>1181.5809999999999</v>
      </c>
      <c r="V44" s="51"/>
      <c r="W44" s="51">
        <v>1198.386</v>
      </c>
      <c r="X44" s="51"/>
      <c r="Y44" s="51">
        <v>1202.6980000000001</v>
      </c>
      <c r="Z44" s="51"/>
      <c r="AA44" s="51">
        <v>1198.972</v>
      </c>
      <c r="AB44" s="51"/>
      <c r="AC44" s="51">
        <v>1186.4269999999999</v>
      </c>
      <c r="AD44" s="51"/>
      <c r="AE44" s="51">
        <v>1185.691</v>
      </c>
      <c r="AF44" s="51"/>
      <c r="AG44" s="51">
        <v>1187.5409999999999</v>
      </c>
      <c r="AH44" s="51"/>
      <c r="AI44" s="51">
        <v>1198.1189999999999</v>
      </c>
      <c r="AJ44" s="51"/>
      <c r="AK44" s="51">
        <v>1213.021</v>
      </c>
      <c r="AL44" s="51"/>
      <c r="AM44" s="51">
        <v>1213.69</v>
      </c>
      <c r="AN44" s="51"/>
      <c r="AO44" s="51">
        <v>1211.556</v>
      </c>
      <c r="AP44" s="51"/>
      <c r="AQ44" s="51">
        <v>1218.808</v>
      </c>
      <c r="AR44" s="51"/>
      <c r="AS44" s="51">
        <v>1232.7529999999999</v>
      </c>
      <c r="AT44" s="51"/>
      <c r="AU44" s="51">
        <v>1238.05</v>
      </c>
      <c r="AV44" s="51"/>
      <c r="AW44" s="51">
        <v>1210.9960000000001</v>
      </c>
      <c r="AX44" s="51"/>
      <c r="AY44" s="51">
        <v>1209.8579999999999</v>
      </c>
      <c r="AZ44" s="51"/>
      <c r="BA44" s="51">
        <v>1211.4469999999999</v>
      </c>
      <c r="BB44" s="51"/>
      <c r="BC44" s="51">
        <v>1206.645</v>
      </c>
      <c r="BD44" s="51"/>
      <c r="BE44" s="51">
        <v>1203.817</v>
      </c>
      <c r="BF44" s="51"/>
    </row>
    <row r="45" spans="1:58" x14ac:dyDescent="0.25">
      <c r="A45" s="48" t="s">
        <v>10</v>
      </c>
      <c r="B45" s="49" t="s">
        <v>29</v>
      </c>
      <c r="C45" s="2">
        <v>1177</v>
      </c>
      <c r="D45" s="2">
        <v>92.750197005516156</v>
      </c>
      <c r="E45" s="2">
        <v>768</v>
      </c>
      <c r="F45" s="2">
        <v>89.19860627177701</v>
      </c>
      <c r="G45" s="2">
        <v>590</v>
      </c>
      <c r="H45" s="2">
        <v>71.342200725513905</v>
      </c>
      <c r="I45" s="2">
        <v>565</v>
      </c>
      <c r="J45" s="2">
        <v>69.581280788177338</v>
      </c>
      <c r="K45" s="2">
        <v>536</v>
      </c>
      <c r="L45" s="2">
        <v>69.161290322580641</v>
      </c>
      <c r="M45" s="2">
        <v>488</v>
      </c>
      <c r="N45" s="2">
        <v>66.035182679296341</v>
      </c>
      <c r="O45" s="2">
        <v>459</v>
      </c>
      <c r="P45" s="2">
        <v>64.739069111424541</v>
      </c>
      <c r="Q45" s="2">
        <v>410</v>
      </c>
      <c r="R45" s="2">
        <v>61.654135338345867</v>
      </c>
      <c r="S45" s="2">
        <v>384</v>
      </c>
      <c r="T45" s="2">
        <v>60.188087774294672</v>
      </c>
      <c r="U45" s="2">
        <v>386</v>
      </c>
      <c r="V45" s="2">
        <v>60.218408736349453</v>
      </c>
      <c r="W45" s="2">
        <v>374</v>
      </c>
      <c r="X45" s="2">
        <v>59.177215189873415</v>
      </c>
      <c r="Y45" s="2">
        <v>404</v>
      </c>
      <c r="Z45" s="2">
        <v>61.398176291793312</v>
      </c>
      <c r="AA45" s="2">
        <v>444</v>
      </c>
      <c r="AB45" s="2">
        <v>65.294117647058826</v>
      </c>
      <c r="AC45" s="2">
        <v>420</v>
      </c>
      <c r="AD45" s="2">
        <v>63.348416289592762</v>
      </c>
      <c r="AE45" s="2">
        <v>430</v>
      </c>
      <c r="AF45" s="2">
        <v>63.515509601181684</v>
      </c>
      <c r="AG45" s="2">
        <v>418</v>
      </c>
      <c r="AH45" s="2">
        <v>61.65191740412979</v>
      </c>
      <c r="AI45" s="2">
        <v>392</v>
      </c>
      <c r="AJ45" s="2">
        <v>59.393939393939391</v>
      </c>
      <c r="AK45" s="2">
        <v>387</v>
      </c>
      <c r="AL45" s="2">
        <v>59.447004608294932</v>
      </c>
      <c r="AM45" s="2">
        <v>380</v>
      </c>
      <c r="AN45" s="2">
        <v>58.371735791090629</v>
      </c>
      <c r="AO45" s="2">
        <v>342</v>
      </c>
      <c r="AP45" s="2">
        <v>56.528925619834709</v>
      </c>
      <c r="AQ45" s="2">
        <v>326</v>
      </c>
      <c r="AR45" s="2">
        <v>56.303972366148535</v>
      </c>
      <c r="AS45" s="2">
        <v>314</v>
      </c>
      <c r="AT45" s="2">
        <v>55.184534270650261</v>
      </c>
      <c r="AU45" s="2">
        <v>306</v>
      </c>
      <c r="AV45" s="2">
        <v>54.740608228980321</v>
      </c>
      <c r="AW45" s="2"/>
      <c r="AX45" s="2"/>
      <c r="AY45" s="2"/>
      <c r="AZ45" s="2"/>
      <c r="BA45" s="2"/>
      <c r="BB45" s="2"/>
      <c r="BC45" s="2"/>
      <c r="BD45" s="2"/>
      <c r="BE45" s="2">
        <v>299</v>
      </c>
      <c r="BF45" s="2">
        <v>58.058252427184463</v>
      </c>
    </row>
    <row r="46" spans="1:58" x14ac:dyDescent="0.25">
      <c r="A46" s="48"/>
      <c r="B46" s="49" t="s">
        <v>18</v>
      </c>
      <c r="C46" s="2">
        <v>87</v>
      </c>
      <c r="D46" s="2">
        <v>6.8557919621749406</v>
      </c>
      <c r="E46" s="2">
        <v>82</v>
      </c>
      <c r="F46" s="2">
        <v>9.5238095238095237</v>
      </c>
      <c r="G46" s="2">
        <v>168</v>
      </c>
      <c r="H46" s="2">
        <v>20.314389359129382</v>
      </c>
      <c r="I46" s="2">
        <v>180</v>
      </c>
      <c r="J46" s="2">
        <v>22.167487684729064</v>
      </c>
      <c r="K46" s="2">
        <v>168</v>
      </c>
      <c r="L46" s="2">
        <v>21.677419354838708</v>
      </c>
      <c r="M46" s="2">
        <v>170</v>
      </c>
      <c r="N46" s="2">
        <v>23.00405953991881</v>
      </c>
      <c r="O46" s="2">
        <v>159</v>
      </c>
      <c r="P46" s="2">
        <v>22.425952045133993</v>
      </c>
      <c r="Q46" s="2">
        <v>156</v>
      </c>
      <c r="R46" s="2">
        <v>23.458646616541355</v>
      </c>
      <c r="S46" s="2">
        <v>152</v>
      </c>
      <c r="T46" s="2">
        <v>23.824451410658309</v>
      </c>
      <c r="U46" s="2">
        <v>141</v>
      </c>
      <c r="V46" s="2">
        <v>21.996879875195006</v>
      </c>
      <c r="W46" s="2">
        <v>135</v>
      </c>
      <c r="X46" s="2">
        <v>21.360759493670887</v>
      </c>
      <c r="Y46" s="2">
        <v>130</v>
      </c>
      <c r="Z46" s="2">
        <v>19.756838905775076</v>
      </c>
      <c r="AA46" s="2">
        <v>107</v>
      </c>
      <c r="AB46" s="2">
        <v>15.735294117647058</v>
      </c>
      <c r="AC46" s="2">
        <v>112</v>
      </c>
      <c r="AD46" s="2">
        <v>16.89291101055807</v>
      </c>
      <c r="AE46" s="2">
        <v>116</v>
      </c>
      <c r="AF46" s="2">
        <v>17.134416543574595</v>
      </c>
      <c r="AG46" s="2">
        <v>131</v>
      </c>
      <c r="AH46" s="2">
        <v>19.321533923303836</v>
      </c>
      <c r="AI46" s="2">
        <v>126</v>
      </c>
      <c r="AJ46" s="2">
        <v>19.09090909090909</v>
      </c>
      <c r="AK46" s="2">
        <v>120</v>
      </c>
      <c r="AL46" s="2">
        <v>18.433179723502302</v>
      </c>
      <c r="AM46" s="2">
        <v>131</v>
      </c>
      <c r="AN46" s="2">
        <v>20.122887864823348</v>
      </c>
      <c r="AO46" s="2">
        <v>128</v>
      </c>
      <c r="AP46" s="2">
        <v>21.15702479338843</v>
      </c>
      <c r="AQ46" s="2">
        <v>116</v>
      </c>
      <c r="AR46" s="2">
        <v>20.034542314335059</v>
      </c>
      <c r="AS46" s="2">
        <v>107</v>
      </c>
      <c r="AT46" s="2">
        <v>18.804920913884008</v>
      </c>
      <c r="AU46" s="2">
        <v>107</v>
      </c>
      <c r="AV46" s="2">
        <v>19.141323792486585</v>
      </c>
      <c r="AW46" s="2"/>
      <c r="AX46" s="2"/>
      <c r="AY46" s="2"/>
      <c r="AZ46" s="2"/>
      <c r="BA46" s="2"/>
      <c r="BB46" s="2"/>
      <c r="BC46" s="2"/>
      <c r="BD46" s="2"/>
      <c r="BE46" s="2">
        <v>92</v>
      </c>
      <c r="BF46" s="2">
        <v>17.864077669902912</v>
      </c>
    </row>
    <row r="47" spans="1:58" x14ac:dyDescent="0.25">
      <c r="A47" s="48"/>
      <c r="B47" s="49" t="s">
        <v>19</v>
      </c>
      <c r="C47" s="2">
        <v>5</v>
      </c>
      <c r="D47" s="2">
        <v>0.15760441292356187</v>
      </c>
      <c r="E47" s="2">
        <v>11</v>
      </c>
      <c r="F47" s="2">
        <v>1.1614401858304297</v>
      </c>
      <c r="G47" s="2">
        <v>58</v>
      </c>
      <c r="H47" s="2">
        <v>7.0133010882708584</v>
      </c>
      <c r="I47" s="2">
        <v>55</v>
      </c>
      <c r="J47" s="2">
        <v>6.7733990147783247</v>
      </c>
      <c r="K47" s="2">
        <v>56</v>
      </c>
      <c r="L47" s="2">
        <v>7.225806451612903</v>
      </c>
      <c r="M47" s="2">
        <v>53</v>
      </c>
      <c r="N47" s="2">
        <v>7.1718538565629233</v>
      </c>
      <c r="O47" s="2">
        <v>55</v>
      </c>
      <c r="P47" s="2">
        <v>7.7574047954866012</v>
      </c>
      <c r="Q47" s="2">
        <v>66</v>
      </c>
      <c r="R47" s="2">
        <v>9.9248120300751879</v>
      </c>
      <c r="S47" s="2">
        <v>63</v>
      </c>
      <c r="T47" s="2">
        <v>9.8746081504702197</v>
      </c>
      <c r="U47" s="2">
        <v>63</v>
      </c>
      <c r="V47" s="2">
        <v>9.8283931357254293</v>
      </c>
      <c r="W47" s="2">
        <v>68</v>
      </c>
      <c r="X47" s="2">
        <v>10.759493670886076</v>
      </c>
      <c r="Y47" s="2">
        <v>60</v>
      </c>
      <c r="Z47" s="2">
        <v>9.1185410334346511</v>
      </c>
      <c r="AA47" s="2">
        <v>67</v>
      </c>
      <c r="AB47" s="2">
        <v>9.8529411764705888</v>
      </c>
      <c r="AC47" s="2">
        <v>60</v>
      </c>
      <c r="AD47" s="2">
        <v>9.0497737556561084</v>
      </c>
      <c r="AE47" s="2">
        <v>57</v>
      </c>
      <c r="AF47" s="2">
        <v>8.4194977843426884</v>
      </c>
      <c r="AG47" s="2">
        <v>56</v>
      </c>
      <c r="AH47" s="2">
        <v>8.2595870206489668</v>
      </c>
      <c r="AI47" s="2">
        <v>60</v>
      </c>
      <c r="AJ47" s="2">
        <v>9.0909090909090917</v>
      </c>
      <c r="AK47" s="2">
        <v>58</v>
      </c>
      <c r="AL47" s="2">
        <v>8.9093701996927805</v>
      </c>
      <c r="AM47" s="2">
        <v>54</v>
      </c>
      <c r="AN47" s="2">
        <v>8.2949308755760374</v>
      </c>
      <c r="AO47" s="2">
        <v>48</v>
      </c>
      <c r="AP47" s="2">
        <v>7.9338842975206614</v>
      </c>
      <c r="AQ47" s="2">
        <v>47</v>
      </c>
      <c r="AR47" s="2">
        <v>8.1174438687392048</v>
      </c>
      <c r="AS47" s="2">
        <v>50</v>
      </c>
      <c r="AT47" s="2">
        <v>8.7873462214411244</v>
      </c>
      <c r="AU47" s="2">
        <v>48</v>
      </c>
      <c r="AV47" s="2">
        <v>8.5867620751341676</v>
      </c>
      <c r="AW47" s="2"/>
      <c r="AX47" s="2"/>
      <c r="AY47" s="2"/>
      <c r="AZ47" s="2"/>
      <c r="BA47" s="2"/>
      <c r="BB47" s="2"/>
      <c r="BC47" s="2"/>
      <c r="BD47" s="2"/>
      <c r="BE47" s="2">
        <v>36</v>
      </c>
      <c r="BF47" s="2">
        <v>6.9902912621359219</v>
      </c>
    </row>
    <row r="48" spans="1:58" x14ac:dyDescent="0.25">
      <c r="A48" s="48"/>
      <c r="B48" s="49" t="s">
        <v>20</v>
      </c>
      <c r="C48" s="253" t="s">
        <v>304</v>
      </c>
      <c r="D48" s="2">
        <v>7.8802206461780933E-2</v>
      </c>
      <c r="E48" s="253" t="s">
        <v>304</v>
      </c>
      <c r="F48" s="2">
        <v>0.11614401858304298</v>
      </c>
      <c r="G48" s="2">
        <v>11</v>
      </c>
      <c r="H48" s="2">
        <v>1.2091898428053205</v>
      </c>
      <c r="I48" s="2">
        <v>12</v>
      </c>
      <c r="J48" s="2">
        <v>1.4778325123152709</v>
      </c>
      <c r="K48" s="2">
        <v>15</v>
      </c>
      <c r="L48" s="2">
        <v>1.935483870967742</v>
      </c>
      <c r="M48" s="2">
        <v>25</v>
      </c>
      <c r="N48" s="2">
        <v>3.3829499323410013</v>
      </c>
      <c r="O48" s="2">
        <v>30</v>
      </c>
      <c r="P48" s="2">
        <v>4.2313117066290546</v>
      </c>
      <c r="Q48" s="2">
        <v>28</v>
      </c>
      <c r="R48" s="2">
        <v>4.2105263157894735</v>
      </c>
      <c r="S48" s="2">
        <v>31</v>
      </c>
      <c r="T48" s="2">
        <v>4.8589341692789967</v>
      </c>
      <c r="U48" s="2">
        <v>42</v>
      </c>
      <c r="V48" s="2">
        <v>6.5522620904836195</v>
      </c>
      <c r="W48" s="2">
        <v>39</v>
      </c>
      <c r="X48" s="2">
        <v>6.1708860759493671</v>
      </c>
      <c r="Y48" s="2">
        <v>46</v>
      </c>
      <c r="Z48" s="2">
        <v>6.9908814589665651</v>
      </c>
      <c r="AA48" s="2">
        <v>44</v>
      </c>
      <c r="AB48" s="2">
        <v>6.4705882352941178</v>
      </c>
      <c r="AC48" s="2">
        <v>53</v>
      </c>
      <c r="AD48" s="2">
        <v>7.9939668174962293</v>
      </c>
      <c r="AE48" s="2">
        <v>49</v>
      </c>
      <c r="AF48" s="2">
        <v>7.2378138847858198</v>
      </c>
      <c r="AG48" s="2">
        <v>44</v>
      </c>
      <c r="AH48" s="2">
        <v>6.4896755162241888</v>
      </c>
      <c r="AI48" s="2">
        <v>45</v>
      </c>
      <c r="AJ48" s="2">
        <v>6.8181818181818183</v>
      </c>
      <c r="AK48" s="2">
        <v>48</v>
      </c>
      <c r="AL48" s="2">
        <v>7.3732718894009217</v>
      </c>
      <c r="AM48" s="2">
        <v>45</v>
      </c>
      <c r="AN48" s="2">
        <v>6.9124423963133639</v>
      </c>
      <c r="AO48" s="2">
        <v>53</v>
      </c>
      <c r="AP48" s="2">
        <v>8.7603305785123968</v>
      </c>
      <c r="AQ48" s="2">
        <v>55</v>
      </c>
      <c r="AR48" s="2">
        <v>9.4991364421416229</v>
      </c>
      <c r="AS48" s="2">
        <v>63</v>
      </c>
      <c r="AT48" s="2">
        <v>11.072056239015817</v>
      </c>
      <c r="AU48" s="2">
        <v>54</v>
      </c>
      <c r="AV48" s="2">
        <v>9.6601073345259394</v>
      </c>
      <c r="AW48" s="2"/>
      <c r="AX48" s="2"/>
      <c r="AY48" s="2"/>
      <c r="AZ48" s="2"/>
      <c r="BA48" s="2"/>
      <c r="BB48" s="2"/>
      <c r="BC48" s="2"/>
      <c r="BD48" s="2"/>
      <c r="BE48" s="2">
        <v>42</v>
      </c>
      <c r="BF48" s="2">
        <v>8.1553398058252426</v>
      </c>
    </row>
    <row r="49" spans="1:58" x14ac:dyDescent="0.25">
      <c r="A49" s="48"/>
      <c r="B49" s="49" t="s">
        <v>21</v>
      </c>
      <c r="C49" s="253" t="s">
        <v>304</v>
      </c>
      <c r="D49" s="2">
        <v>7.8802206461780933E-2</v>
      </c>
      <c r="E49" s="320">
        <v>0</v>
      </c>
      <c r="F49" s="2">
        <v>0</v>
      </c>
      <c r="G49" s="253" t="s">
        <v>304</v>
      </c>
      <c r="H49" s="2">
        <v>0.12091898428053205</v>
      </c>
      <c r="I49" s="253">
        <v>0</v>
      </c>
      <c r="J49" s="2">
        <v>0</v>
      </c>
      <c r="K49" s="100">
        <v>0</v>
      </c>
      <c r="L49" s="2">
        <v>0</v>
      </c>
      <c r="M49" s="100">
        <v>3</v>
      </c>
      <c r="N49" s="2">
        <v>0.2706359945872801</v>
      </c>
      <c r="O49" s="2">
        <v>6</v>
      </c>
      <c r="P49" s="2">
        <v>0.70521861777150918</v>
      </c>
      <c r="Q49" s="2">
        <v>5</v>
      </c>
      <c r="R49" s="2">
        <v>0.45112781954887216</v>
      </c>
      <c r="S49" s="2">
        <v>8</v>
      </c>
      <c r="T49" s="2">
        <v>0.94043887147335425</v>
      </c>
      <c r="U49" s="2">
        <v>5</v>
      </c>
      <c r="V49" s="2">
        <v>0.78003120124804992</v>
      </c>
      <c r="W49" s="2">
        <v>13</v>
      </c>
      <c r="X49" s="2">
        <v>2.0569620253164556</v>
      </c>
      <c r="Y49" s="2">
        <v>18</v>
      </c>
      <c r="Z49" s="2">
        <v>2.43161094224924</v>
      </c>
      <c r="AA49" s="2">
        <v>13</v>
      </c>
      <c r="AB49" s="2">
        <v>1.911764705882353</v>
      </c>
      <c r="AC49" s="2">
        <v>13</v>
      </c>
      <c r="AD49" s="2">
        <v>1.9607843137254901</v>
      </c>
      <c r="AE49" s="2">
        <v>17</v>
      </c>
      <c r="AF49" s="2">
        <v>2.5110782865583459</v>
      </c>
      <c r="AG49" s="2">
        <v>21</v>
      </c>
      <c r="AH49" s="2">
        <v>3.0973451327433628</v>
      </c>
      <c r="AI49" s="2">
        <v>26</v>
      </c>
      <c r="AJ49" s="2">
        <v>3.9393939393939394</v>
      </c>
      <c r="AK49" s="2">
        <v>30</v>
      </c>
      <c r="AL49" s="2">
        <v>4.6082949308755756</v>
      </c>
      <c r="AM49" s="2">
        <v>34</v>
      </c>
      <c r="AN49" s="2">
        <v>5.2227342549923197</v>
      </c>
      <c r="AO49" s="2">
        <v>24</v>
      </c>
      <c r="AP49" s="2">
        <v>3.9669421487603307</v>
      </c>
      <c r="AQ49" s="2">
        <v>25</v>
      </c>
      <c r="AR49" s="2">
        <v>4.3177892918825558</v>
      </c>
      <c r="AS49" s="2">
        <v>26</v>
      </c>
      <c r="AT49" s="2">
        <v>4.5694200351493848</v>
      </c>
      <c r="AU49" s="2">
        <v>31</v>
      </c>
      <c r="AV49" s="2">
        <v>5.5456171735241506</v>
      </c>
      <c r="AW49" s="2"/>
      <c r="AX49" s="2"/>
      <c r="AY49" s="2"/>
      <c r="AZ49" s="2"/>
      <c r="BA49" s="2"/>
      <c r="BB49" s="2"/>
      <c r="BC49" s="2"/>
      <c r="BD49" s="2"/>
      <c r="BE49" s="2">
        <v>31</v>
      </c>
      <c r="BF49" s="2">
        <v>6.0194174757281553</v>
      </c>
    </row>
    <row r="50" spans="1:58" x14ac:dyDescent="0.25">
      <c r="A50" s="48"/>
      <c r="B50" s="49" t="s">
        <v>30</v>
      </c>
      <c r="C50" s="253" t="s">
        <v>304</v>
      </c>
      <c r="D50" s="2">
        <v>7.8802206461780933E-2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53" t="s">
        <v>304</v>
      </c>
      <c r="N50" s="2">
        <v>0.13531799729364005</v>
      </c>
      <c r="O50" s="253" t="s">
        <v>304</v>
      </c>
      <c r="P50" s="2">
        <v>0.14104372355430184</v>
      </c>
      <c r="Q50" s="253" t="s">
        <v>304</v>
      </c>
      <c r="R50" s="2">
        <v>0.3007518796992481</v>
      </c>
      <c r="S50" s="253" t="s">
        <v>304</v>
      </c>
      <c r="T50" s="2">
        <v>0.31347962382445144</v>
      </c>
      <c r="U50" s="253">
        <v>4</v>
      </c>
      <c r="V50" s="2">
        <v>0.62402496099843996</v>
      </c>
      <c r="W50" s="253">
        <v>3</v>
      </c>
      <c r="X50" s="2">
        <v>0.47468354430379744</v>
      </c>
      <c r="Y50" s="253" t="s">
        <v>304</v>
      </c>
      <c r="Z50" s="2">
        <v>0.303951367781155</v>
      </c>
      <c r="AA50" s="253">
        <v>5</v>
      </c>
      <c r="AB50" s="2">
        <v>0.73529411764705888</v>
      </c>
      <c r="AC50" s="100">
        <v>5</v>
      </c>
      <c r="AD50" s="2">
        <v>0.75414781297134237</v>
      </c>
      <c r="AE50" s="100">
        <v>8</v>
      </c>
      <c r="AF50" s="2">
        <v>1.1816838995568686</v>
      </c>
      <c r="AG50" s="253">
        <v>8</v>
      </c>
      <c r="AH50" s="2">
        <v>1.1799410029498525</v>
      </c>
      <c r="AI50" s="100">
        <v>11</v>
      </c>
      <c r="AJ50" s="2">
        <v>1.6666666666666667</v>
      </c>
      <c r="AK50" s="100">
        <v>8</v>
      </c>
      <c r="AL50" s="2">
        <v>1.228878648233487</v>
      </c>
      <c r="AM50" s="100">
        <v>7</v>
      </c>
      <c r="AN50" s="2">
        <v>1.075268817204301</v>
      </c>
      <c r="AO50" s="100">
        <v>10</v>
      </c>
      <c r="AP50" s="2">
        <v>1.6528925619834711</v>
      </c>
      <c r="AQ50" s="100">
        <v>10</v>
      </c>
      <c r="AR50" s="2">
        <v>1.7271157167530224</v>
      </c>
      <c r="AS50" s="100">
        <v>9</v>
      </c>
      <c r="AT50" s="2">
        <v>1.5817223198594024</v>
      </c>
      <c r="AU50" s="100">
        <v>13</v>
      </c>
      <c r="AV50" s="2">
        <v>2.3255813953488373</v>
      </c>
      <c r="AW50" s="100"/>
      <c r="AX50" s="2"/>
      <c r="AY50" s="100"/>
      <c r="AZ50" s="2"/>
      <c r="BA50" s="100"/>
      <c r="BB50" s="2"/>
      <c r="BC50" s="100"/>
      <c r="BD50" s="2"/>
      <c r="BE50" s="100">
        <v>15</v>
      </c>
      <c r="BF50" s="2">
        <v>2.912621359223301</v>
      </c>
    </row>
    <row r="51" spans="1:58" x14ac:dyDescent="0.25">
      <c r="A51" s="48"/>
      <c r="B51" s="50" t="s">
        <v>40</v>
      </c>
      <c r="C51" s="51">
        <v>1269</v>
      </c>
      <c r="D51" s="51">
        <v>0</v>
      </c>
      <c r="E51" s="51">
        <v>861</v>
      </c>
      <c r="F51" s="51">
        <v>0</v>
      </c>
      <c r="G51" s="51">
        <v>827</v>
      </c>
      <c r="H51" s="51"/>
      <c r="I51" s="51">
        <v>812</v>
      </c>
      <c r="J51" s="51"/>
      <c r="K51" s="51">
        <v>775</v>
      </c>
      <c r="L51" s="51"/>
      <c r="M51" s="51">
        <v>739</v>
      </c>
      <c r="N51" s="51"/>
      <c r="O51" s="51">
        <v>709</v>
      </c>
      <c r="P51" s="51"/>
      <c r="Q51" s="51">
        <v>665</v>
      </c>
      <c r="R51" s="51"/>
      <c r="S51" s="51">
        <v>638</v>
      </c>
      <c r="T51" s="51"/>
      <c r="U51" s="51">
        <v>641</v>
      </c>
      <c r="V51" s="51"/>
      <c r="W51" s="51">
        <v>632</v>
      </c>
      <c r="X51" s="51"/>
      <c r="Y51" s="51">
        <v>658</v>
      </c>
      <c r="Z51" s="51"/>
      <c r="AA51" s="51">
        <v>680</v>
      </c>
      <c r="AB51" s="51">
        <v>0</v>
      </c>
      <c r="AC51" s="51">
        <v>663</v>
      </c>
      <c r="AD51" s="51">
        <v>0</v>
      </c>
      <c r="AE51" s="51">
        <v>677</v>
      </c>
      <c r="AF51" s="51"/>
      <c r="AG51" s="51">
        <v>678</v>
      </c>
      <c r="AH51" s="51"/>
      <c r="AI51" s="51">
        <v>660</v>
      </c>
      <c r="AJ51" s="51"/>
      <c r="AK51" s="51">
        <v>651</v>
      </c>
      <c r="AL51" s="51"/>
      <c r="AM51" s="51">
        <v>651</v>
      </c>
      <c r="AN51" s="51"/>
      <c r="AO51" s="51">
        <v>605</v>
      </c>
      <c r="AP51" s="51"/>
      <c r="AQ51" s="51">
        <v>579</v>
      </c>
      <c r="AR51" s="51"/>
      <c r="AS51" s="51">
        <v>569</v>
      </c>
      <c r="AT51" s="51"/>
      <c r="AU51" s="51">
        <v>559</v>
      </c>
      <c r="AV51" s="51"/>
      <c r="AW51" s="51"/>
      <c r="AX51" s="51"/>
      <c r="AY51" s="51"/>
      <c r="AZ51" s="51"/>
      <c r="BA51" s="51"/>
      <c r="BB51" s="51"/>
      <c r="BC51" s="51"/>
      <c r="BD51" s="51"/>
      <c r="BE51" s="51">
        <v>515</v>
      </c>
      <c r="BF51" s="51"/>
    </row>
    <row r="52" spans="1:58" x14ac:dyDescent="0.25">
      <c r="A52" s="52"/>
      <c r="B52" s="50" t="s">
        <v>41</v>
      </c>
      <c r="C52" s="51">
        <v>46.09</v>
      </c>
      <c r="D52" s="51"/>
      <c r="E52" s="51">
        <v>36.347000000000001</v>
      </c>
      <c r="F52" s="51"/>
      <c r="G52" s="51">
        <v>63.475999999999999</v>
      </c>
      <c r="H52" s="51"/>
      <c r="I52" s="51">
        <v>63.031999999999996</v>
      </c>
      <c r="J52" s="51"/>
      <c r="K52" s="51">
        <v>63.103999999999999</v>
      </c>
      <c r="L52" s="51"/>
      <c r="M52" s="51">
        <v>66.739999999999995</v>
      </c>
      <c r="N52" s="51"/>
      <c r="O52" s="51">
        <v>68.525999999999996</v>
      </c>
      <c r="P52" s="51"/>
      <c r="Q52" s="51">
        <v>67.319999999999993</v>
      </c>
      <c r="R52" s="51"/>
      <c r="S52" s="51">
        <v>68.471999999999994</v>
      </c>
      <c r="T52" s="51"/>
      <c r="U52" s="51">
        <v>71.757000000000005</v>
      </c>
      <c r="V52" s="51"/>
      <c r="W52" s="51">
        <v>73.748999999999995</v>
      </c>
      <c r="X52" s="51"/>
      <c r="Y52" s="51">
        <v>76.462000000000003</v>
      </c>
      <c r="Z52" s="51"/>
      <c r="AA52" s="51">
        <v>77.197000000000003</v>
      </c>
      <c r="AB52" s="51">
        <v>0</v>
      </c>
      <c r="AC52" s="51">
        <v>79.918000000000006</v>
      </c>
      <c r="AD52" s="51">
        <v>0</v>
      </c>
      <c r="AE52" s="51">
        <v>83.137</v>
      </c>
      <c r="AF52" s="51"/>
      <c r="AG52" s="51">
        <v>84.885999999999996</v>
      </c>
      <c r="AH52" s="51"/>
      <c r="AI52" s="51">
        <v>91.093000000000004</v>
      </c>
      <c r="AJ52" s="51"/>
      <c r="AK52" s="51">
        <v>92.831999999999994</v>
      </c>
      <c r="AL52" s="51"/>
      <c r="AM52" s="51">
        <v>92.866</v>
      </c>
      <c r="AN52" s="51"/>
      <c r="AO52" s="51">
        <v>90.316999999999993</v>
      </c>
      <c r="AP52" s="51"/>
      <c r="AQ52" s="51">
        <v>87.891999999999996</v>
      </c>
      <c r="AR52" s="51"/>
      <c r="AS52" s="51">
        <v>90.942999999999998</v>
      </c>
      <c r="AT52" s="51"/>
      <c r="AU52" s="51">
        <v>93.001999999999995</v>
      </c>
      <c r="AV52" s="51"/>
      <c r="AW52" s="51"/>
      <c r="AX52" s="51"/>
      <c r="AY52" s="51"/>
      <c r="AZ52" s="51"/>
      <c r="BA52" s="51"/>
      <c r="BB52" s="51"/>
      <c r="BC52" s="51"/>
      <c r="BD52" s="51"/>
      <c r="BE52" s="51">
        <v>86.204999999999998</v>
      </c>
      <c r="BF52" s="51"/>
    </row>
    <row r="53" spans="1:58" x14ac:dyDescent="0.25">
      <c r="A53" s="48" t="s">
        <v>11</v>
      </c>
      <c r="B53" s="49" t="s">
        <v>29</v>
      </c>
      <c r="C53" s="2">
        <v>3928</v>
      </c>
      <c r="D53" s="2">
        <v>97.203662459787182</v>
      </c>
      <c r="E53" s="2">
        <v>2740</v>
      </c>
      <c r="F53" s="2">
        <v>92.008059100067157</v>
      </c>
      <c r="G53" s="2">
        <v>1344</v>
      </c>
      <c r="H53" s="2">
        <v>72.491909385113274</v>
      </c>
      <c r="I53" s="2">
        <v>1255</v>
      </c>
      <c r="J53" s="2">
        <v>70.190156599552566</v>
      </c>
      <c r="K53" s="2">
        <v>1091</v>
      </c>
      <c r="L53" s="2">
        <v>67.221195317313615</v>
      </c>
      <c r="M53" s="2">
        <v>957</v>
      </c>
      <c r="N53" s="2">
        <v>63.377483443708613</v>
      </c>
      <c r="O53" s="2">
        <v>825</v>
      </c>
      <c r="P53" s="2">
        <v>59.438040345821328</v>
      </c>
      <c r="Q53" s="2">
        <v>743</v>
      </c>
      <c r="R53" s="2">
        <v>56.587966488956589</v>
      </c>
      <c r="S53" s="2">
        <v>659</v>
      </c>
      <c r="T53" s="2">
        <v>53.446877534468776</v>
      </c>
      <c r="U53" s="2">
        <v>602</v>
      </c>
      <c r="V53" s="2">
        <v>50.630782169890665</v>
      </c>
      <c r="W53" s="2">
        <v>580</v>
      </c>
      <c r="X53" s="2">
        <v>49.742710120068608</v>
      </c>
      <c r="Y53" s="2">
        <v>561</v>
      </c>
      <c r="Z53" s="2">
        <v>49.03846153846154</v>
      </c>
      <c r="AA53" s="2">
        <v>560</v>
      </c>
      <c r="AB53" s="2">
        <v>49.122807017543863</v>
      </c>
      <c r="AC53" s="2">
        <v>567</v>
      </c>
      <c r="AD53" s="2">
        <v>50.355239786856124</v>
      </c>
      <c r="AE53" s="2">
        <v>540</v>
      </c>
      <c r="AF53" s="2">
        <v>49.180327868852459</v>
      </c>
      <c r="AG53" s="2">
        <v>525</v>
      </c>
      <c r="AH53" s="2">
        <v>48.521256931608136</v>
      </c>
      <c r="AI53" s="2">
        <v>520</v>
      </c>
      <c r="AJ53" s="2">
        <v>48.826291079812208</v>
      </c>
      <c r="AK53" s="2">
        <v>518</v>
      </c>
      <c r="AL53" s="2">
        <v>49.380362249761674</v>
      </c>
      <c r="AM53" s="2">
        <v>507</v>
      </c>
      <c r="AN53" s="2">
        <v>49.032882011605416</v>
      </c>
      <c r="AO53" s="2">
        <v>492</v>
      </c>
      <c r="AP53" s="2">
        <v>49.496981891348085</v>
      </c>
      <c r="AQ53" s="2">
        <v>470</v>
      </c>
      <c r="AR53" s="2">
        <v>48.254620123203289</v>
      </c>
      <c r="AS53" s="2">
        <v>444</v>
      </c>
      <c r="AT53" s="2">
        <v>45.820433436532511</v>
      </c>
      <c r="AU53" s="2">
        <v>432</v>
      </c>
      <c r="AV53" s="2">
        <v>45.617740232312563</v>
      </c>
      <c r="AW53" s="2"/>
      <c r="AX53" s="2"/>
      <c r="AY53" s="2"/>
      <c r="AZ53" s="2"/>
      <c r="BA53" s="2"/>
      <c r="BB53" s="2"/>
      <c r="BC53" s="2"/>
      <c r="BD53" s="2"/>
      <c r="BE53" s="2">
        <v>406</v>
      </c>
      <c r="BF53" s="2">
        <v>46.882217090069283</v>
      </c>
    </row>
    <row r="54" spans="1:58" x14ac:dyDescent="0.25">
      <c r="A54" s="48"/>
      <c r="B54" s="49" t="s">
        <v>18</v>
      </c>
      <c r="C54" s="2">
        <v>99</v>
      </c>
      <c r="D54" s="2">
        <v>2.4498886414253898</v>
      </c>
      <c r="E54" s="2">
        <v>217</v>
      </c>
      <c r="F54" s="2">
        <v>7.286769644056414</v>
      </c>
      <c r="G54" s="2">
        <v>376</v>
      </c>
      <c r="H54" s="2">
        <v>20.280474649406688</v>
      </c>
      <c r="I54" s="2">
        <v>385</v>
      </c>
      <c r="J54" s="2">
        <v>21.532438478747203</v>
      </c>
      <c r="K54" s="2">
        <v>366</v>
      </c>
      <c r="L54" s="2">
        <v>22.55083179297597</v>
      </c>
      <c r="M54" s="2">
        <v>359</v>
      </c>
      <c r="N54" s="2">
        <v>23.774834437086092</v>
      </c>
      <c r="O54" s="2">
        <v>362</v>
      </c>
      <c r="P54" s="2">
        <v>26.080691642651296</v>
      </c>
      <c r="Q54" s="2">
        <v>350</v>
      </c>
      <c r="R54" s="2">
        <v>26.656511805026657</v>
      </c>
      <c r="S54" s="2">
        <v>337</v>
      </c>
      <c r="T54" s="2">
        <v>27.331711273317111</v>
      </c>
      <c r="U54" s="2">
        <v>339</v>
      </c>
      <c r="V54" s="2">
        <v>28.51135407905803</v>
      </c>
      <c r="W54" s="2">
        <v>321</v>
      </c>
      <c r="X54" s="2">
        <v>27.530017152658662</v>
      </c>
      <c r="Y54" s="2">
        <v>313</v>
      </c>
      <c r="Z54" s="2">
        <v>27.36013986013986</v>
      </c>
      <c r="AA54" s="2">
        <v>312</v>
      </c>
      <c r="AB54" s="2">
        <v>27.368421052631579</v>
      </c>
      <c r="AC54" s="2">
        <v>296</v>
      </c>
      <c r="AD54" s="2">
        <v>26.287744227353464</v>
      </c>
      <c r="AE54" s="2">
        <v>314</v>
      </c>
      <c r="AF54" s="2">
        <v>28.59744990892532</v>
      </c>
      <c r="AG54" s="2">
        <v>324</v>
      </c>
      <c r="AH54" s="2">
        <v>29.944547134935306</v>
      </c>
      <c r="AI54" s="2">
        <v>299</v>
      </c>
      <c r="AJ54" s="2">
        <v>28.07511737089202</v>
      </c>
      <c r="AK54" s="2">
        <v>284</v>
      </c>
      <c r="AL54" s="2">
        <v>27.073403241182078</v>
      </c>
      <c r="AM54" s="2">
        <v>286</v>
      </c>
      <c r="AN54" s="2">
        <v>27.659574468085108</v>
      </c>
      <c r="AO54" s="2">
        <v>260</v>
      </c>
      <c r="AP54" s="2">
        <v>26.156941649899398</v>
      </c>
      <c r="AQ54" s="2">
        <v>257</v>
      </c>
      <c r="AR54" s="2">
        <v>26.386036960985628</v>
      </c>
      <c r="AS54" s="2">
        <v>272</v>
      </c>
      <c r="AT54" s="2">
        <v>28.07017543859649</v>
      </c>
      <c r="AU54" s="2">
        <v>260</v>
      </c>
      <c r="AV54" s="2">
        <v>27.455121436114045</v>
      </c>
      <c r="AW54" s="2"/>
      <c r="AX54" s="2"/>
      <c r="AY54" s="2"/>
      <c r="AZ54" s="2"/>
      <c r="BA54" s="2"/>
      <c r="BB54" s="2"/>
      <c r="BC54" s="2"/>
      <c r="BD54" s="2"/>
      <c r="BE54" s="2">
        <v>201</v>
      </c>
      <c r="BF54" s="2">
        <v>23.210161662817551</v>
      </c>
    </row>
    <row r="55" spans="1:58" x14ac:dyDescent="0.25">
      <c r="A55" s="48"/>
      <c r="B55" s="49" t="s">
        <v>19</v>
      </c>
      <c r="C55" s="2">
        <v>11</v>
      </c>
      <c r="D55" s="2">
        <v>0.27220984904726553</v>
      </c>
      <c r="E55" s="2">
        <v>18</v>
      </c>
      <c r="F55" s="2">
        <v>0.60443250503693757</v>
      </c>
      <c r="G55" s="2">
        <v>110</v>
      </c>
      <c r="H55" s="2">
        <v>5.9331175836030203</v>
      </c>
      <c r="I55" s="2">
        <v>114</v>
      </c>
      <c r="J55" s="2">
        <v>6.375838926174497</v>
      </c>
      <c r="K55" s="2">
        <v>122</v>
      </c>
      <c r="L55" s="2">
        <v>7.5169439309919905</v>
      </c>
      <c r="M55" s="2">
        <v>132</v>
      </c>
      <c r="N55" s="2">
        <v>8.741721854304636</v>
      </c>
      <c r="O55" s="2">
        <v>124</v>
      </c>
      <c r="P55" s="2">
        <v>8.93371757925072</v>
      </c>
      <c r="Q55" s="2">
        <v>132</v>
      </c>
      <c r="R55" s="2">
        <v>10.053313023610054</v>
      </c>
      <c r="S55" s="2">
        <v>133</v>
      </c>
      <c r="T55" s="2">
        <v>10.78669910786699</v>
      </c>
      <c r="U55" s="2">
        <v>129</v>
      </c>
      <c r="V55" s="2">
        <v>10.849453322119428</v>
      </c>
      <c r="W55" s="2">
        <v>147</v>
      </c>
      <c r="X55" s="2">
        <v>12.607204116638078</v>
      </c>
      <c r="Y55" s="2">
        <v>147</v>
      </c>
      <c r="Z55" s="2">
        <v>12.84965034965035</v>
      </c>
      <c r="AA55" s="2">
        <v>137</v>
      </c>
      <c r="AB55" s="2">
        <v>12.017543859649123</v>
      </c>
      <c r="AC55" s="2">
        <v>133</v>
      </c>
      <c r="AD55" s="2">
        <v>11.811722912966252</v>
      </c>
      <c r="AE55" s="2">
        <v>126</v>
      </c>
      <c r="AF55" s="2">
        <v>11.475409836065573</v>
      </c>
      <c r="AG55" s="2">
        <v>104</v>
      </c>
      <c r="AH55" s="2">
        <v>9.6118299445471358</v>
      </c>
      <c r="AI55" s="2">
        <v>109</v>
      </c>
      <c r="AJ55" s="2">
        <v>10.234741784037558</v>
      </c>
      <c r="AK55" s="2">
        <v>106</v>
      </c>
      <c r="AL55" s="2">
        <v>10.104861773117255</v>
      </c>
      <c r="AM55" s="2">
        <v>99</v>
      </c>
      <c r="AN55" s="2">
        <v>9.5744680851063837</v>
      </c>
      <c r="AO55" s="2">
        <v>100</v>
      </c>
      <c r="AP55" s="2">
        <v>10.060362173038229</v>
      </c>
      <c r="AQ55" s="2">
        <v>106</v>
      </c>
      <c r="AR55" s="2">
        <v>10.882956878850102</v>
      </c>
      <c r="AS55" s="2">
        <v>109</v>
      </c>
      <c r="AT55" s="2">
        <v>11.248710010319918</v>
      </c>
      <c r="AU55" s="2">
        <v>106</v>
      </c>
      <c r="AV55" s="2">
        <v>11.19324181626188</v>
      </c>
      <c r="AW55" s="2"/>
      <c r="AX55" s="2"/>
      <c r="AY55" s="2"/>
      <c r="AZ55" s="2"/>
      <c r="BA55" s="2"/>
      <c r="BB55" s="2"/>
      <c r="BC55" s="2"/>
      <c r="BD55" s="2"/>
      <c r="BE55" s="2">
        <v>106</v>
      </c>
      <c r="BF55" s="2">
        <v>12.240184757505773</v>
      </c>
    </row>
    <row r="56" spans="1:58" x14ac:dyDescent="0.25">
      <c r="A56" s="48"/>
      <c r="B56" s="49" t="s">
        <v>20</v>
      </c>
      <c r="C56" s="2">
        <v>3</v>
      </c>
      <c r="D56" s="2">
        <v>7.4239049740163321E-2</v>
      </c>
      <c r="E56" s="2">
        <v>3</v>
      </c>
      <c r="F56" s="2">
        <v>0.10073875083948959</v>
      </c>
      <c r="G56" s="2">
        <v>24</v>
      </c>
      <c r="H56" s="2">
        <v>1.2405609492988134</v>
      </c>
      <c r="I56" s="2">
        <v>34</v>
      </c>
      <c r="J56" s="2">
        <v>1.7897091722595078</v>
      </c>
      <c r="K56" s="2">
        <v>41</v>
      </c>
      <c r="L56" s="2">
        <v>2.5261860751694392</v>
      </c>
      <c r="M56" s="2">
        <v>58</v>
      </c>
      <c r="N56" s="2">
        <v>3.8410596026490067</v>
      </c>
      <c r="O56" s="2">
        <v>71</v>
      </c>
      <c r="P56" s="2">
        <v>5.1152737752161386</v>
      </c>
      <c r="Q56" s="2">
        <v>81</v>
      </c>
      <c r="R56" s="2">
        <v>6.1690784463061688</v>
      </c>
      <c r="S56" s="2">
        <v>93</v>
      </c>
      <c r="T56" s="2">
        <v>7.5425790754257909</v>
      </c>
      <c r="U56" s="2">
        <v>102</v>
      </c>
      <c r="V56" s="2">
        <v>8.5786375105130368</v>
      </c>
      <c r="W56" s="2">
        <v>98</v>
      </c>
      <c r="X56" s="2">
        <v>8.4048027444253854</v>
      </c>
      <c r="Y56" s="2">
        <v>99</v>
      </c>
      <c r="Z56" s="2">
        <v>8.6538461538461533</v>
      </c>
      <c r="AA56" s="2">
        <v>101</v>
      </c>
      <c r="AB56" s="2">
        <v>8.8596491228070171</v>
      </c>
      <c r="AC56" s="2">
        <v>98</v>
      </c>
      <c r="AD56" s="2">
        <v>8.7033747779751334</v>
      </c>
      <c r="AE56" s="2">
        <v>83</v>
      </c>
      <c r="AF56" s="2">
        <v>7.5591985428050998</v>
      </c>
      <c r="AG56" s="2">
        <v>90</v>
      </c>
      <c r="AH56" s="2">
        <v>8.317929759704251</v>
      </c>
      <c r="AI56" s="2">
        <v>94</v>
      </c>
      <c r="AJ56" s="2">
        <v>8.8262910798122061</v>
      </c>
      <c r="AK56" s="2">
        <v>93</v>
      </c>
      <c r="AL56" s="2">
        <v>8.8655862726406109</v>
      </c>
      <c r="AM56" s="2">
        <v>88</v>
      </c>
      <c r="AN56" s="2">
        <v>8.5106382978723403</v>
      </c>
      <c r="AO56" s="2">
        <v>86</v>
      </c>
      <c r="AP56" s="2">
        <v>8.6519114688128766</v>
      </c>
      <c r="AQ56" s="2">
        <v>81</v>
      </c>
      <c r="AR56" s="2">
        <v>8.3162217659137578</v>
      </c>
      <c r="AS56" s="2">
        <v>84</v>
      </c>
      <c r="AT56" s="2">
        <v>8.6687306501547994</v>
      </c>
      <c r="AU56" s="2">
        <v>84</v>
      </c>
      <c r="AV56" s="2">
        <v>8.8701161562829984</v>
      </c>
      <c r="AW56" s="2"/>
      <c r="AX56" s="2"/>
      <c r="AY56" s="2"/>
      <c r="AZ56" s="2"/>
      <c r="BA56" s="2"/>
      <c r="BB56" s="2"/>
      <c r="BC56" s="2"/>
      <c r="BD56" s="2"/>
      <c r="BE56" s="2">
        <v>78</v>
      </c>
      <c r="BF56" s="2">
        <v>9.0069284064665123</v>
      </c>
    </row>
    <row r="57" spans="1:58" x14ac:dyDescent="0.25">
      <c r="A57" s="48"/>
      <c r="B57" s="49" t="s">
        <v>21</v>
      </c>
      <c r="C57" s="253">
        <v>0</v>
      </c>
      <c r="D57" s="2">
        <v>0</v>
      </c>
      <c r="E57" s="320">
        <v>0</v>
      </c>
      <c r="F57" s="2">
        <v>0</v>
      </c>
      <c r="G57" s="253" t="s">
        <v>304</v>
      </c>
      <c r="H57" s="2">
        <v>5.3937432578209279E-2</v>
      </c>
      <c r="I57" s="253" t="s">
        <v>304</v>
      </c>
      <c r="J57" s="2">
        <v>0.11185682326621924</v>
      </c>
      <c r="K57" s="100">
        <v>3</v>
      </c>
      <c r="L57" s="2">
        <v>0.18484288354898337</v>
      </c>
      <c r="M57" s="100">
        <v>4</v>
      </c>
      <c r="N57" s="2">
        <v>0.26490066225165565</v>
      </c>
      <c r="O57" s="2">
        <v>6</v>
      </c>
      <c r="P57" s="2">
        <v>0.43227665706051871</v>
      </c>
      <c r="Q57" s="2">
        <v>7</v>
      </c>
      <c r="R57" s="2">
        <v>0.53313023610053312</v>
      </c>
      <c r="S57" s="2">
        <v>11</v>
      </c>
      <c r="T57" s="2">
        <v>0.89213300892133007</v>
      </c>
      <c r="U57" s="2">
        <v>17</v>
      </c>
      <c r="V57" s="2">
        <v>1.4297729184188395</v>
      </c>
      <c r="W57" s="2">
        <v>20</v>
      </c>
      <c r="X57" s="2">
        <v>1.6295025728987993</v>
      </c>
      <c r="Y57" s="2">
        <v>21</v>
      </c>
      <c r="Z57" s="2">
        <v>1.8356643356643356</v>
      </c>
      <c r="AA57" s="2">
        <v>25</v>
      </c>
      <c r="AB57" s="2">
        <v>2.192982456140351</v>
      </c>
      <c r="AC57" s="2">
        <v>29</v>
      </c>
      <c r="AD57" s="2">
        <v>2.5754884547069272</v>
      </c>
      <c r="AE57" s="2">
        <v>31</v>
      </c>
      <c r="AF57" s="2">
        <v>2.8233151183970855</v>
      </c>
      <c r="AG57" s="2">
        <v>33</v>
      </c>
      <c r="AH57" s="2">
        <v>3.0499075785582255</v>
      </c>
      <c r="AI57" s="2">
        <v>36</v>
      </c>
      <c r="AJ57" s="2">
        <v>3.380281690140845</v>
      </c>
      <c r="AK57" s="2">
        <v>43</v>
      </c>
      <c r="AL57" s="2">
        <v>4.0991420400381315</v>
      </c>
      <c r="AM57" s="2">
        <v>42</v>
      </c>
      <c r="AN57" s="2">
        <v>4.061895551257253</v>
      </c>
      <c r="AO57" s="2">
        <v>43</v>
      </c>
      <c r="AP57" s="2">
        <v>4.3259557344064383</v>
      </c>
      <c r="AQ57" s="2">
        <v>50</v>
      </c>
      <c r="AR57" s="2">
        <v>5.1334702258726903</v>
      </c>
      <c r="AS57" s="2">
        <v>47</v>
      </c>
      <c r="AT57" s="2">
        <v>4.8503611971104235</v>
      </c>
      <c r="AU57" s="2">
        <v>46</v>
      </c>
      <c r="AV57" s="2">
        <v>4.857444561774023</v>
      </c>
      <c r="AW57" s="2"/>
      <c r="AX57" s="2"/>
      <c r="AY57" s="2"/>
      <c r="AZ57" s="2"/>
      <c r="BA57" s="2"/>
      <c r="BB57" s="2"/>
      <c r="BC57" s="2"/>
      <c r="BD57" s="2"/>
      <c r="BE57" s="2">
        <v>53</v>
      </c>
      <c r="BF57" s="2">
        <v>6.1200923787528865</v>
      </c>
    </row>
    <row r="58" spans="1:58" x14ac:dyDescent="0.25">
      <c r="A58" s="48"/>
      <c r="B58" s="49" t="s">
        <v>30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53">
        <v>0</v>
      </c>
      <c r="V58" s="2">
        <v>0</v>
      </c>
      <c r="W58" s="253" t="s">
        <v>304</v>
      </c>
      <c r="X58" s="2">
        <v>8.5763293310463118E-2</v>
      </c>
      <c r="Y58" s="253">
        <v>3</v>
      </c>
      <c r="Z58" s="2">
        <v>0.26223776223776224</v>
      </c>
      <c r="AA58" s="253">
        <v>5</v>
      </c>
      <c r="AB58" s="2">
        <v>0.43859649122807015</v>
      </c>
      <c r="AC58" s="100">
        <v>3</v>
      </c>
      <c r="AD58" s="2">
        <v>0.26642984014209592</v>
      </c>
      <c r="AE58" s="100">
        <v>4</v>
      </c>
      <c r="AF58" s="2">
        <v>0.36429872495446264</v>
      </c>
      <c r="AG58" s="253">
        <v>6</v>
      </c>
      <c r="AH58" s="2">
        <v>0.55452865064695012</v>
      </c>
      <c r="AI58" s="100">
        <v>7</v>
      </c>
      <c r="AJ58" s="2">
        <v>0.65727699530516437</v>
      </c>
      <c r="AK58" s="100">
        <v>5</v>
      </c>
      <c r="AL58" s="2">
        <v>0.47664442326024786</v>
      </c>
      <c r="AM58" s="100">
        <v>12</v>
      </c>
      <c r="AN58" s="2">
        <v>1.1605415860735009</v>
      </c>
      <c r="AO58" s="100">
        <v>13</v>
      </c>
      <c r="AP58" s="2">
        <v>1.3078470824949697</v>
      </c>
      <c r="AQ58" s="100">
        <v>10</v>
      </c>
      <c r="AR58" s="2">
        <v>1.0266940451745379</v>
      </c>
      <c r="AS58" s="100">
        <v>13</v>
      </c>
      <c r="AT58" s="2">
        <v>1.3415892672858618</v>
      </c>
      <c r="AU58" s="100">
        <v>19</v>
      </c>
      <c r="AV58" s="2">
        <v>2.0063357972544877</v>
      </c>
      <c r="AW58" s="100"/>
      <c r="AX58" s="2"/>
      <c r="AY58" s="100"/>
      <c r="AZ58" s="2"/>
      <c r="BA58" s="100"/>
      <c r="BB58" s="2"/>
      <c r="BC58" s="100"/>
      <c r="BD58" s="2"/>
      <c r="BE58" s="100">
        <v>22</v>
      </c>
      <c r="BF58" s="2">
        <v>2.5404157043879909</v>
      </c>
    </row>
    <row r="59" spans="1:58" x14ac:dyDescent="0.25">
      <c r="A59" s="48"/>
      <c r="B59" s="50" t="s">
        <v>40</v>
      </c>
      <c r="C59" s="51">
        <v>4041</v>
      </c>
      <c r="D59" s="51">
        <v>0</v>
      </c>
      <c r="E59" s="51">
        <v>2978</v>
      </c>
      <c r="F59" s="51">
        <v>0</v>
      </c>
      <c r="G59" s="51">
        <v>1854</v>
      </c>
      <c r="H59" s="51"/>
      <c r="I59" s="51">
        <v>1788</v>
      </c>
      <c r="J59" s="51"/>
      <c r="K59" s="51">
        <v>1623</v>
      </c>
      <c r="L59" s="51"/>
      <c r="M59" s="51">
        <v>1510</v>
      </c>
      <c r="N59" s="51"/>
      <c r="O59" s="51">
        <v>1388</v>
      </c>
      <c r="P59" s="51"/>
      <c r="Q59" s="51">
        <v>1313</v>
      </c>
      <c r="R59" s="51"/>
      <c r="S59" s="51">
        <v>1233</v>
      </c>
      <c r="T59" s="51"/>
      <c r="U59" s="51">
        <v>1189</v>
      </c>
      <c r="V59" s="51"/>
      <c r="W59" s="51">
        <v>1166</v>
      </c>
      <c r="X59" s="51"/>
      <c r="Y59" s="51">
        <v>1144</v>
      </c>
      <c r="Z59" s="51"/>
      <c r="AA59" s="51">
        <v>1140</v>
      </c>
      <c r="AB59" s="51">
        <v>0</v>
      </c>
      <c r="AC59" s="51">
        <v>1126</v>
      </c>
      <c r="AD59" s="51">
        <v>0</v>
      </c>
      <c r="AE59" s="51">
        <v>1098</v>
      </c>
      <c r="AF59" s="51"/>
      <c r="AG59" s="51">
        <v>1082</v>
      </c>
      <c r="AH59" s="51"/>
      <c r="AI59" s="51">
        <v>1065</v>
      </c>
      <c r="AJ59" s="51"/>
      <c r="AK59" s="51">
        <v>1049</v>
      </c>
      <c r="AL59" s="51"/>
      <c r="AM59" s="51">
        <v>1034</v>
      </c>
      <c r="AN59" s="51"/>
      <c r="AO59" s="51">
        <v>994</v>
      </c>
      <c r="AP59" s="51"/>
      <c r="AQ59" s="51">
        <v>974</v>
      </c>
      <c r="AR59" s="51"/>
      <c r="AS59" s="51">
        <v>969</v>
      </c>
      <c r="AT59" s="51"/>
      <c r="AU59" s="51">
        <v>947</v>
      </c>
      <c r="AV59" s="51"/>
      <c r="AW59" s="51"/>
      <c r="AX59" s="51"/>
      <c r="AY59" s="51"/>
      <c r="AZ59" s="51"/>
      <c r="BA59" s="51"/>
      <c r="BB59" s="51"/>
      <c r="BC59" s="51"/>
      <c r="BD59" s="51"/>
      <c r="BE59" s="51">
        <v>866</v>
      </c>
      <c r="BF59" s="51"/>
    </row>
    <row r="60" spans="1:58" x14ac:dyDescent="0.25">
      <c r="A60" s="52"/>
      <c r="B60" s="50" t="s">
        <v>41</v>
      </c>
      <c r="C60" s="51">
        <v>130.76599999999999</v>
      </c>
      <c r="D60" s="51"/>
      <c r="E60" s="51">
        <v>121.24299999999999</v>
      </c>
      <c r="F60" s="51"/>
      <c r="G60" s="51">
        <v>144.905</v>
      </c>
      <c r="H60" s="51"/>
      <c r="I60" s="51">
        <v>148.499</v>
      </c>
      <c r="J60" s="51"/>
      <c r="K60" s="51">
        <v>149.37</v>
      </c>
      <c r="L60" s="51"/>
      <c r="M60" s="51">
        <v>151.62</v>
      </c>
      <c r="N60" s="51"/>
      <c r="O60" s="51">
        <v>150.32599999999999</v>
      </c>
      <c r="P60" s="51"/>
      <c r="Q60" s="51">
        <v>153.07</v>
      </c>
      <c r="R60" s="51"/>
      <c r="S60" s="51">
        <v>154.63300000000001</v>
      </c>
      <c r="T60" s="51"/>
      <c r="U60" s="51">
        <v>157.01900000000001</v>
      </c>
      <c r="V60" s="51"/>
      <c r="W60" s="51">
        <v>160.37799999999999</v>
      </c>
      <c r="X60" s="51"/>
      <c r="Y60" s="51">
        <v>162.09200000000001</v>
      </c>
      <c r="Z60" s="51"/>
      <c r="AA60" s="51">
        <v>163.042</v>
      </c>
      <c r="AB60" s="51">
        <v>0</v>
      </c>
      <c r="AC60" s="51">
        <v>162.28399999999999</v>
      </c>
      <c r="AD60" s="51">
        <v>0</v>
      </c>
      <c r="AE60" s="51">
        <v>157.84100000000001</v>
      </c>
      <c r="AF60" s="51"/>
      <c r="AG60" s="51">
        <v>158.56200000000001</v>
      </c>
      <c r="AH60" s="51"/>
      <c r="AI60" s="51">
        <v>161.15</v>
      </c>
      <c r="AJ60" s="51"/>
      <c r="AK60" s="51">
        <v>161.089</v>
      </c>
      <c r="AL60" s="51"/>
      <c r="AM60" s="51">
        <v>162.79900000000001</v>
      </c>
      <c r="AN60" s="51"/>
      <c r="AO60" s="51">
        <v>159</v>
      </c>
      <c r="AP60" s="51"/>
      <c r="AQ60" s="51">
        <v>159.625</v>
      </c>
      <c r="AR60" s="51"/>
      <c r="AS60" s="51">
        <v>164.85499999999999</v>
      </c>
      <c r="AT60" s="51"/>
      <c r="AU60" s="51">
        <v>164.78100000000001</v>
      </c>
      <c r="AV60" s="51"/>
      <c r="AW60" s="51"/>
      <c r="AX60" s="51"/>
      <c r="AY60" s="51"/>
      <c r="AZ60" s="51"/>
      <c r="BA60" s="51"/>
      <c r="BB60" s="51"/>
      <c r="BC60" s="51"/>
      <c r="BD60" s="51"/>
      <c r="BE60" s="51">
        <v>160.422</v>
      </c>
      <c r="BF60" s="51"/>
    </row>
    <row r="61" spans="1:58" x14ac:dyDescent="0.25">
      <c r="A61" s="48" t="s">
        <v>558</v>
      </c>
      <c r="B61" s="49" t="s">
        <v>29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>
        <v>732</v>
      </c>
      <c r="AX61" s="2">
        <v>49.762066621346023</v>
      </c>
      <c r="AY61" s="2">
        <v>746</v>
      </c>
      <c r="AZ61" s="2">
        <v>51.590594744121717</v>
      </c>
      <c r="BA61" s="2">
        <v>732</v>
      </c>
      <c r="BB61" s="2">
        <v>51.332398316970547</v>
      </c>
      <c r="BC61" s="2">
        <v>708</v>
      </c>
      <c r="BD61" s="2">
        <v>50.752688172043008</v>
      </c>
      <c r="BE61" s="2"/>
      <c r="BF61" s="2"/>
    </row>
    <row r="62" spans="1:58" x14ac:dyDescent="0.25">
      <c r="A62" s="48" t="s">
        <v>11</v>
      </c>
      <c r="B62" s="49" t="s">
        <v>18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>
        <v>347</v>
      </c>
      <c r="AX62" s="2">
        <v>23.589394969408566</v>
      </c>
      <c r="AY62" s="2">
        <v>310</v>
      </c>
      <c r="AZ62" s="2">
        <v>21.43845089903181</v>
      </c>
      <c r="BA62" s="2">
        <v>301</v>
      </c>
      <c r="BB62" s="2">
        <v>21.107994389901823</v>
      </c>
      <c r="BC62" s="2">
        <v>294</v>
      </c>
      <c r="BD62" s="2">
        <v>21.0752688172043</v>
      </c>
      <c r="BE62" s="2"/>
      <c r="BF62" s="2"/>
    </row>
    <row r="63" spans="1:58" x14ac:dyDescent="0.25">
      <c r="A63" s="48"/>
      <c r="B63" s="49" t="s">
        <v>19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>
        <v>155</v>
      </c>
      <c r="AX63" s="2">
        <v>10.537049626104691</v>
      </c>
      <c r="AY63" s="2">
        <v>156</v>
      </c>
      <c r="AZ63" s="2">
        <v>10.78838174273859</v>
      </c>
      <c r="BA63" s="2">
        <v>159</v>
      </c>
      <c r="BB63" s="2">
        <v>11.150070126227209</v>
      </c>
      <c r="BC63" s="2">
        <v>151</v>
      </c>
      <c r="BD63" s="2">
        <v>10.824372759856631</v>
      </c>
      <c r="BE63" s="2"/>
      <c r="BF63" s="2"/>
    </row>
    <row r="64" spans="1:58" x14ac:dyDescent="0.25">
      <c r="A64" s="48"/>
      <c r="B64" s="49" t="s">
        <v>20</v>
      </c>
      <c r="C64" s="100"/>
      <c r="D64" s="2"/>
      <c r="E64" s="10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>
        <v>132</v>
      </c>
      <c r="AX64" s="2">
        <v>8.9734874235214139</v>
      </c>
      <c r="AY64" s="2">
        <v>125</v>
      </c>
      <c r="AZ64" s="2">
        <v>8.6445366528354075</v>
      </c>
      <c r="BA64" s="2">
        <v>117</v>
      </c>
      <c r="BB64" s="2">
        <v>8.2047685834502104</v>
      </c>
      <c r="BC64" s="2">
        <v>125</v>
      </c>
      <c r="BD64" s="2">
        <v>8.9605734767025087</v>
      </c>
      <c r="BE64" s="2"/>
      <c r="BF64" s="2"/>
    </row>
    <row r="65" spans="1:58" x14ac:dyDescent="0.25">
      <c r="A65" s="48"/>
      <c r="B65" s="49" t="s">
        <v>21</v>
      </c>
      <c r="C65" s="253"/>
      <c r="D65" s="2"/>
      <c r="E65" s="2"/>
      <c r="F65" s="2"/>
      <c r="G65" s="253"/>
      <c r="H65" s="2"/>
      <c r="I65" s="320"/>
      <c r="J65" s="2"/>
      <c r="K65" s="2"/>
      <c r="L65" s="2"/>
      <c r="M65" s="10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>
        <v>75</v>
      </c>
      <c r="AX65" s="2">
        <v>5.0985723997280763</v>
      </c>
      <c r="AY65" s="2">
        <v>81</v>
      </c>
      <c r="AZ65" s="2">
        <v>5.601659751037344</v>
      </c>
      <c r="BA65" s="2">
        <v>80</v>
      </c>
      <c r="BB65" s="2">
        <v>5.6100981767180924</v>
      </c>
      <c r="BC65" s="2">
        <v>83</v>
      </c>
      <c r="BD65" s="2">
        <v>5.9498207885304657</v>
      </c>
      <c r="BE65" s="2"/>
      <c r="BF65" s="2"/>
    </row>
    <row r="66" spans="1:58" x14ac:dyDescent="0.25">
      <c r="A66" s="48"/>
      <c r="B66" s="49" t="s">
        <v>30</v>
      </c>
      <c r="C66" s="253"/>
      <c r="D66" s="2"/>
      <c r="E66" s="2"/>
      <c r="F66" s="2"/>
      <c r="G66" s="2"/>
      <c r="H66" s="2"/>
      <c r="I66" s="2"/>
      <c r="J66" s="2"/>
      <c r="K66" s="2"/>
      <c r="L66" s="2"/>
      <c r="M66" s="253"/>
      <c r="N66" s="2"/>
      <c r="O66" s="253"/>
      <c r="P66" s="2"/>
      <c r="Q66" s="253"/>
      <c r="R66" s="2"/>
      <c r="S66" s="253"/>
      <c r="T66" s="2"/>
      <c r="U66" s="2"/>
      <c r="V66" s="2"/>
      <c r="W66" s="2"/>
      <c r="X66" s="2"/>
      <c r="Y66" s="100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>
        <v>30</v>
      </c>
      <c r="AX66" s="2">
        <v>2.0394289598912305</v>
      </c>
      <c r="AY66" s="2">
        <v>28</v>
      </c>
      <c r="AZ66" s="2">
        <v>1.9363762102351314</v>
      </c>
      <c r="BA66" s="2">
        <v>37</v>
      </c>
      <c r="BB66" s="2">
        <v>2.594670406732118</v>
      </c>
      <c r="BC66" s="2">
        <v>34</v>
      </c>
      <c r="BD66" s="2">
        <v>2.4372759856630823</v>
      </c>
      <c r="BE66" s="2"/>
      <c r="BF66" s="2"/>
    </row>
    <row r="67" spans="1:58" x14ac:dyDescent="0.25">
      <c r="A67" s="48"/>
      <c r="B67" s="50" t="s">
        <v>40</v>
      </c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>
        <v>1471</v>
      </c>
      <c r="AX67" s="51"/>
      <c r="AY67" s="51">
        <v>1446</v>
      </c>
      <c r="AZ67" s="51"/>
      <c r="BA67" s="51">
        <v>1426</v>
      </c>
      <c r="BB67" s="51"/>
      <c r="BC67" s="51">
        <v>1395</v>
      </c>
      <c r="BD67" s="51"/>
      <c r="BE67" s="51"/>
      <c r="BF67" s="51"/>
    </row>
    <row r="68" spans="1:58" x14ac:dyDescent="0.25">
      <c r="A68" s="52"/>
      <c r="B68" s="50" t="s">
        <v>41</v>
      </c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>
        <v>252.29599999999999</v>
      </c>
      <c r="AX68" s="51"/>
      <c r="AY68" s="51">
        <v>246.99299999999999</v>
      </c>
      <c r="AZ68" s="51"/>
      <c r="BA68" s="51">
        <v>248.55699999999999</v>
      </c>
      <c r="BB68" s="51"/>
      <c r="BC68" s="51">
        <v>246.42400000000001</v>
      </c>
      <c r="BD68" s="51"/>
      <c r="BE68" s="51"/>
      <c r="BF68" s="51"/>
    </row>
    <row r="69" spans="1:58" x14ac:dyDescent="0.25">
      <c r="A69" s="48" t="s">
        <v>551</v>
      </c>
      <c r="B69" s="49" t="s">
        <v>29</v>
      </c>
      <c r="C69" s="2">
        <v>6055</v>
      </c>
      <c r="D69" s="2">
        <v>94.846491228070178</v>
      </c>
      <c r="E69" s="2">
        <v>3946</v>
      </c>
      <c r="F69" s="2">
        <v>85.153215364695725</v>
      </c>
      <c r="G69" s="2">
        <v>1927</v>
      </c>
      <c r="H69" s="2">
        <v>64.019933554817271</v>
      </c>
      <c r="I69" s="2">
        <v>1762</v>
      </c>
      <c r="J69" s="2">
        <v>61.629940538649876</v>
      </c>
      <c r="K69" s="2">
        <v>1571</v>
      </c>
      <c r="L69" s="2">
        <v>58.553857622064854</v>
      </c>
      <c r="M69" s="2">
        <v>1342</v>
      </c>
      <c r="N69" s="2">
        <v>54.865085854456254</v>
      </c>
      <c r="O69" s="2">
        <v>1133</v>
      </c>
      <c r="P69" s="2">
        <v>50.716204118173678</v>
      </c>
      <c r="Q69" s="2">
        <v>969</v>
      </c>
      <c r="R69" s="2">
        <v>47.153284671532845</v>
      </c>
      <c r="S69" s="2">
        <v>859</v>
      </c>
      <c r="T69" s="2">
        <v>44.461697722567287</v>
      </c>
      <c r="U69" s="2">
        <v>793</v>
      </c>
      <c r="V69" s="2">
        <v>43.144722524483136</v>
      </c>
      <c r="W69" s="2">
        <v>769</v>
      </c>
      <c r="X69" s="2">
        <v>42.960893854748605</v>
      </c>
      <c r="Y69" s="2">
        <v>722</v>
      </c>
      <c r="Z69" s="2">
        <v>41.61383285302594</v>
      </c>
      <c r="AA69" s="2">
        <v>694</v>
      </c>
      <c r="AB69" s="2">
        <v>40.992321323095098</v>
      </c>
      <c r="AC69" s="2">
        <v>718</v>
      </c>
      <c r="AD69" s="2">
        <v>42.636579572446557</v>
      </c>
      <c r="AE69" s="2">
        <v>703</v>
      </c>
      <c r="AF69" s="2">
        <v>42.171565686862628</v>
      </c>
      <c r="AG69" s="2">
        <v>721</v>
      </c>
      <c r="AH69" s="2">
        <v>43.251349730053988</v>
      </c>
      <c r="AI69" s="2">
        <v>702</v>
      </c>
      <c r="AJ69" s="2">
        <v>42.468239564428309</v>
      </c>
      <c r="AK69" s="2">
        <v>697</v>
      </c>
      <c r="AL69" s="2">
        <v>42.474101157830589</v>
      </c>
      <c r="AM69" s="2">
        <v>694</v>
      </c>
      <c r="AN69" s="2">
        <v>42.628992628992627</v>
      </c>
      <c r="AO69" s="2">
        <v>690</v>
      </c>
      <c r="AP69" s="2">
        <v>42.803970223325059</v>
      </c>
      <c r="AQ69" s="2">
        <v>686</v>
      </c>
      <c r="AR69" s="2">
        <v>42.79475982532751</v>
      </c>
      <c r="AS69" s="2">
        <v>665</v>
      </c>
      <c r="AT69" s="2">
        <v>41.982323232323232</v>
      </c>
      <c r="AU69" s="2">
        <v>659</v>
      </c>
      <c r="AV69" s="2">
        <v>41.735275490816974</v>
      </c>
      <c r="AW69" s="2">
        <v>684</v>
      </c>
      <c r="AX69" s="2">
        <v>42.590286425902868</v>
      </c>
      <c r="AY69" s="2">
        <v>686</v>
      </c>
      <c r="AZ69" s="2">
        <v>42.848219862585886</v>
      </c>
      <c r="BA69" s="2">
        <v>688</v>
      </c>
      <c r="BB69" s="2">
        <v>43.134796238244512</v>
      </c>
      <c r="BC69" s="2">
        <v>711</v>
      </c>
      <c r="BD69" s="2">
        <v>44.243932794026136</v>
      </c>
      <c r="BE69" s="2">
        <v>709</v>
      </c>
      <c r="BF69" s="2">
        <v>44.340212632895557</v>
      </c>
    </row>
    <row r="70" spans="1:58" x14ac:dyDescent="0.25">
      <c r="A70" s="48"/>
      <c r="B70" s="49" t="s">
        <v>18</v>
      </c>
      <c r="C70" s="2">
        <v>285</v>
      </c>
      <c r="D70" s="2">
        <v>4.4642857142857144</v>
      </c>
      <c r="E70" s="2">
        <v>611</v>
      </c>
      <c r="F70" s="2">
        <v>13.185153215364696</v>
      </c>
      <c r="G70" s="2">
        <v>785</v>
      </c>
      <c r="H70" s="2">
        <v>26.079734219269103</v>
      </c>
      <c r="I70" s="2">
        <v>772</v>
      </c>
      <c r="J70" s="2">
        <v>27.002448408534452</v>
      </c>
      <c r="K70" s="2">
        <v>745</v>
      </c>
      <c r="L70" s="2">
        <v>27.767424524785689</v>
      </c>
      <c r="M70" s="2">
        <v>696</v>
      </c>
      <c r="N70" s="2">
        <v>28.454619787408014</v>
      </c>
      <c r="O70" s="2">
        <v>672</v>
      </c>
      <c r="P70" s="2">
        <v>30.080572963294539</v>
      </c>
      <c r="Q70" s="2">
        <v>636</v>
      </c>
      <c r="R70" s="2">
        <v>30.948905109489051</v>
      </c>
      <c r="S70" s="2">
        <v>597</v>
      </c>
      <c r="T70" s="2">
        <v>30.900621118012424</v>
      </c>
      <c r="U70" s="2">
        <v>545</v>
      </c>
      <c r="V70" s="2">
        <v>29.651795429815017</v>
      </c>
      <c r="W70" s="2">
        <v>516</v>
      </c>
      <c r="X70" s="2">
        <v>28.826815642458101</v>
      </c>
      <c r="Y70" s="2">
        <v>502</v>
      </c>
      <c r="Z70" s="2">
        <v>28.933717579250722</v>
      </c>
      <c r="AA70" s="2">
        <v>479</v>
      </c>
      <c r="AB70" s="2">
        <v>28.292971057294743</v>
      </c>
      <c r="AC70" s="2">
        <v>466</v>
      </c>
      <c r="AD70" s="2">
        <v>27.672209026128264</v>
      </c>
      <c r="AE70" s="2">
        <v>463</v>
      </c>
      <c r="AF70" s="2">
        <v>27.774445110977805</v>
      </c>
      <c r="AG70" s="2">
        <v>450</v>
      </c>
      <c r="AH70" s="2">
        <v>26.994601079784044</v>
      </c>
      <c r="AI70" s="2">
        <v>454</v>
      </c>
      <c r="AJ70" s="2">
        <v>27.465214761040531</v>
      </c>
      <c r="AK70" s="2">
        <v>450</v>
      </c>
      <c r="AL70" s="2">
        <v>27.422303473491773</v>
      </c>
      <c r="AM70" s="2">
        <v>433</v>
      </c>
      <c r="AN70" s="2">
        <v>26.597051597051596</v>
      </c>
      <c r="AO70" s="2">
        <v>427</v>
      </c>
      <c r="AP70" s="2">
        <v>26.488833746898262</v>
      </c>
      <c r="AQ70" s="2">
        <v>415</v>
      </c>
      <c r="AR70" s="2">
        <v>25.888958203368684</v>
      </c>
      <c r="AS70" s="2">
        <v>413</v>
      </c>
      <c r="AT70" s="2">
        <v>26.073232323232322</v>
      </c>
      <c r="AU70" s="2">
        <v>412</v>
      </c>
      <c r="AV70" s="2">
        <v>26.092463584547183</v>
      </c>
      <c r="AW70" s="2">
        <v>415</v>
      </c>
      <c r="AX70" s="2">
        <v>25.840597758405977</v>
      </c>
      <c r="AY70" s="2">
        <v>407</v>
      </c>
      <c r="AZ70" s="2">
        <v>25.421611492816989</v>
      </c>
      <c r="BA70" s="2">
        <v>392</v>
      </c>
      <c r="BB70" s="2">
        <v>24.576802507836991</v>
      </c>
      <c r="BC70" s="2">
        <v>384</v>
      </c>
      <c r="BD70" s="2">
        <v>23.895457373988798</v>
      </c>
      <c r="BE70" s="2">
        <v>375</v>
      </c>
      <c r="BF70" s="2">
        <v>23.452157598499063</v>
      </c>
    </row>
    <row r="71" spans="1:58" x14ac:dyDescent="0.25">
      <c r="A71" s="48"/>
      <c r="B71" s="49" t="s">
        <v>19</v>
      </c>
      <c r="C71" s="2">
        <v>34</v>
      </c>
      <c r="D71" s="2">
        <v>0.53258145363408527</v>
      </c>
      <c r="E71" s="2">
        <v>69</v>
      </c>
      <c r="F71" s="2">
        <v>1.4889943892965041</v>
      </c>
      <c r="G71" s="2">
        <v>229</v>
      </c>
      <c r="H71" s="2">
        <v>7.6079734219269106</v>
      </c>
      <c r="I71" s="2">
        <v>250</v>
      </c>
      <c r="J71" s="2">
        <v>8.7443161944735923</v>
      </c>
      <c r="K71" s="2">
        <v>275</v>
      </c>
      <c r="L71" s="2">
        <v>10.249720462169213</v>
      </c>
      <c r="M71" s="2">
        <v>286</v>
      </c>
      <c r="N71" s="2">
        <v>11.692559280457891</v>
      </c>
      <c r="O71" s="2">
        <v>281</v>
      </c>
      <c r="P71" s="2">
        <v>12.578334825425246</v>
      </c>
      <c r="Q71" s="2">
        <v>289</v>
      </c>
      <c r="R71" s="2">
        <v>14.063260340632603</v>
      </c>
      <c r="S71" s="2">
        <v>293</v>
      </c>
      <c r="T71" s="2">
        <v>15.165631469979296</v>
      </c>
      <c r="U71" s="2">
        <v>291</v>
      </c>
      <c r="V71" s="2">
        <v>15.832426550598477</v>
      </c>
      <c r="W71" s="2">
        <v>287</v>
      </c>
      <c r="X71" s="2">
        <v>16.033519553072626</v>
      </c>
      <c r="Y71" s="2">
        <v>286</v>
      </c>
      <c r="Z71" s="2">
        <v>16.484149855907781</v>
      </c>
      <c r="AA71" s="2">
        <v>284</v>
      </c>
      <c r="AB71" s="2">
        <v>16.774955699940932</v>
      </c>
      <c r="AC71" s="2">
        <v>263</v>
      </c>
      <c r="AD71" s="2">
        <v>15.617577197149643</v>
      </c>
      <c r="AE71" s="2">
        <v>254</v>
      </c>
      <c r="AF71" s="2">
        <v>15.236952609478104</v>
      </c>
      <c r="AG71" s="2">
        <v>250</v>
      </c>
      <c r="AH71" s="2">
        <v>14.997000599880025</v>
      </c>
      <c r="AI71" s="2">
        <v>239</v>
      </c>
      <c r="AJ71" s="2">
        <v>14.458560193587417</v>
      </c>
      <c r="AK71" s="2">
        <v>231</v>
      </c>
      <c r="AL71" s="2">
        <v>14.076782449725776</v>
      </c>
      <c r="AM71" s="2">
        <v>228</v>
      </c>
      <c r="AN71" s="2">
        <v>14.004914004914005</v>
      </c>
      <c r="AO71" s="2">
        <v>224</v>
      </c>
      <c r="AP71" s="2">
        <v>13.895781637717121</v>
      </c>
      <c r="AQ71" s="2">
        <v>225</v>
      </c>
      <c r="AR71" s="2">
        <v>14.036182158452901</v>
      </c>
      <c r="AS71" s="2">
        <v>217</v>
      </c>
      <c r="AT71" s="2">
        <v>13.69949494949495</v>
      </c>
      <c r="AU71" s="2">
        <v>213</v>
      </c>
      <c r="AV71" s="2">
        <v>13.489550348321723</v>
      </c>
      <c r="AW71" s="2">
        <v>205</v>
      </c>
      <c r="AX71" s="2">
        <v>12.764632627646327</v>
      </c>
      <c r="AY71" s="2">
        <v>199</v>
      </c>
      <c r="AZ71" s="2">
        <v>12.429731417863835</v>
      </c>
      <c r="BA71" s="2">
        <v>209</v>
      </c>
      <c r="BB71" s="2">
        <v>13.103448275862069</v>
      </c>
      <c r="BC71" s="2">
        <v>193</v>
      </c>
      <c r="BD71" s="2">
        <v>12.009956440572495</v>
      </c>
      <c r="BE71" s="2">
        <v>189</v>
      </c>
      <c r="BF71" s="2">
        <v>11.819887429643527</v>
      </c>
    </row>
    <row r="72" spans="1:58" x14ac:dyDescent="0.25">
      <c r="A72" s="48"/>
      <c r="B72" s="49" t="s">
        <v>20</v>
      </c>
      <c r="C72" s="2">
        <v>10</v>
      </c>
      <c r="D72" s="2">
        <v>0.12531328320802004</v>
      </c>
      <c r="E72" s="2">
        <v>8</v>
      </c>
      <c r="F72" s="2">
        <v>0.15105740181268881</v>
      </c>
      <c r="G72" s="2">
        <v>65</v>
      </c>
      <c r="H72" s="2">
        <v>2.1594684385382061</v>
      </c>
      <c r="I72" s="2">
        <v>75</v>
      </c>
      <c r="J72" s="2">
        <v>2.5533403287862888</v>
      </c>
      <c r="K72" s="2">
        <v>89</v>
      </c>
      <c r="L72" s="2">
        <v>3.3171822586656727</v>
      </c>
      <c r="M72" s="2">
        <v>117</v>
      </c>
      <c r="N72" s="2">
        <v>4.7833197056418646</v>
      </c>
      <c r="O72" s="2">
        <v>138</v>
      </c>
      <c r="P72" s="2">
        <v>6.1772605192479855</v>
      </c>
      <c r="Q72" s="2">
        <v>140</v>
      </c>
      <c r="R72" s="2">
        <v>6.8126520681265204</v>
      </c>
      <c r="S72" s="2">
        <v>158</v>
      </c>
      <c r="T72" s="2">
        <v>8.1780538302277428</v>
      </c>
      <c r="U72" s="2">
        <v>177</v>
      </c>
      <c r="V72" s="2">
        <v>9.6300326441784545</v>
      </c>
      <c r="W72" s="2">
        <v>184</v>
      </c>
      <c r="X72" s="2">
        <v>10.279329608938548</v>
      </c>
      <c r="Y72" s="2">
        <v>179</v>
      </c>
      <c r="Z72" s="2">
        <v>10.317002881844381</v>
      </c>
      <c r="AA72" s="2">
        <v>188</v>
      </c>
      <c r="AB72" s="2">
        <v>11.104548139397519</v>
      </c>
      <c r="AC72" s="2">
        <v>185</v>
      </c>
      <c r="AD72" s="2">
        <v>10.985748218527316</v>
      </c>
      <c r="AE72" s="2">
        <v>189</v>
      </c>
      <c r="AF72" s="2">
        <v>11.337732453509298</v>
      </c>
      <c r="AG72" s="2">
        <v>190</v>
      </c>
      <c r="AH72" s="2">
        <v>11.397720455908818</v>
      </c>
      <c r="AI72" s="2">
        <v>198</v>
      </c>
      <c r="AJ72" s="2">
        <v>11.978221415607985</v>
      </c>
      <c r="AK72" s="2">
        <v>199</v>
      </c>
      <c r="AL72" s="2">
        <v>12.126751980499696</v>
      </c>
      <c r="AM72" s="2">
        <v>199</v>
      </c>
      <c r="AN72" s="2">
        <v>12.223587223587224</v>
      </c>
      <c r="AO72" s="2">
        <v>197</v>
      </c>
      <c r="AP72" s="2">
        <v>12.220843672456576</v>
      </c>
      <c r="AQ72" s="2">
        <v>199</v>
      </c>
      <c r="AR72" s="2">
        <v>12.414223331253899</v>
      </c>
      <c r="AS72" s="2">
        <v>201</v>
      </c>
      <c r="AT72" s="2">
        <v>12.689393939393939</v>
      </c>
      <c r="AU72" s="2">
        <v>205</v>
      </c>
      <c r="AV72" s="2">
        <v>12.982900569981</v>
      </c>
      <c r="AW72" s="2">
        <v>201</v>
      </c>
      <c r="AX72" s="2">
        <v>12.515566625155666</v>
      </c>
      <c r="AY72" s="2">
        <v>212</v>
      </c>
      <c r="AZ72" s="2">
        <v>13.241723922548408</v>
      </c>
      <c r="BA72" s="2">
        <v>210</v>
      </c>
      <c r="BB72" s="2">
        <v>13.16614420062696</v>
      </c>
      <c r="BC72" s="2">
        <v>213</v>
      </c>
      <c r="BD72" s="2">
        <v>13.254511512134412</v>
      </c>
      <c r="BE72" s="2">
        <v>216</v>
      </c>
      <c r="BF72" s="2">
        <v>13.50844277673546</v>
      </c>
    </row>
    <row r="73" spans="1:58" x14ac:dyDescent="0.25">
      <c r="A73" s="48"/>
      <c r="B73" s="49" t="s">
        <v>21</v>
      </c>
      <c r="C73" s="253" t="s">
        <v>304</v>
      </c>
      <c r="D73" s="2">
        <v>3.1328320802005011E-2</v>
      </c>
      <c r="E73" s="320" t="s">
        <v>304</v>
      </c>
      <c r="F73" s="2">
        <v>2.1579628830384119E-2</v>
      </c>
      <c r="G73" s="100">
        <v>4</v>
      </c>
      <c r="H73" s="2">
        <v>0.13289036544850499</v>
      </c>
      <c r="I73" s="253" t="s">
        <v>304</v>
      </c>
      <c r="J73" s="2">
        <v>6.9954529555788736E-2</v>
      </c>
      <c r="K73" s="100">
        <v>3</v>
      </c>
      <c r="L73" s="2">
        <v>0.11181513231457324</v>
      </c>
      <c r="M73" s="100">
        <v>5</v>
      </c>
      <c r="N73" s="2">
        <v>0.20441537203597709</v>
      </c>
      <c r="O73" s="2">
        <v>10</v>
      </c>
      <c r="P73" s="2">
        <v>0.44762757385854968</v>
      </c>
      <c r="Q73" s="2">
        <v>21</v>
      </c>
      <c r="R73" s="2">
        <v>1.0218978102189782</v>
      </c>
      <c r="S73" s="2">
        <v>25</v>
      </c>
      <c r="T73" s="2">
        <v>1.2939958592132506</v>
      </c>
      <c r="U73" s="2">
        <v>32</v>
      </c>
      <c r="V73" s="2">
        <v>1.632208922742111</v>
      </c>
      <c r="W73" s="2">
        <v>34</v>
      </c>
      <c r="X73" s="2">
        <v>1.7877094972067038</v>
      </c>
      <c r="Y73" s="2">
        <v>46</v>
      </c>
      <c r="Z73" s="2">
        <v>2.5936599423631126</v>
      </c>
      <c r="AA73" s="2">
        <v>48</v>
      </c>
      <c r="AB73" s="2">
        <v>2.7170702894270526</v>
      </c>
      <c r="AC73" s="2">
        <v>49</v>
      </c>
      <c r="AD73" s="2">
        <v>2.9097387173396676</v>
      </c>
      <c r="AE73" s="2">
        <v>54</v>
      </c>
      <c r="AF73" s="2">
        <v>3.239352129574085</v>
      </c>
      <c r="AG73" s="2">
        <v>56</v>
      </c>
      <c r="AH73" s="2">
        <v>3.239352129574085</v>
      </c>
      <c r="AI73" s="2">
        <v>55</v>
      </c>
      <c r="AJ73" s="2">
        <v>3.3272837265577739</v>
      </c>
      <c r="AK73" s="2">
        <v>55</v>
      </c>
      <c r="AL73" s="2">
        <v>3.351614868982328</v>
      </c>
      <c r="AM73" s="2">
        <v>67</v>
      </c>
      <c r="AN73" s="2">
        <v>4.1154791154791157</v>
      </c>
      <c r="AO73" s="2">
        <v>67</v>
      </c>
      <c r="AP73" s="2">
        <v>4.1563275434243172</v>
      </c>
      <c r="AQ73" s="2">
        <v>71</v>
      </c>
      <c r="AR73" s="2">
        <v>4.4291952588895818</v>
      </c>
      <c r="AS73" s="2">
        <v>80</v>
      </c>
      <c r="AT73" s="2">
        <v>5.0505050505050502</v>
      </c>
      <c r="AU73" s="2">
        <v>80</v>
      </c>
      <c r="AV73" s="2">
        <v>5.06649778340722</v>
      </c>
      <c r="AW73" s="2">
        <v>90</v>
      </c>
      <c r="AX73" s="2">
        <v>5.6039850560398508</v>
      </c>
      <c r="AY73" s="2">
        <v>84</v>
      </c>
      <c r="AZ73" s="2">
        <v>5.246720799500312</v>
      </c>
      <c r="BA73" s="2">
        <v>83</v>
      </c>
      <c r="BB73" s="2">
        <v>5.2037617554858935</v>
      </c>
      <c r="BC73" s="2">
        <v>93</v>
      </c>
      <c r="BD73" s="2">
        <v>5.7871810827629124</v>
      </c>
      <c r="BE73" s="2">
        <v>94</v>
      </c>
      <c r="BF73" s="2">
        <v>5.8786741713570985</v>
      </c>
    </row>
    <row r="74" spans="1:58" x14ac:dyDescent="0.25">
      <c r="A74" s="48"/>
      <c r="B74" s="49" t="s">
        <v>30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53" t="s">
        <v>304</v>
      </c>
      <c r="V74" s="2">
        <v>0.1088139281828074</v>
      </c>
      <c r="W74" s="253" t="s">
        <v>304</v>
      </c>
      <c r="X74" s="2">
        <v>0.11173184357541899</v>
      </c>
      <c r="Y74" s="253" t="s">
        <v>304</v>
      </c>
      <c r="Z74" s="2">
        <v>5.7636887608069162E-2</v>
      </c>
      <c r="AA74" s="253" t="s">
        <v>304</v>
      </c>
      <c r="AB74" s="2">
        <v>0.11813349084465447</v>
      </c>
      <c r="AC74" s="100">
        <v>3</v>
      </c>
      <c r="AD74" s="2">
        <v>0.17814726840855108</v>
      </c>
      <c r="AE74" s="100">
        <v>4</v>
      </c>
      <c r="AF74" s="2">
        <v>0.23995200959808038</v>
      </c>
      <c r="AG74" s="253" t="s">
        <v>304</v>
      </c>
      <c r="AH74" s="2">
        <v>0.11997600479904019</v>
      </c>
      <c r="AI74" s="100">
        <v>5</v>
      </c>
      <c r="AJ74" s="2">
        <v>0.30248033877797942</v>
      </c>
      <c r="AK74" s="100">
        <v>9</v>
      </c>
      <c r="AL74" s="2">
        <v>0.54844606946983543</v>
      </c>
      <c r="AM74" s="100">
        <v>7</v>
      </c>
      <c r="AN74" s="2">
        <v>0.42997542997542998</v>
      </c>
      <c r="AO74" s="100">
        <v>7</v>
      </c>
      <c r="AP74" s="2">
        <v>0.43424317617866004</v>
      </c>
      <c r="AQ74" s="100">
        <v>7</v>
      </c>
      <c r="AR74" s="2">
        <v>0.4366812227074236</v>
      </c>
      <c r="AS74" s="100">
        <v>8</v>
      </c>
      <c r="AT74" s="2">
        <v>0.50505050505050508</v>
      </c>
      <c r="AU74" s="100">
        <v>10</v>
      </c>
      <c r="AV74" s="2">
        <v>0.6333122229259025</v>
      </c>
      <c r="AW74" s="100">
        <v>11</v>
      </c>
      <c r="AX74" s="2">
        <v>0.68493150684931503</v>
      </c>
      <c r="AY74" s="100">
        <v>13</v>
      </c>
      <c r="AZ74" s="2">
        <v>0.81199250468457218</v>
      </c>
      <c r="BA74" s="100">
        <v>13</v>
      </c>
      <c r="BB74" s="2">
        <v>0.8150470219435737</v>
      </c>
      <c r="BC74" s="100">
        <v>13</v>
      </c>
      <c r="BD74" s="2">
        <v>0.80896079651524577</v>
      </c>
      <c r="BE74" s="100">
        <v>16</v>
      </c>
      <c r="BF74" s="2">
        <v>1.0006253908692933</v>
      </c>
    </row>
    <row r="75" spans="1:58" x14ac:dyDescent="0.25">
      <c r="A75" s="48"/>
      <c r="B75" s="50" t="s">
        <v>40</v>
      </c>
      <c r="C75" s="51">
        <v>6384</v>
      </c>
      <c r="D75" s="51"/>
      <c r="E75" s="51">
        <v>4634</v>
      </c>
      <c r="F75" s="51"/>
      <c r="G75" s="51">
        <v>3010</v>
      </c>
      <c r="H75" s="51"/>
      <c r="I75" s="51">
        <v>2859</v>
      </c>
      <c r="J75" s="51"/>
      <c r="K75" s="51">
        <v>2683</v>
      </c>
      <c r="L75" s="51"/>
      <c r="M75" s="51">
        <v>2446</v>
      </c>
      <c r="N75" s="51"/>
      <c r="O75" s="51">
        <v>2234</v>
      </c>
      <c r="P75" s="51"/>
      <c r="Q75" s="51">
        <v>2055</v>
      </c>
      <c r="R75" s="51"/>
      <c r="S75" s="51">
        <v>1932</v>
      </c>
      <c r="T75" s="51"/>
      <c r="U75" s="51">
        <v>1838</v>
      </c>
      <c r="V75" s="51"/>
      <c r="W75" s="51">
        <v>1790</v>
      </c>
      <c r="X75" s="51"/>
      <c r="Y75" s="51">
        <v>1735</v>
      </c>
      <c r="Z75" s="51"/>
      <c r="AA75" s="51">
        <v>1693</v>
      </c>
      <c r="AB75" s="51"/>
      <c r="AC75" s="51">
        <v>1684</v>
      </c>
      <c r="AD75" s="51"/>
      <c r="AE75" s="51">
        <v>1667</v>
      </c>
      <c r="AF75" s="51"/>
      <c r="AG75" s="51">
        <v>1667</v>
      </c>
      <c r="AH75" s="51"/>
      <c r="AI75" s="51">
        <v>1653</v>
      </c>
      <c r="AJ75" s="51"/>
      <c r="AK75" s="51">
        <v>1641</v>
      </c>
      <c r="AL75" s="51"/>
      <c r="AM75" s="51">
        <v>1628</v>
      </c>
      <c r="AN75" s="51"/>
      <c r="AO75" s="51">
        <v>1612</v>
      </c>
      <c r="AP75" s="51"/>
      <c r="AQ75" s="51">
        <v>1603</v>
      </c>
      <c r="AR75" s="51"/>
      <c r="AS75" s="51">
        <v>1584</v>
      </c>
      <c r="AT75" s="51"/>
      <c r="AU75" s="51">
        <v>1579</v>
      </c>
      <c r="AV75" s="51"/>
      <c r="AW75" s="51">
        <v>1606</v>
      </c>
      <c r="AX75" s="51"/>
      <c r="AY75" s="51">
        <v>1601</v>
      </c>
      <c r="AZ75" s="51"/>
      <c r="BA75" s="51">
        <v>1595</v>
      </c>
      <c r="BB75" s="51"/>
      <c r="BC75" s="51">
        <v>1607</v>
      </c>
      <c r="BD75" s="51"/>
      <c r="BE75" s="51">
        <v>1599</v>
      </c>
      <c r="BF75" s="51"/>
    </row>
    <row r="76" spans="1:58" x14ac:dyDescent="0.25">
      <c r="A76" s="52"/>
      <c r="B76" s="50" t="s">
        <v>41</v>
      </c>
      <c r="C76" s="51">
        <v>229.22</v>
      </c>
      <c r="D76" s="51"/>
      <c r="E76" s="51">
        <v>241.33600000000001</v>
      </c>
      <c r="F76" s="51"/>
      <c r="G76" s="51">
        <v>282.827</v>
      </c>
      <c r="H76" s="51"/>
      <c r="I76" s="51">
        <v>281.66800000000001</v>
      </c>
      <c r="J76" s="51"/>
      <c r="K76" s="51">
        <v>281.846</v>
      </c>
      <c r="L76" s="51"/>
      <c r="M76" s="51">
        <v>281.88099999999997</v>
      </c>
      <c r="N76" s="51"/>
      <c r="O76" s="51">
        <v>279.69900000000001</v>
      </c>
      <c r="P76" s="51"/>
      <c r="Q76" s="51">
        <v>277.99599999999998</v>
      </c>
      <c r="R76" s="51"/>
      <c r="S76" s="51">
        <v>275.90800000000002</v>
      </c>
      <c r="T76" s="51"/>
      <c r="U76" s="51">
        <v>278.05900000000003</v>
      </c>
      <c r="V76" s="51"/>
      <c r="W76" s="51">
        <v>276.88200000000001</v>
      </c>
      <c r="X76" s="51"/>
      <c r="Y76" s="51">
        <v>277.81299999999999</v>
      </c>
      <c r="Z76" s="51"/>
      <c r="AA76" s="51">
        <v>277.12400000000002</v>
      </c>
      <c r="AB76" s="51"/>
      <c r="AC76" s="51">
        <v>272.20999999999998</v>
      </c>
      <c r="AD76" s="51"/>
      <c r="AE76" s="51">
        <v>273.83199999999999</v>
      </c>
      <c r="AF76" s="51"/>
      <c r="AG76" s="51">
        <v>269.459</v>
      </c>
      <c r="AH76" s="51"/>
      <c r="AI76" s="51">
        <v>271.8</v>
      </c>
      <c r="AJ76" s="51"/>
      <c r="AK76" s="51">
        <v>273.762</v>
      </c>
      <c r="AL76" s="51"/>
      <c r="AM76" s="51">
        <v>275.32299999999998</v>
      </c>
      <c r="AN76" s="51"/>
      <c r="AO76" s="51">
        <v>273.84699999999998</v>
      </c>
      <c r="AP76" s="51"/>
      <c r="AQ76" s="51">
        <v>277.93299999999999</v>
      </c>
      <c r="AR76" s="51"/>
      <c r="AS76" s="51">
        <v>281.983</v>
      </c>
      <c r="AT76" s="51"/>
      <c r="AU76" s="51">
        <v>282.60899999999998</v>
      </c>
      <c r="AV76" s="51"/>
      <c r="AW76" s="51">
        <v>284.85300000000001</v>
      </c>
      <c r="AX76" s="51"/>
      <c r="AY76" s="51">
        <v>283.24900000000002</v>
      </c>
      <c r="AZ76" s="51"/>
      <c r="BA76" s="51">
        <v>285.49099999999999</v>
      </c>
      <c r="BB76" s="51"/>
      <c r="BC76" s="51">
        <v>286.69600000000003</v>
      </c>
      <c r="BD76" s="51"/>
      <c r="BE76" s="51">
        <v>288.23599999999999</v>
      </c>
      <c r="BF76" s="51"/>
    </row>
    <row r="77" spans="1:58" x14ac:dyDescent="0.25">
      <c r="A77" s="48" t="s">
        <v>12</v>
      </c>
      <c r="B77" s="49" t="s">
        <v>29</v>
      </c>
      <c r="C77" s="2">
        <v>6248</v>
      </c>
      <c r="D77" s="2">
        <v>74.683241692565147</v>
      </c>
      <c r="E77" s="2">
        <v>4214</v>
      </c>
      <c r="F77" s="2">
        <v>58.87941875087327</v>
      </c>
      <c r="G77" s="2">
        <v>2198</v>
      </c>
      <c r="H77" s="2">
        <v>37.298489733582215</v>
      </c>
      <c r="I77" s="2">
        <v>2049</v>
      </c>
      <c r="J77" s="2">
        <v>35.827941947892988</v>
      </c>
      <c r="K77" s="2">
        <v>1913</v>
      </c>
      <c r="L77" s="2">
        <v>34.215703809694155</v>
      </c>
      <c r="M77" s="2">
        <v>1707</v>
      </c>
      <c r="N77" s="2">
        <v>31.189475607527864</v>
      </c>
      <c r="O77" s="2">
        <v>1504</v>
      </c>
      <c r="P77" s="2">
        <v>28.845416187188338</v>
      </c>
      <c r="Q77" s="2">
        <v>1353</v>
      </c>
      <c r="R77" s="2">
        <v>26.957561267184698</v>
      </c>
      <c r="S77" s="2">
        <v>1196</v>
      </c>
      <c r="T77" s="2">
        <v>25.010455876202425</v>
      </c>
      <c r="U77" s="2">
        <v>1125</v>
      </c>
      <c r="V77" s="2">
        <v>24.37703141928494</v>
      </c>
      <c r="W77" s="2">
        <v>1060</v>
      </c>
      <c r="X77" s="2">
        <v>23.597506678539627</v>
      </c>
      <c r="Y77" s="2">
        <v>1039</v>
      </c>
      <c r="Z77" s="2">
        <v>23.857634902411021</v>
      </c>
      <c r="AA77" s="2">
        <v>966</v>
      </c>
      <c r="AB77" s="2">
        <v>22.880151586925628</v>
      </c>
      <c r="AC77" s="2">
        <v>933</v>
      </c>
      <c r="AD77" s="2">
        <v>22.623666343355964</v>
      </c>
      <c r="AE77" s="2">
        <v>933</v>
      </c>
      <c r="AF77" s="2">
        <v>22.834067547723937</v>
      </c>
      <c r="AG77" s="2">
        <v>948</v>
      </c>
      <c r="AH77" s="2">
        <v>23.315297589768814</v>
      </c>
      <c r="AI77" s="2">
        <v>920</v>
      </c>
      <c r="AJ77" s="2">
        <v>22.982762927804146</v>
      </c>
      <c r="AK77" s="2">
        <v>935</v>
      </c>
      <c r="AL77" s="2">
        <v>23.581336696090794</v>
      </c>
      <c r="AM77" s="2">
        <v>932</v>
      </c>
      <c r="AN77" s="2">
        <v>23.727087576374746</v>
      </c>
      <c r="AO77" s="2">
        <v>911</v>
      </c>
      <c r="AP77" s="2">
        <v>23.693107932379714</v>
      </c>
      <c r="AQ77" s="2">
        <v>874</v>
      </c>
      <c r="AR77" s="2">
        <v>23.066772235418316</v>
      </c>
      <c r="AS77" s="2">
        <v>861</v>
      </c>
      <c r="AT77" s="2">
        <v>23.095493562231759</v>
      </c>
      <c r="AU77" s="2">
        <v>836</v>
      </c>
      <c r="AV77" s="2">
        <v>22.810368349249657</v>
      </c>
      <c r="AW77" s="2">
        <v>833</v>
      </c>
      <c r="AX77" s="2">
        <v>22.840690978886755</v>
      </c>
      <c r="AY77" s="2">
        <v>848</v>
      </c>
      <c r="AZ77" s="2">
        <v>23.535942270330281</v>
      </c>
      <c r="BA77" s="2">
        <v>882</v>
      </c>
      <c r="BB77" s="2">
        <v>24.568245125348188</v>
      </c>
      <c r="BC77" s="2">
        <v>867</v>
      </c>
      <c r="BD77" s="2">
        <v>24.408783783783782</v>
      </c>
      <c r="BE77" s="2">
        <v>873</v>
      </c>
      <c r="BF77" s="2">
        <v>24.900171135196807</v>
      </c>
    </row>
    <row r="78" spans="1:58" x14ac:dyDescent="0.25">
      <c r="A78" s="48"/>
      <c r="B78" s="49" t="s">
        <v>18</v>
      </c>
      <c r="C78" s="2">
        <v>1756</v>
      </c>
      <c r="D78" s="2">
        <v>20.989720296437962</v>
      </c>
      <c r="E78" s="2">
        <v>2308</v>
      </c>
      <c r="F78" s="2">
        <v>32.248148665642027</v>
      </c>
      <c r="G78" s="2">
        <v>2218</v>
      </c>
      <c r="H78" s="2">
        <v>37.637875445443747</v>
      </c>
      <c r="I78" s="2">
        <v>2124</v>
      </c>
      <c r="J78" s="2">
        <v>37.13936002797692</v>
      </c>
      <c r="K78" s="2">
        <v>2034</v>
      </c>
      <c r="L78" s="2">
        <v>36.379896261849403</v>
      </c>
      <c r="M78" s="2">
        <v>1995</v>
      </c>
      <c r="N78" s="2">
        <v>36.451671843595832</v>
      </c>
      <c r="O78" s="2">
        <v>1881</v>
      </c>
      <c r="P78" s="2">
        <v>36.075949367088604</v>
      </c>
      <c r="Q78" s="2">
        <v>1788</v>
      </c>
      <c r="R78" s="2">
        <v>35.624626419605498</v>
      </c>
      <c r="S78" s="2">
        <v>1664</v>
      </c>
      <c r="T78" s="2">
        <v>34.797156001672938</v>
      </c>
      <c r="U78" s="2">
        <v>1534</v>
      </c>
      <c r="V78" s="2">
        <v>33.239436619718312</v>
      </c>
      <c r="W78" s="2">
        <v>1457</v>
      </c>
      <c r="X78" s="2">
        <v>32.435440783615313</v>
      </c>
      <c r="Y78" s="2">
        <v>1358</v>
      </c>
      <c r="Z78" s="2">
        <v>31.182548794489094</v>
      </c>
      <c r="AA78" s="2">
        <v>1321</v>
      </c>
      <c r="AB78" s="2">
        <v>31.288488867835149</v>
      </c>
      <c r="AC78" s="2">
        <v>1269</v>
      </c>
      <c r="AD78" s="2">
        <v>30.771096023278371</v>
      </c>
      <c r="AE78" s="2">
        <v>1210</v>
      </c>
      <c r="AF78" s="2">
        <v>29.613313754282917</v>
      </c>
      <c r="AG78" s="2">
        <v>1182</v>
      </c>
      <c r="AH78" s="2">
        <v>29.070339399901624</v>
      </c>
      <c r="AI78" s="2">
        <v>1164</v>
      </c>
      <c r="AJ78" s="2">
        <v>29.078191356482638</v>
      </c>
      <c r="AK78" s="2">
        <v>1121</v>
      </c>
      <c r="AL78" s="2">
        <v>28.272383354350566</v>
      </c>
      <c r="AM78" s="2">
        <v>1104</v>
      </c>
      <c r="AN78" s="2">
        <v>28.105906313645622</v>
      </c>
      <c r="AO78" s="2">
        <v>1057</v>
      </c>
      <c r="AP78" s="2">
        <v>27.490247074122237</v>
      </c>
      <c r="AQ78" s="2">
        <v>1046</v>
      </c>
      <c r="AR78" s="2">
        <v>27.606228556347322</v>
      </c>
      <c r="AS78" s="2">
        <v>997</v>
      </c>
      <c r="AT78" s="2">
        <v>26.743562231759658</v>
      </c>
      <c r="AU78" s="2">
        <v>970</v>
      </c>
      <c r="AV78" s="2">
        <v>26.466575716234651</v>
      </c>
      <c r="AW78" s="2">
        <v>964</v>
      </c>
      <c r="AX78" s="2">
        <v>26.432684398135454</v>
      </c>
      <c r="AY78" s="2">
        <v>917</v>
      </c>
      <c r="AZ78" s="2">
        <v>25.451013044684984</v>
      </c>
      <c r="BA78" s="2">
        <v>882</v>
      </c>
      <c r="BB78" s="2">
        <v>24.568245125348188</v>
      </c>
      <c r="BC78" s="2">
        <v>877</v>
      </c>
      <c r="BD78" s="2">
        <v>24.690315315315317</v>
      </c>
      <c r="BE78" s="2">
        <v>850</v>
      </c>
      <c r="BF78" s="2">
        <v>24.244152880775815</v>
      </c>
    </row>
    <row r="79" spans="1:58" x14ac:dyDescent="0.25">
      <c r="A79" s="48"/>
      <c r="B79" s="49" t="s">
        <v>19</v>
      </c>
      <c r="C79" s="2">
        <v>292</v>
      </c>
      <c r="D79" s="2">
        <v>3.4903179536218025</v>
      </c>
      <c r="E79" s="2">
        <v>503</v>
      </c>
      <c r="F79" s="2">
        <v>7.0280843929020538</v>
      </c>
      <c r="G79" s="2">
        <v>1035</v>
      </c>
      <c r="H79" s="2">
        <v>17.56321058883421</v>
      </c>
      <c r="I79" s="2">
        <v>1061</v>
      </c>
      <c r="J79" s="2">
        <v>18.552194439587339</v>
      </c>
      <c r="K79" s="2">
        <v>1121</v>
      </c>
      <c r="L79" s="2">
        <v>20.050080486496153</v>
      </c>
      <c r="M79" s="2">
        <v>1148</v>
      </c>
      <c r="N79" s="2">
        <v>20.975698885437602</v>
      </c>
      <c r="O79" s="2">
        <v>1146</v>
      </c>
      <c r="P79" s="2">
        <v>21.979286536248562</v>
      </c>
      <c r="Q79" s="2">
        <v>1130</v>
      </c>
      <c r="R79" s="2">
        <v>22.514445108587367</v>
      </c>
      <c r="S79" s="2">
        <v>1104</v>
      </c>
      <c r="T79" s="2">
        <v>23.086574654956085</v>
      </c>
      <c r="U79" s="2">
        <v>1062</v>
      </c>
      <c r="V79" s="2">
        <v>23.011917659804983</v>
      </c>
      <c r="W79" s="2">
        <v>1041</v>
      </c>
      <c r="X79" s="2">
        <v>23.174532502226178</v>
      </c>
      <c r="Y79" s="2">
        <v>992</v>
      </c>
      <c r="Z79" s="2">
        <v>22.778415614236511</v>
      </c>
      <c r="AA79" s="2">
        <v>941</v>
      </c>
      <c r="AB79" s="2">
        <v>22.288015158692563</v>
      </c>
      <c r="AC79" s="2">
        <v>904</v>
      </c>
      <c r="AD79" s="2">
        <v>21.920465567410282</v>
      </c>
      <c r="AE79" s="2">
        <v>897</v>
      </c>
      <c r="AF79" s="2">
        <v>21.953010279001468</v>
      </c>
      <c r="AG79" s="2">
        <v>856</v>
      </c>
      <c r="AH79" s="2">
        <v>21.05263157894737</v>
      </c>
      <c r="AI79" s="2">
        <v>836</v>
      </c>
      <c r="AJ79" s="2">
        <v>20.88433674743942</v>
      </c>
      <c r="AK79" s="2">
        <v>799</v>
      </c>
      <c r="AL79" s="2">
        <v>20.151324085750314</v>
      </c>
      <c r="AM79" s="2">
        <v>780</v>
      </c>
      <c r="AN79" s="2">
        <v>19.857433808553971</v>
      </c>
      <c r="AO79" s="2">
        <v>773</v>
      </c>
      <c r="AP79" s="2">
        <v>20.104031209362809</v>
      </c>
      <c r="AQ79" s="2">
        <v>759</v>
      </c>
      <c r="AR79" s="2">
        <v>20.031670625494854</v>
      </c>
      <c r="AS79" s="2">
        <v>741</v>
      </c>
      <c r="AT79" s="2">
        <v>19.876609442060087</v>
      </c>
      <c r="AU79" s="2">
        <v>712</v>
      </c>
      <c r="AV79" s="2">
        <v>19.427012278308322</v>
      </c>
      <c r="AW79" s="2">
        <v>696</v>
      </c>
      <c r="AX79" s="2">
        <v>19.084178777077049</v>
      </c>
      <c r="AY79" s="2">
        <v>699</v>
      </c>
      <c r="AZ79" s="2">
        <v>19.400499583680265</v>
      </c>
      <c r="BA79" s="2">
        <v>673</v>
      </c>
      <c r="BB79" s="2">
        <v>18.746518105849582</v>
      </c>
      <c r="BC79" s="2">
        <v>649</v>
      </c>
      <c r="BD79" s="2">
        <v>18.271396396396398</v>
      </c>
      <c r="BE79" s="2">
        <v>632</v>
      </c>
      <c r="BF79" s="2">
        <v>18.026240730176841</v>
      </c>
    </row>
    <row r="80" spans="1:58" x14ac:dyDescent="0.25">
      <c r="A80" s="48"/>
      <c r="B80" s="49" t="s">
        <v>20</v>
      </c>
      <c r="C80" s="2">
        <v>63</v>
      </c>
      <c r="D80" s="2">
        <v>0.75304805163758071</v>
      </c>
      <c r="E80" s="2">
        <v>121</v>
      </c>
      <c r="F80" s="2">
        <v>1.6906525080340924</v>
      </c>
      <c r="G80" s="2">
        <v>398</v>
      </c>
      <c r="H80" s="2">
        <v>6.7537756660444597</v>
      </c>
      <c r="I80" s="2">
        <v>439</v>
      </c>
      <c r="J80" s="2">
        <v>7.676167162091275</v>
      </c>
      <c r="K80" s="2">
        <v>468</v>
      </c>
      <c r="L80" s="2">
        <v>8.3705956000715442</v>
      </c>
      <c r="M80" s="2">
        <v>541</v>
      </c>
      <c r="N80" s="2">
        <v>9.8848894573360138</v>
      </c>
      <c r="O80" s="2">
        <v>564</v>
      </c>
      <c r="P80" s="2">
        <v>10.817031070195627</v>
      </c>
      <c r="Q80" s="2">
        <v>612</v>
      </c>
      <c r="R80" s="2">
        <v>12.193664076509265</v>
      </c>
      <c r="S80" s="2">
        <v>651</v>
      </c>
      <c r="T80" s="2">
        <v>13.613550815558344</v>
      </c>
      <c r="U80" s="2">
        <v>683</v>
      </c>
      <c r="V80" s="2">
        <v>14.799566630552546</v>
      </c>
      <c r="W80" s="2">
        <v>699</v>
      </c>
      <c r="X80" s="2">
        <v>15.560997328584149</v>
      </c>
      <c r="Y80" s="2">
        <v>723</v>
      </c>
      <c r="Z80" s="2">
        <v>16.601607347876005</v>
      </c>
      <c r="AA80" s="2">
        <v>726</v>
      </c>
      <c r="AB80" s="2">
        <v>17.195641875888203</v>
      </c>
      <c r="AC80" s="2">
        <v>727</v>
      </c>
      <c r="AD80" s="2">
        <v>17.628516003879728</v>
      </c>
      <c r="AE80" s="2">
        <v>738</v>
      </c>
      <c r="AF80" s="2">
        <v>18.061674008810574</v>
      </c>
      <c r="AG80" s="2">
        <v>750</v>
      </c>
      <c r="AH80" s="2">
        <v>18.445646827348746</v>
      </c>
      <c r="AI80" s="2">
        <v>733</v>
      </c>
      <c r="AJ80" s="2">
        <v>18.311266550087435</v>
      </c>
      <c r="AK80" s="2">
        <v>749</v>
      </c>
      <c r="AL80" s="2">
        <v>18.890290037831022</v>
      </c>
      <c r="AM80" s="2">
        <v>746</v>
      </c>
      <c r="AN80" s="2">
        <v>18.991853360488797</v>
      </c>
      <c r="AO80" s="2">
        <v>736</v>
      </c>
      <c r="AP80" s="2">
        <v>19.141742522756829</v>
      </c>
      <c r="AQ80" s="2">
        <v>716</v>
      </c>
      <c r="AR80" s="2">
        <v>18.896806545262603</v>
      </c>
      <c r="AS80" s="2">
        <v>707</v>
      </c>
      <c r="AT80" s="2">
        <v>18.964592274678111</v>
      </c>
      <c r="AU80" s="2">
        <v>701</v>
      </c>
      <c r="AV80" s="2">
        <v>19.126875852660302</v>
      </c>
      <c r="AW80" s="2">
        <v>704</v>
      </c>
      <c r="AX80" s="2">
        <v>19.303537153825062</v>
      </c>
      <c r="AY80" s="2">
        <v>691</v>
      </c>
      <c r="AZ80" s="2">
        <v>19.178462392450736</v>
      </c>
      <c r="BA80" s="2">
        <v>681</v>
      </c>
      <c r="BB80" s="2">
        <v>18.969359331476323</v>
      </c>
      <c r="BC80" s="2">
        <v>682</v>
      </c>
      <c r="BD80" s="2">
        <v>19.20045045045045</v>
      </c>
      <c r="BE80" s="2">
        <v>636</v>
      </c>
      <c r="BF80" s="2">
        <v>18.140330861380491</v>
      </c>
    </row>
    <row r="81" spans="1:58" x14ac:dyDescent="0.25">
      <c r="A81" s="48"/>
      <c r="B81" s="49" t="s">
        <v>21</v>
      </c>
      <c r="C81" s="2">
        <v>7</v>
      </c>
      <c r="D81" s="2">
        <v>5.9765718383934976E-2</v>
      </c>
      <c r="E81" s="2">
        <v>8</v>
      </c>
      <c r="F81" s="2">
        <v>0.11177867821713008</v>
      </c>
      <c r="G81" s="2">
        <v>40</v>
      </c>
      <c r="H81" s="2">
        <v>0.67877142372306121</v>
      </c>
      <c r="I81" s="2">
        <v>41</v>
      </c>
      <c r="J81" s="2">
        <v>0.7169085504458822</v>
      </c>
      <c r="K81" s="2">
        <v>49</v>
      </c>
      <c r="L81" s="2">
        <v>0.87640851368270434</v>
      </c>
      <c r="M81" s="2">
        <v>68</v>
      </c>
      <c r="N81" s="2">
        <v>1.242463000182715</v>
      </c>
      <c r="O81" s="2">
        <v>105</v>
      </c>
      <c r="P81" s="2">
        <v>2.0138089758342921</v>
      </c>
      <c r="Q81" s="2">
        <v>116</v>
      </c>
      <c r="R81" s="2">
        <v>2.3112173739788804</v>
      </c>
      <c r="S81" s="2">
        <v>139</v>
      </c>
      <c r="T81" s="2">
        <v>2.9067335842743622</v>
      </c>
      <c r="U81" s="2">
        <v>176</v>
      </c>
      <c r="V81" s="2">
        <v>3.8136511375947997</v>
      </c>
      <c r="W81" s="2">
        <v>187</v>
      </c>
      <c r="X81" s="2">
        <v>4.1629563668744431</v>
      </c>
      <c r="Y81" s="2">
        <v>186</v>
      </c>
      <c r="Z81" s="2">
        <v>4.2709529276693452</v>
      </c>
      <c r="AA81" s="2">
        <v>207</v>
      </c>
      <c r="AB81" s="2">
        <v>4.9028896257697774</v>
      </c>
      <c r="AC81" s="2">
        <v>227</v>
      </c>
      <c r="AD81" s="2">
        <v>5.5043646944713869</v>
      </c>
      <c r="AE81" s="2">
        <v>232</v>
      </c>
      <c r="AF81" s="2">
        <v>5.6779246206558982</v>
      </c>
      <c r="AG81" s="2">
        <v>256</v>
      </c>
      <c r="AH81" s="2">
        <v>6.2961141170683721</v>
      </c>
      <c r="AI81" s="2">
        <v>269</v>
      </c>
      <c r="AJ81" s="2">
        <v>6.7199600299775168</v>
      </c>
      <c r="AK81" s="2">
        <v>275</v>
      </c>
      <c r="AL81" s="2">
        <v>6.9356872635561162</v>
      </c>
      <c r="AM81" s="2">
        <v>274</v>
      </c>
      <c r="AN81" s="2">
        <v>6.9755600814663952</v>
      </c>
      <c r="AO81" s="2">
        <v>278</v>
      </c>
      <c r="AP81" s="2">
        <v>7.2301690507152143</v>
      </c>
      <c r="AQ81" s="2">
        <v>295</v>
      </c>
      <c r="AR81" s="2">
        <v>7.7856954341514912</v>
      </c>
      <c r="AS81" s="2">
        <v>319</v>
      </c>
      <c r="AT81" s="2">
        <v>8.556866952789699</v>
      </c>
      <c r="AU81" s="2">
        <v>336</v>
      </c>
      <c r="AV81" s="2">
        <v>9.167803547066848</v>
      </c>
      <c r="AW81" s="2">
        <v>337</v>
      </c>
      <c r="AX81" s="2">
        <v>9.240471620510009</v>
      </c>
      <c r="AY81" s="2">
        <v>332</v>
      </c>
      <c r="AZ81" s="2">
        <v>9.2145434360255347</v>
      </c>
      <c r="BA81" s="2">
        <v>347</v>
      </c>
      <c r="BB81" s="2">
        <v>9.6657381615598883</v>
      </c>
      <c r="BC81" s="2">
        <v>345</v>
      </c>
      <c r="BD81" s="2">
        <v>9.7128378378378386</v>
      </c>
      <c r="BE81" s="2">
        <v>377</v>
      </c>
      <c r="BF81" s="2">
        <v>10.752994865944096</v>
      </c>
    </row>
    <row r="82" spans="1:58" x14ac:dyDescent="0.25">
      <c r="A82" s="48"/>
      <c r="B82" s="49" t="s">
        <v>30</v>
      </c>
      <c r="C82" s="100" t="s">
        <v>304</v>
      </c>
      <c r="D82" s="2">
        <v>2.3906287353573991E-2</v>
      </c>
      <c r="E82" s="2">
        <v>3</v>
      </c>
      <c r="F82" s="2">
        <v>4.1917004331423778E-2</v>
      </c>
      <c r="G82" s="2">
        <v>4</v>
      </c>
      <c r="H82" s="2">
        <v>6.7877142372306132E-2</v>
      </c>
      <c r="I82" s="2">
        <v>5</v>
      </c>
      <c r="J82" s="2">
        <v>8.7427872005595389E-2</v>
      </c>
      <c r="K82" s="2">
        <v>6</v>
      </c>
      <c r="L82" s="2">
        <v>0.10731532820604543</v>
      </c>
      <c r="M82" s="2">
        <v>14</v>
      </c>
      <c r="N82" s="2">
        <v>0.25580120591997074</v>
      </c>
      <c r="O82" s="2">
        <v>14</v>
      </c>
      <c r="P82" s="2">
        <v>0.26850786344457228</v>
      </c>
      <c r="Q82" s="2">
        <v>20</v>
      </c>
      <c r="R82" s="2">
        <v>0.39848575413428972</v>
      </c>
      <c r="S82" s="2">
        <v>28</v>
      </c>
      <c r="T82" s="2">
        <v>0.58552906733584276</v>
      </c>
      <c r="U82" s="2">
        <v>35</v>
      </c>
      <c r="V82" s="2">
        <v>0.75839653304442034</v>
      </c>
      <c r="W82" s="2">
        <v>48</v>
      </c>
      <c r="X82" s="2">
        <v>1.068566340160285</v>
      </c>
      <c r="Y82" s="2">
        <v>57</v>
      </c>
      <c r="Z82" s="2">
        <v>1.3088404133180254</v>
      </c>
      <c r="AA82" s="2">
        <v>61</v>
      </c>
      <c r="AB82" s="2">
        <v>1.4448128848886783</v>
      </c>
      <c r="AC82" s="2">
        <v>64</v>
      </c>
      <c r="AD82" s="2">
        <v>1.5518913676042676</v>
      </c>
      <c r="AE82" s="2">
        <v>76</v>
      </c>
      <c r="AF82" s="2">
        <v>1.8600097895252081</v>
      </c>
      <c r="AG82" s="2">
        <v>74</v>
      </c>
      <c r="AH82" s="2">
        <v>1.8199704869650764</v>
      </c>
      <c r="AI82" s="2">
        <v>81</v>
      </c>
      <c r="AJ82" s="2">
        <v>2.0234823882088433</v>
      </c>
      <c r="AK82" s="2">
        <v>86</v>
      </c>
      <c r="AL82" s="2">
        <v>2.1689785624211853</v>
      </c>
      <c r="AM82" s="2">
        <v>92</v>
      </c>
      <c r="AN82" s="2">
        <v>2.3421588594704685</v>
      </c>
      <c r="AO82" s="2">
        <v>90</v>
      </c>
      <c r="AP82" s="2">
        <v>2.3407022106631992</v>
      </c>
      <c r="AQ82" s="2">
        <v>99</v>
      </c>
      <c r="AR82" s="2">
        <v>2.6128266033254155</v>
      </c>
      <c r="AS82" s="2">
        <v>103</v>
      </c>
      <c r="AT82" s="2">
        <v>2.7628755364806867</v>
      </c>
      <c r="AU82" s="2">
        <v>110</v>
      </c>
      <c r="AV82" s="2">
        <v>3.0013642564802181</v>
      </c>
      <c r="AW82" s="2">
        <v>113</v>
      </c>
      <c r="AX82" s="2">
        <v>3.0984370715656704</v>
      </c>
      <c r="AY82" s="2">
        <v>116</v>
      </c>
      <c r="AZ82" s="2">
        <v>3.2195392728281989</v>
      </c>
      <c r="BA82" s="2">
        <v>125</v>
      </c>
      <c r="BB82" s="2">
        <v>3.4818941504178271</v>
      </c>
      <c r="BC82" s="2">
        <v>132</v>
      </c>
      <c r="BD82" s="2">
        <v>3.7162162162162162</v>
      </c>
      <c r="BE82" s="2">
        <v>138</v>
      </c>
      <c r="BF82" s="2">
        <v>3.9361095265259554</v>
      </c>
    </row>
    <row r="83" spans="1:58" x14ac:dyDescent="0.25">
      <c r="A83" s="48"/>
      <c r="B83" s="50" t="s">
        <v>40</v>
      </c>
      <c r="C83" s="51">
        <v>8366</v>
      </c>
      <c r="D83" s="51"/>
      <c r="E83" s="51">
        <v>7157</v>
      </c>
      <c r="F83" s="51"/>
      <c r="G83" s="51">
        <v>5893</v>
      </c>
      <c r="H83" s="51"/>
      <c r="I83" s="51">
        <v>5719</v>
      </c>
      <c r="J83" s="51"/>
      <c r="K83" s="51">
        <v>5591</v>
      </c>
      <c r="L83" s="51"/>
      <c r="M83" s="51">
        <v>5473</v>
      </c>
      <c r="N83" s="51"/>
      <c r="O83" s="51">
        <v>5214</v>
      </c>
      <c r="P83" s="51"/>
      <c r="Q83" s="51">
        <v>5019</v>
      </c>
      <c r="R83" s="51"/>
      <c r="S83" s="51">
        <v>4782</v>
      </c>
      <c r="T83" s="51"/>
      <c r="U83" s="51">
        <v>4615</v>
      </c>
      <c r="V83" s="51"/>
      <c r="W83" s="51">
        <v>4492</v>
      </c>
      <c r="X83" s="51"/>
      <c r="Y83" s="51">
        <v>4355</v>
      </c>
      <c r="Z83" s="51"/>
      <c r="AA83" s="51">
        <v>4222</v>
      </c>
      <c r="AB83" s="51"/>
      <c r="AC83" s="51">
        <v>4124</v>
      </c>
      <c r="AD83" s="51"/>
      <c r="AE83" s="51">
        <v>4086</v>
      </c>
      <c r="AF83" s="51"/>
      <c r="AG83" s="51">
        <v>4066</v>
      </c>
      <c r="AH83" s="51"/>
      <c r="AI83" s="51">
        <v>4003</v>
      </c>
      <c r="AJ83" s="51"/>
      <c r="AK83" s="51">
        <v>3965</v>
      </c>
      <c r="AL83" s="51"/>
      <c r="AM83" s="51">
        <v>3928</v>
      </c>
      <c r="AN83" s="51"/>
      <c r="AO83" s="51">
        <v>3845</v>
      </c>
      <c r="AP83" s="51"/>
      <c r="AQ83" s="51">
        <v>3789</v>
      </c>
      <c r="AR83" s="51"/>
      <c r="AS83" s="51">
        <v>3728</v>
      </c>
      <c r="AT83" s="51"/>
      <c r="AU83" s="51">
        <v>3665</v>
      </c>
      <c r="AV83" s="51"/>
      <c r="AW83" s="51">
        <v>3647</v>
      </c>
      <c r="AX83" s="51"/>
      <c r="AY83" s="51">
        <v>3603</v>
      </c>
      <c r="AZ83" s="51"/>
      <c r="BA83" s="51">
        <v>3590</v>
      </c>
      <c r="BB83" s="51"/>
      <c r="BC83" s="51">
        <v>3552</v>
      </c>
      <c r="BD83" s="51"/>
      <c r="BE83" s="51">
        <v>3506</v>
      </c>
      <c r="BF83" s="51"/>
    </row>
    <row r="84" spans="1:58" x14ac:dyDescent="0.25">
      <c r="A84" s="52"/>
      <c r="B84" s="50" t="s">
        <v>41</v>
      </c>
      <c r="C84" s="51">
        <v>629.31100000000004</v>
      </c>
      <c r="D84" s="51"/>
      <c r="E84" s="51">
        <v>702.22699999999998</v>
      </c>
      <c r="F84" s="51"/>
      <c r="G84" s="51">
        <v>861.846</v>
      </c>
      <c r="H84" s="51"/>
      <c r="I84" s="51">
        <v>864.64300000000003</v>
      </c>
      <c r="J84" s="51"/>
      <c r="K84" s="51">
        <v>879.65200000000004</v>
      </c>
      <c r="L84" s="51"/>
      <c r="M84" s="51">
        <v>920.50199999999995</v>
      </c>
      <c r="N84" s="51"/>
      <c r="O84" s="51">
        <v>924.024</v>
      </c>
      <c r="P84" s="51"/>
      <c r="Q84" s="51">
        <v>929.93299999999999</v>
      </c>
      <c r="R84" s="51"/>
      <c r="S84" s="51">
        <v>932.85199999999998</v>
      </c>
      <c r="T84" s="51"/>
      <c r="U84" s="51">
        <v>946.697</v>
      </c>
      <c r="V84" s="51"/>
      <c r="W84" s="51">
        <v>952.91099999999994</v>
      </c>
      <c r="X84" s="51"/>
      <c r="Y84" s="51">
        <v>947.72199999999998</v>
      </c>
      <c r="Z84" s="51"/>
      <c r="AA84" s="51">
        <v>943.12599999999998</v>
      </c>
      <c r="AB84" s="51">
        <v>0</v>
      </c>
      <c r="AC84" s="51">
        <v>939.95100000000002</v>
      </c>
      <c r="AD84" s="51">
        <v>0</v>
      </c>
      <c r="AE84" s="51">
        <v>951.76499999999999</v>
      </c>
      <c r="AF84" s="51"/>
      <c r="AG84" s="51">
        <v>953.673</v>
      </c>
      <c r="AH84" s="51"/>
      <c r="AI84" s="51">
        <v>958.16200000000003</v>
      </c>
      <c r="AJ84" s="51"/>
      <c r="AK84" s="51">
        <v>957.47199999999998</v>
      </c>
      <c r="AL84" s="51"/>
      <c r="AM84" s="51">
        <v>956.64400000000001</v>
      </c>
      <c r="AN84" s="51"/>
      <c r="AO84" s="51">
        <v>945.56600000000003</v>
      </c>
      <c r="AP84" s="51"/>
      <c r="AQ84" s="51">
        <v>949.76099999999997</v>
      </c>
      <c r="AR84" s="51"/>
      <c r="AS84" s="51">
        <v>954.77200000000005</v>
      </c>
      <c r="AT84" s="51"/>
      <c r="AU84" s="51">
        <v>956.49199999999996</v>
      </c>
      <c r="AV84" s="51"/>
      <c r="AW84" s="51">
        <v>955.45299999999997</v>
      </c>
      <c r="AX84" s="51"/>
      <c r="AY84" s="51">
        <v>947.23099999999999</v>
      </c>
      <c r="AZ84" s="51"/>
      <c r="BA84" s="51">
        <v>948.96100000000001</v>
      </c>
      <c r="BB84" s="51"/>
      <c r="BC84" s="51">
        <v>948.346</v>
      </c>
      <c r="BD84" s="51"/>
      <c r="BE84" s="51">
        <v>949.78499999999997</v>
      </c>
      <c r="BF84" s="51"/>
    </row>
    <row r="85" spans="1:58" x14ac:dyDescent="0.25">
      <c r="A85" s="48" t="s">
        <v>552</v>
      </c>
      <c r="B85" s="49" t="s">
        <v>29</v>
      </c>
      <c r="C85" s="2">
        <v>17307</v>
      </c>
      <c r="D85" s="2">
        <v>92.699517943224421</v>
      </c>
      <c r="E85" s="2">
        <v>11617</v>
      </c>
      <c r="F85" s="2">
        <v>82.238425598187746</v>
      </c>
      <c r="G85" s="2">
        <v>6701</v>
      </c>
      <c r="H85" s="2">
        <v>64.693956362232086</v>
      </c>
      <c r="I85" s="2">
        <v>6295</v>
      </c>
      <c r="J85" s="2">
        <v>62.811814009179805</v>
      </c>
      <c r="K85" s="2">
        <v>5787</v>
      </c>
      <c r="L85" s="2">
        <v>60.470219435736674</v>
      </c>
      <c r="M85" s="2">
        <v>5090</v>
      </c>
      <c r="N85" s="2">
        <v>57.762142532909671</v>
      </c>
      <c r="O85" s="2">
        <v>4527</v>
      </c>
      <c r="P85" s="2">
        <v>54.886032977691563</v>
      </c>
      <c r="Q85" s="2">
        <v>3949</v>
      </c>
      <c r="R85" s="2">
        <v>51.439364335026703</v>
      </c>
      <c r="S85" s="2">
        <v>3491</v>
      </c>
      <c r="T85" s="2">
        <v>48.621169916434539</v>
      </c>
      <c r="U85" s="2">
        <v>3147</v>
      </c>
      <c r="V85" s="2">
        <v>46.327101427940526</v>
      </c>
      <c r="W85" s="2">
        <v>2975</v>
      </c>
      <c r="X85" s="2">
        <v>45.254031031335565</v>
      </c>
      <c r="Y85" s="2">
        <v>2910</v>
      </c>
      <c r="Z85" s="2">
        <v>45.214418893722808</v>
      </c>
      <c r="AA85" s="2">
        <v>2750</v>
      </c>
      <c r="AB85" s="2">
        <v>44.240669240669241</v>
      </c>
      <c r="AC85" s="2">
        <v>2668</v>
      </c>
      <c r="AD85" s="2">
        <v>43.932158735386132</v>
      </c>
      <c r="AE85" s="2">
        <v>2635</v>
      </c>
      <c r="AF85" s="2">
        <v>44.0561778966728</v>
      </c>
      <c r="AG85" s="2">
        <v>2663</v>
      </c>
      <c r="AH85" s="2">
        <v>45.120298203998644</v>
      </c>
      <c r="AI85" s="2">
        <v>2623</v>
      </c>
      <c r="AJ85" s="2">
        <v>45.270969968933379</v>
      </c>
      <c r="AK85" s="2">
        <v>2549</v>
      </c>
      <c r="AL85" s="2">
        <v>44.916299559471362</v>
      </c>
      <c r="AM85" s="2">
        <v>2568</v>
      </c>
      <c r="AN85" s="2">
        <v>45.179451090781143</v>
      </c>
      <c r="AO85" s="2">
        <v>2561</v>
      </c>
      <c r="AP85" s="2">
        <v>45.634354953670709</v>
      </c>
      <c r="AQ85" s="2">
        <v>2476</v>
      </c>
      <c r="AR85" s="2">
        <v>44.668951831138372</v>
      </c>
      <c r="AS85" s="2">
        <v>2456</v>
      </c>
      <c r="AT85" s="2">
        <v>44.801167457132436</v>
      </c>
      <c r="AU85" s="2">
        <v>2439</v>
      </c>
      <c r="AV85" s="2">
        <v>45.008304115150395</v>
      </c>
      <c r="AW85" s="2">
        <v>2477</v>
      </c>
      <c r="AX85" s="2">
        <v>46.109456440804166</v>
      </c>
      <c r="AY85" s="2">
        <v>2482</v>
      </c>
      <c r="AZ85" s="2">
        <v>46.444610778443113</v>
      </c>
      <c r="BA85" s="2">
        <v>2491</v>
      </c>
      <c r="BB85" s="2">
        <v>46.735459662288932</v>
      </c>
      <c r="BC85" s="2">
        <v>2473</v>
      </c>
      <c r="BD85" s="2">
        <v>46.502444528018053</v>
      </c>
      <c r="BE85" s="2">
        <v>2494</v>
      </c>
      <c r="BF85" s="2">
        <v>47.065484053595021</v>
      </c>
    </row>
    <row r="86" spans="1:58" x14ac:dyDescent="0.25">
      <c r="A86" s="48"/>
      <c r="B86" s="49" t="s">
        <v>18</v>
      </c>
      <c r="C86" s="2">
        <v>1290</v>
      </c>
      <c r="D86" s="2">
        <v>6.9094804499196574</v>
      </c>
      <c r="E86" s="2">
        <v>2337</v>
      </c>
      <c r="F86" s="2">
        <v>16.543961489452073</v>
      </c>
      <c r="G86" s="2">
        <v>3124</v>
      </c>
      <c r="H86" s="2">
        <v>30.160262598957328</v>
      </c>
      <c r="I86" s="2">
        <v>3085</v>
      </c>
      <c r="J86" s="2">
        <v>30.782278986230292</v>
      </c>
      <c r="K86" s="2">
        <v>3046</v>
      </c>
      <c r="L86" s="2">
        <v>31.828631138975968</v>
      </c>
      <c r="M86" s="2">
        <v>2892</v>
      </c>
      <c r="N86" s="2">
        <v>32.818883340898772</v>
      </c>
      <c r="O86" s="2">
        <v>2815</v>
      </c>
      <c r="P86" s="2">
        <v>34.129485935984484</v>
      </c>
      <c r="Q86" s="2">
        <v>2721</v>
      </c>
      <c r="R86" s="2">
        <v>35.443532629933571</v>
      </c>
      <c r="S86" s="2">
        <v>2608</v>
      </c>
      <c r="T86" s="2">
        <v>36.323119777158773</v>
      </c>
      <c r="U86" s="2">
        <v>2491</v>
      </c>
      <c r="V86" s="2">
        <v>36.670101575150888</v>
      </c>
      <c r="W86" s="2">
        <v>2389</v>
      </c>
      <c r="X86" s="2">
        <v>36.34012777608762</v>
      </c>
      <c r="Y86" s="2">
        <v>2288</v>
      </c>
      <c r="Z86" s="2">
        <v>35.550031075201986</v>
      </c>
      <c r="AA86" s="2">
        <v>2197</v>
      </c>
      <c r="AB86" s="2">
        <v>35.344272844272844</v>
      </c>
      <c r="AC86" s="2">
        <v>2134</v>
      </c>
      <c r="AD86" s="2">
        <v>35.139140457763872</v>
      </c>
      <c r="AE86" s="2">
        <v>2046</v>
      </c>
      <c r="AF86" s="2">
        <v>34.208326366828288</v>
      </c>
      <c r="AG86" s="2">
        <v>1983</v>
      </c>
      <c r="AH86" s="2">
        <v>33.598780074551001</v>
      </c>
      <c r="AI86" s="2">
        <v>1892</v>
      </c>
      <c r="AJ86" s="2">
        <v>32.654470141525714</v>
      </c>
      <c r="AK86" s="2">
        <v>1832</v>
      </c>
      <c r="AL86" s="2">
        <v>32.281938325991192</v>
      </c>
      <c r="AM86" s="2">
        <v>1819</v>
      </c>
      <c r="AN86" s="2">
        <v>32.002111189303307</v>
      </c>
      <c r="AO86" s="2">
        <v>1763</v>
      </c>
      <c r="AP86" s="2">
        <v>31.414825374198148</v>
      </c>
      <c r="AQ86" s="2">
        <v>1742</v>
      </c>
      <c r="AR86" s="2">
        <v>31.427025076673281</v>
      </c>
      <c r="AS86" s="2">
        <v>1678</v>
      </c>
      <c r="AT86" s="2">
        <v>30.60926669098869</v>
      </c>
      <c r="AU86" s="2">
        <v>1630</v>
      </c>
      <c r="AV86" s="2">
        <v>30.079350433659346</v>
      </c>
      <c r="AW86" s="2">
        <v>1570</v>
      </c>
      <c r="AX86" s="2">
        <v>29.225614296351452</v>
      </c>
      <c r="AY86" s="2">
        <v>1551</v>
      </c>
      <c r="AZ86" s="2">
        <v>29.023203592814372</v>
      </c>
      <c r="BA86" s="2">
        <v>1529</v>
      </c>
      <c r="BB86" s="2">
        <v>28.686679174484052</v>
      </c>
      <c r="BC86" s="2">
        <v>1537</v>
      </c>
      <c r="BD86" s="2">
        <v>28.901842798044378</v>
      </c>
      <c r="BE86" s="2">
        <v>1501</v>
      </c>
      <c r="BF86" s="2">
        <v>28.326099264012079</v>
      </c>
    </row>
    <row r="87" spans="1:58" x14ac:dyDescent="0.25">
      <c r="A87" s="48"/>
      <c r="B87" s="49" t="s">
        <v>19</v>
      </c>
      <c r="C87" s="2">
        <v>56</v>
      </c>
      <c r="D87" s="2">
        <v>0.29994643813604716</v>
      </c>
      <c r="E87" s="2">
        <v>151</v>
      </c>
      <c r="F87" s="2">
        <v>1.0689508707348152</v>
      </c>
      <c r="G87" s="2">
        <v>449</v>
      </c>
      <c r="H87" s="2">
        <v>4.3348136705927782</v>
      </c>
      <c r="I87" s="2">
        <v>545</v>
      </c>
      <c r="J87" s="2">
        <v>5.4380363200957893</v>
      </c>
      <c r="K87" s="2">
        <v>618</v>
      </c>
      <c r="L87" s="2">
        <v>6.4576802507836994</v>
      </c>
      <c r="M87" s="2">
        <v>686</v>
      </c>
      <c r="N87" s="2">
        <v>7.7848388561053108</v>
      </c>
      <c r="O87" s="2">
        <v>714</v>
      </c>
      <c r="P87" s="2">
        <v>8.6566440349175551</v>
      </c>
      <c r="Q87" s="2">
        <v>793</v>
      </c>
      <c r="R87" s="2">
        <v>10.329555816073988</v>
      </c>
      <c r="S87" s="2">
        <v>825</v>
      </c>
      <c r="T87" s="2">
        <v>11.49025069637883</v>
      </c>
      <c r="U87" s="2">
        <v>838</v>
      </c>
      <c r="V87" s="2">
        <v>12.336228470484322</v>
      </c>
      <c r="W87" s="2">
        <v>860</v>
      </c>
      <c r="X87" s="2">
        <v>13.081837541831458</v>
      </c>
      <c r="Y87" s="2">
        <v>855</v>
      </c>
      <c r="Z87" s="2">
        <v>13.284648850217527</v>
      </c>
      <c r="AA87" s="2">
        <v>854</v>
      </c>
      <c r="AB87" s="2">
        <v>13.738738738738739</v>
      </c>
      <c r="AC87" s="2">
        <v>846</v>
      </c>
      <c r="AD87" s="2">
        <v>13.930512102749876</v>
      </c>
      <c r="AE87" s="2">
        <v>862</v>
      </c>
      <c r="AF87" s="2">
        <v>14.412305634509279</v>
      </c>
      <c r="AG87" s="2">
        <v>820</v>
      </c>
      <c r="AH87" s="2">
        <v>13.893595391392749</v>
      </c>
      <c r="AI87" s="2">
        <v>824</v>
      </c>
      <c r="AJ87" s="2">
        <v>14.221608560579909</v>
      </c>
      <c r="AK87" s="2">
        <v>813</v>
      </c>
      <c r="AL87" s="2">
        <v>14.325991189427313</v>
      </c>
      <c r="AM87" s="2">
        <v>796</v>
      </c>
      <c r="AN87" s="2">
        <v>14.004222378606615</v>
      </c>
      <c r="AO87" s="2">
        <v>788</v>
      </c>
      <c r="AP87" s="2">
        <v>14.041339985744832</v>
      </c>
      <c r="AQ87" s="2">
        <v>782</v>
      </c>
      <c r="AR87" s="2">
        <v>14.107883817427386</v>
      </c>
      <c r="AS87" s="2">
        <v>782</v>
      </c>
      <c r="AT87" s="2">
        <v>14.264866836920833</v>
      </c>
      <c r="AU87" s="2">
        <v>764</v>
      </c>
      <c r="AV87" s="2">
        <v>14.098542166451375</v>
      </c>
      <c r="AW87" s="2">
        <v>738</v>
      </c>
      <c r="AX87" s="2">
        <v>13.737900223380491</v>
      </c>
      <c r="AY87" s="2">
        <v>727</v>
      </c>
      <c r="AZ87" s="2">
        <v>13.604041916167665</v>
      </c>
      <c r="BA87" s="2">
        <v>706</v>
      </c>
      <c r="BB87" s="2">
        <v>13.24577861163227</v>
      </c>
      <c r="BC87" s="2">
        <v>691</v>
      </c>
      <c r="BD87" s="2">
        <v>12.993606619029711</v>
      </c>
      <c r="BE87" s="2">
        <v>679</v>
      </c>
      <c r="BF87" s="2">
        <v>12.813738441215323</v>
      </c>
    </row>
    <row r="88" spans="1:58" x14ac:dyDescent="0.25">
      <c r="A88" s="48"/>
      <c r="B88" s="49" t="s">
        <v>20</v>
      </c>
      <c r="C88" s="2">
        <v>17</v>
      </c>
      <c r="D88" s="2">
        <v>8.5698982324584894E-2</v>
      </c>
      <c r="E88" s="2">
        <v>18</v>
      </c>
      <c r="F88" s="2">
        <v>0.12742460710746142</v>
      </c>
      <c r="G88" s="2">
        <v>80</v>
      </c>
      <c r="H88" s="2">
        <v>0.77234987449314541</v>
      </c>
      <c r="I88" s="2">
        <v>91</v>
      </c>
      <c r="J88" s="2">
        <v>0.9080023947315905</v>
      </c>
      <c r="K88" s="2">
        <v>109</v>
      </c>
      <c r="L88" s="2">
        <v>1.1389759665621735</v>
      </c>
      <c r="M88" s="2">
        <v>126</v>
      </c>
      <c r="N88" s="2">
        <v>1.4298683613254652</v>
      </c>
      <c r="O88" s="2">
        <v>173</v>
      </c>
      <c r="P88" s="2">
        <v>2.0974781765276429</v>
      </c>
      <c r="Q88" s="2">
        <v>189</v>
      </c>
      <c r="R88" s="2">
        <v>2.4618991793669402</v>
      </c>
      <c r="S88" s="2">
        <v>223</v>
      </c>
      <c r="T88" s="2">
        <v>3.1058495821727021</v>
      </c>
      <c r="U88" s="2">
        <v>273</v>
      </c>
      <c r="V88" s="2">
        <v>4.0188429265420282</v>
      </c>
      <c r="W88" s="2">
        <v>298</v>
      </c>
      <c r="X88" s="2">
        <v>4.5330088226346215</v>
      </c>
      <c r="Y88" s="2">
        <v>319</v>
      </c>
      <c r="Z88" s="2">
        <v>4.9564947172156621</v>
      </c>
      <c r="AA88" s="2">
        <v>352</v>
      </c>
      <c r="AB88" s="2">
        <v>5.6628056628056624</v>
      </c>
      <c r="AC88" s="2">
        <v>352</v>
      </c>
      <c r="AD88" s="2">
        <v>5.7961468796311539</v>
      </c>
      <c r="AE88" s="2">
        <v>358</v>
      </c>
      <c r="AF88" s="2">
        <v>5.9856211335897012</v>
      </c>
      <c r="AG88" s="2">
        <v>352</v>
      </c>
      <c r="AH88" s="2">
        <v>5.9640799728905458</v>
      </c>
      <c r="AI88" s="2">
        <v>369</v>
      </c>
      <c r="AJ88" s="2">
        <v>6.3686572316189158</v>
      </c>
      <c r="AK88" s="2">
        <v>383</v>
      </c>
      <c r="AL88" s="2">
        <v>6.748898678414097</v>
      </c>
      <c r="AM88" s="2">
        <v>395</v>
      </c>
      <c r="AN88" s="2">
        <v>6.9493314567206195</v>
      </c>
      <c r="AO88" s="2">
        <v>387</v>
      </c>
      <c r="AP88" s="2">
        <v>6.8959372772630081</v>
      </c>
      <c r="AQ88" s="2">
        <v>422</v>
      </c>
      <c r="AR88" s="2">
        <v>7.6132058452101754</v>
      </c>
      <c r="AS88" s="2">
        <v>435</v>
      </c>
      <c r="AT88" s="2">
        <v>7.9350601970083909</v>
      </c>
      <c r="AU88" s="2">
        <v>445</v>
      </c>
      <c r="AV88" s="2">
        <v>8.2118472042812325</v>
      </c>
      <c r="AW88" s="2">
        <v>441</v>
      </c>
      <c r="AX88" s="2">
        <v>8.2092330603127319</v>
      </c>
      <c r="AY88" s="2">
        <v>432</v>
      </c>
      <c r="AZ88" s="2">
        <v>8.0838323353293422</v>
      </c>
      <c r="BA88" s="2">
        <v>450</v>
      </c>
      <c r="BB88" s="2">
        <v>8.4427767354596615</v>
      </c>
      <c r="BC88" s="2">
        <v>454</v>
      </c>
      <c r="BD88" s="2">
        <v>8.5370440015043254</v>
      </c>
      <c r="BE88" s="2">
        <v>447</v>
      </c>
      <c r="BF88" s="2">
        <v>8.4355538780902055</v>
      </c>
    </row>
    <row r="89" spans="1:58" x14ac:dyDescent="0.25">
      <c r="A89" s="48"/>
      <c r="B89" s="49" t="s">
        <v>21</v>
      </c>
      <c r="C89" s="320" t="s">
        <v>304</v>
      </c>
      <c r="D89" s="2">
        <v>5.3561863952865559E-3</v>
      </c>
      <c r="E89" s="2">
        <v>3</v>
      </c>
      <c r="F89" s="2">
        <v>2.1237434517910235E-2</v>
      </c>
      <c r="G89" s="2">
        <v>4</v>
      </c>
      <c r="H89" s="2">
        <v>3.8617493724657267E-2</v>
      </c>
      <c r="I89" s="2">
        <v>6</v>
      </c>
      <c r="J89" s="2">
        <v>5.9868289762522453E-2</v>
      </c>
      <c r="K89" s="2">
        <v>10</v>
      </c>
      <c r="L89" s="2">
        <v>0.1044932079414838</v>
      </c>
      <c r="M89" s="2">
        <v>18</v>
      </c>
      <c r="N89" s="2">
        <v>0.19291874716295959</v>
      </c>
      <c r="O89" s="2">
        <v>19</v>
      </c>
      <c r="P89" s="2">
        <v>0.21823472356935014</v>
      </c>
      <c r="Q89" s="2">
        <v>25</v>
      </c>
      <c r="R89" s="2">
        <v>0.29959619643089747</v>
      </c>
      <c r="S89" s="2">
        <v>30</v>
      </c>
      <c r="T89" s="2">
        <v>0.4178272980501393</v>
      </c>
      <c r="U89" s="2">
        <v>41</v>
      </c>
      <c r="V89" s="2">
        <v>0.60356249079935231</v>
      </c>
      <c r="W89" s="2">
        <v>48</v>
      </c>
      <c r="X89" s="2">
        <v>0.73014907210222091</v>
      </c>
      <c r="Y89" s="100">
        <v>56</v>
      </c>
      <c r="Z89" s="100">
        <v>0.87010565568676201</v>
      </c>
      <c r="AA89" s="100">
        <v>55</v>
      </c>
      <c r="AB89" s="2">
        <v>0.88481338481338478</v>
      </c>
      <c r="AC89" s="2">
        <v>64</v>
      </c>
      <c r="AD89" s="2">
        <v>1.0538448872056645</v>
      </c>
      <c r="AE89" s="2">
        <v>71</v>
      </c>
      <c r="AF89" s="2">
        <v>1.1870924594549406</v>
      </c>
      <c r="AG89" s="2">
        <v>70</v>
      </c>
      <c r="AH89" s="2">
        <v>1.1860386309725517</v>
      </c>
      <c r="AI89" s="2">
        <v>75</v>
      </c>
      <c r="AJ89" s="2">
        <v>1.2944425267518123</v>
      </c>
      <c r="AK89" s="2">
        <v>86</v>
      </c>
      <c r="AL89" s="2">
        <v>1.5154185022026432</v>
      </c>
      <c r="AM89" s="2">
        <v>93</v>
      </c>
      <c r="AN89" s="2">
        <v>1.6361717100633357</v>
      </c>
      <c r="AO89" s="2">
        <v>96</v>
      </c>
      <c r="AP89" s="2">
        <v>1.7106200997861725</v>
      </c>
      <c r="AQ89" s="2">
        <v>101</v>
      </c>
      <c r="AR89" s="2">
        <v>1.8221179866498287</v>
      </c>
      <c r="AS89" s="2">
        <v>109</v>
      </c>
      <c r="AT89" s="2">
        <v>1.9883254286756658</v>
      </c>
      <c r="AU89" s="2">
        <v>111</v>
      </c>
      <c r="AV89" s="2">
        <v>2.0483484037645323</v>
      </c>
      <c r="AW89" s="2">
        <v>116</v>
      </c>
      <c r="AX89" s="2">
        <v>2.1593447505584513</v>
      </c>
      <c r="AY89" s="2">
        <v>121</v>
      </c>
      <c r="AZ89" s="2">
        <v>2.2642215568862274</v>
      </c>
      <c r="BA89" s="2">
        <v>116</v>
      </c>
      <c r="BB89" s="2">
        <v>2.176360225140713</v>
      </c>
      <c r="BC89" s="2">
        <v>123</v>
      </c>
      <c r="BD89" s="2">
        <v>2.312899586310643</v>
      </c>
      <c r="BE89" s="2">
        <v>136</v>
      </c>
      <c r="BF89" s="2">
        <v>2.5665219852802417</v>
      </c>
    </row>
    <row r="90" spans="1:58" x14ac:dyDescent="0.25">
      <c r="A90" s="48"/>
      <c r="B90" s="49" t="s">
        <v>30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320" t="s">
        <v>304</v>
      </c>
      <c r="N90" s="2">
        <v>1.1348161597821153E-2</v>
      </c>
      <c r="O90" s="320" t="s">
        <v>304</v>
      </c>
      <c r="P90" s="2">
        <v>1.2124151309408341E-2</v>
      </c>
      <c r="Q90" s="320" t="s">
        <v>304</v>
      </c>
      <c r="R90" s="2">
        <v>2.605184316790413E-2</v>
      </c>
      <c r="S90" s="2">
        <v>3</v>
      </c>
      <c r="T90" s="2">
        <v>4.1782729805013928E-2</v>
      </c>
      <c r="U90" s="2">
        <v>3</v>
      </c>
      <c r="V90" s="2">
        <v>4.4163109082879431E-2</v>
      </c>
      <c r="W90" s="253">
        <v>4</v>
      </c>
      <c r="X90" s="2">
        <v>6.0845756008518409E-2</v>
      </c>
      <c r="Y90" s="253">
        <v>8</v>
      </c>
      <c r="Z90" s="100">
        <v>0.12430080795525171</v>
      </c>
      <c r="AA90" s="253">
        <v>8</v>
      </c>
      <c r="AB90" s="2">
        <v>0.1287001287001287</v>
      </c>
      <c r="AC90" s="2">
        <v>9</v>
      </c>
      <c r="AD90" s="2">
        <v>0.14819693726329655</v>
      </c>
      <c r="AE90" s="2">
        <v>9</v>
      </c>
      <c r="AF90" s="2">
        <v>0.15047650894499248</v>
      </c>
      <c r="AG90" s="2">
        <v>14</v>
      </c>
      <c r="AH90" s="2">
        <v>0.23720772619451033</v>
      </c>
      <c r="AI90" s="2">
        <v>11</v>
      </c>
      <c r="AJ90" s="2">
        <v>0.18985157059026581</v>
      </c>
      <c r="AK90" s="2">
        <v>12</v>
      </c>
      <c r="AL90" s="2">
        <v>0.21145374449339208</v>
      </c>
      <c r="AM90" s="2">
        <v>13</v>
      </c>
      <c r="AN90" s="2">
        <v>0.22871217452498241</v>
      </c>
      <c r="AO90" s="2">
        <v>17</v>
      </c>
      <c r="AP90" s="2">
        <v>0.30292230933713471</v>
      </c>
      <c r="AQ90" s="2">
        <v>20</v>
      </c>
      <c r="AR90" s="2">
        <v>0.36081544290095618</v>
      </c>
      <c r="AS90" s="2">
        <v>22</v>
      </c>
      <c r="AT90" s="2">
        <v>0.40131338927398758</v>
      </c>
      <c r="AU90" s="2">
        <v>30</v>
      </c>
      <c r="AV90" s="2">
        <v>0.55360767669311683</v>
      </c>
      <c r="AW90" s="2">
        <v>30</v>
      </c>
      <c r="AX90" s="2">
        <v>0.55845122859270291</v>
      </c>
      <c r="AY90" s="2">
        <v>31</v>
      </c>
      <c r="AZ90" s="2">
        <v>0.58008982035928147</v>
      </c>
      <c r="BA90" s="2">
        <v>38</v>
      </c>
      <c r="BB90" s="2">
        <v>0.71294559099437149</v>
      </c>
      <c r="BC90" s="2">
        <v>40</v>
      </c>
      <c r="BD90" s="2">
        <v>0.75216246709289203</v>
      </c>
      <c r="BE90" s="2">
        <v>42</v>
      </c>
      <c r="BF90" s="2">
        <v>0.79260237780713338</v>
      </c>
    </row>
    <row r="91" spans="1:58" x14ac:dyDescent="0.25">
      <c r="A91" s="48"/>
      <c r="B91" s="50" t="s">
        <v>40</v>
      </c>
      <c r="C91" s="51">
        <v>18670</v>
      </c>
      <c r="D91" s="51"/>
      <c r="E91" s="51">
        <v>14126</v>
      </c>
      <c r="F91" s="51"/>
      <c r="G91" s="51">
        <v>10358</v>
      </c>
      <c r="H91" s="51"/>
      <c r="I91" s="51">
        <v>10022</v>
      </c>
      <c r="J91" s="51"/>
      <c r="K91" s="51">
        <v>9570</v>
      </c>
      <c r="L91" s="51"/>
      <c r="M91" s="51">
        <v>8812</v>
      </c>
      <c r="N91" s="51"/>
      <c r="O91" s="51">
        <v>8248</v>
      </c>
      <c r="P91" s="51"/>
      <c r="Q91" s="51">
        <v>7677</v>
      </c>
      <c r="R91" s="51"/>
      <c r="S91" s="51">
        <v>7180</v>
      </c>
      <c r="T91" s="51"/>
      <c r="U91" s="51">
        <v>6793</v>
      </c>
      <c r="V91" s="51"/>
      <c r="W91" s="51">
        <v>6574</v>
      </c>
      <c r="X91" s="51"/>
      <c r="Y91" s="51">
        <v>6436</v>
      </c>
      <c r="Z91" s="51"/>
      <c r="AA91" s="51">
        <v>6216</v>
      </c>
      <c r="AB91" s="51"/>
      <c r="AC91" s="51">
        <v>6073</v>
      </c>
      <c r="AD91" s="51"/>
      <c r="AE91" s="51">
        <v>5981</v>
      </c>
      <c r="AF91" s="51"/>
      <c r="AG91" s="51">
        <v>5902</v>
      </c>
      <c r="AH91" s="51"/>
      <c r="AI91" s="51">
        <v>5794</v>
      </c>
      <c r="AJ91" s="51"/>
      <c r="AK91" s="51">
        <v>5675</v>
      </c>
      <c r="AL91" s="51"/>
      <c r="AM91" s="51">
        <v>5684</v>
      </c>
      <c r="AN91" s="51"/>
      <c r="AO91" s="51">
        <v>5612</v>
      </c>
      <c r="AP91" s="51"/>
      <c r="AQ91" s="51">
        <v>5543</v>
      </c>
      <c r="AR91" s="51"/>
      <c r="AS91" s="51">
        <v>5482</v>
      </c>
      <c r="AT91" s="51"/>
      <c r="AU91" s="51">
        <v>5419</v>
      </c>
      <c r="AV91" s="51"/>
      <c r="AW91" s="51">
        <v>5372</v>
      </c>
      <c r="AX91" s="51"/>
      <c r="AY91" s="51">
        <v>5344</v>
      </c>
      <c r="AZ91" s="51"/>
      <c r="BA91" s="51">
        <v>5330</v>
      </c>
      <c r="BB91" s="51"/>
      <c r="BC91" s="51">
        <v>5318</v>
      </c>
      <c r="BD91" s="51"/>
      <c r="BE91" s="51">
        <v>5299</v>
      </c>
      <c r="BF91" s="51"/>
    </row>
    <row r="92" spans="1:58" x14ac:dyDescent="0.25">
      <c r="A92" s="52"/>
      <c r="B92" s="50" t="s">
        <v>41</v>
      </c>
      <c r="C92" s="51">
        <v>858.61300000000006</v>
      </c>
      <c r="D92" s="51"/>
      <c r="E92" s="51">
        <v>865.96299999999997</v>
      </c>
      <c r="F92" s="51"/>
      <c r="G92" s="51">
        <v>915.30200000000002</v>
      </c>
      <c r="H92" s="51"/>
      <c r="I92" s="51">
        <v>922.97199999999998</v>
      </c>
      <c r="J92" s="51"/>
      <c r="K92" s="51">
        <v>925.23</v>
      </c>
      <c r="L92" s="51"/>
      <c r="M92" s="51">
        <v>899.96600000000001</v>
      </c>
      <c r="N92" s="51"/>
      <c r="O92" s="51">
        <v>893.35799999999995</v>
      </c>
      <c r="P92" s="51"/>
      <c r="Q92" s="51">
        <v>887.56700000000001</v>
      </c>
      <c r="R92" s="51"/>
      <c r="S92" s="51">
        <v>876.01</v>
      </c>
      <c r="T92" s="51"/>
      <c r="U92" s="51">
        <v>869.91</v>
      </c>
      <c r="V92" s="51"/>
      <c r="W92" s="51">
        <v>865.76300000000003</v>
      </c>
      <c r="X92" s="51"/>
      <c r="Y92" s="51">
        <v>864.92200000000003</v>
      </c>
      <c r="Z92" s="51"/>
      <c r="AA92" s="51">
        <v>853.92700000000002</v>
      </c>
      <c r="AB92" s="51"/>
      <c r="AC92" s="51">
        <v>844.6</v>
      </c>
      <c r="AD92" s="51"/>
      <c r="AE92" s="51">
        <v>837.774</v>
      </c>
      <c r="AF92" s="51"/>
      <c r="AG92" s="51">
        <v>822.00400000000002</v>
      </c>
      <c r="AH92" s="51"/>
      <c r="AI92" s="51">
        <v>815.077</v>
      </c>
      <c r="AJ92" s="51"/>
      <c r="AK92" s="51">
        <v>810.73099999999999</v>
      </c>
      <c r="AL92" s="51"/>
      <c r="AM92" s="51">
        <v>813.43899999999996</v>
      </c>
      <c r="AN92" s="51"/>
      <c r="AO92" s="51">
        <v>809.64400000000001</v>
      </c>
      <c r="AP92" s="51"/>
      <c r="AQ92" s="51">
        <v>818.096</v>
      </c>
      <c r="AR92" s="51"/>
      <c r="AS92" s="51">
        <v>817.62300000000005</v>
      </c>
      <c r="AT92" s="51"/>
      <c r="AU92" s="51">
        <v>814.77200000000005</v>
      </c>
      <c r="AV92" s="51"/>
      <c r="AW92" s="51">
        <v>802.64400000000001</v>
      </c>
      <c r="AX92" s="51"/>
      <c r="AY92" s="51">
        <v>797.96400000000006</v>
      </c>
      <c r="AZ92" s="51"/>
      <c r="BA92" s="51">
        <v>797.05799999999999</v>
      </c>
      <c r="BB92" s="51"/>
      <c r="BC92" s="51">
        <v>800.88499999999999</v>
      </c>
      <c r="BD92" s="51"/>
      <c r="BE92" s="51">
        <v>799.15499999999997</v>
      </c>
      <c r="BF92" s="51"/>
    </row>
    <row r="93" spans="1:58" x14ac:dyDescent="0.25">
      <c r="A93" s="48" t="s">
        <v>46</v>
      </c>
      <c r="B93" s="49" t="s">
        <v>29</v>
      </c>
      <c r="C93" s="2">
        <v>8547</v>
      </c>
      <c r="D93" s="2">
        <v>87.347981604496681</v>
      </c>
      <c r="E93" s="2">
        <v>4958</v>
      </c>
      <c r="F93" s="2">
        <v>69.772023641992689</v>
      </c>
      <c r="G93" s="2">
        <v>2306</v>
      </c>
      <c r="H93" s="2">
        <v>47.38031641668379</v>
      </c>
      <c r="I93" s="2">
        <v>2138</v>
      </c>
      <c r="J93" s="2">
        <v>45.948850204169354</v>
      </c>
      <c r="K93" s="2">
        <v>1953</v>
      </c>
      <c r="L93" s="2">
        <v>43.897505057316252</v>
      </c>
      <c r="M93" s="2">
        <v>1626</v>
      </c>
      <c r="N93" s="2">
        <v>39.726362081602737</v>
      </c>
      <c r="O93" s="2">
        <v>1420</v>
      </c>
      <c r="P93" s="2">
        <v>36.95029924538121</v>
      </c>
      <c r="Q93" s="2">
        <v>1193</v>
      </c>
      <c r="R93" s="2">
        <v>33.138888888888886</v>
      </c>
      <c r="S93" s="2">
        <v>1028</v>
      </c>
      <c r="T93" s="2">
        <v>30.261995878716515</v>
      </c>
      <c r="U93" s="2">
        <v>959</v>
      </c>
      <c r="V93" s="2">
        <v>29.282442748091604</v>
      </c>
      <c r="W93" s="2">
        <v>871</v>
      </c>
      <c r="X93" s="2">
        <v>28.006430868167204</v>
      </c>
      <c r="Y93" s="2">
        <v>818</v>
      </c>
      <c r="Z93" s="2">
        <v>27.357859531772576</v>
      </c>
      <c r="AA93" s="2">
        <v>768</v>
      </c>
      <c r="AB93" s="2">
        <v>26.73163940132266</v>
      </c>
      <c r="AC93" s="2">
        <v>747</v>
      </c>
      <c r="AD93" s="2">
        <v>26.48936170212766</v>
      </c>
      <c r="AE93" s="2">
        <v>760</v>
      </c>
      <c r="AF93" s="2">
        <v>27.747353048557869</v>
      </c>
      <c r="AG93" s="2">
        <v>793</v>
      </c>
      <c r="AH93" s="2">
        <v>29.41394658753709</v>
      </c>
      <c r="AI93" s="2">
        <v>757</v>
      </c>
      <c r="AJ93" s="2">
        <v>28.80517503805175</v>
      </c>
      <c r="AK93" s="2">
        <v>780</v>
      </c>
      <c r="AL93" s="2">
        <v>29.988465974625143</v>
      </c>
      <c r="AM93" s="2">
        <v>808</v>
      </c>
      <c r="AN93" s="2">
        <v>31.464174454828662</v>
      </c>
      <c r="AO93" s="2">
        <v>819</v>
      </c>
      <c r="AP93" s="2">
        <v>32.218725413060582</v>
      </c>
      <c r="AQ93" s="2">
        <v>774</v>
      </c>
      <c r="AR93" s="2">
        <v>31.578947368421051</v>
      </c>
      <c r="AS93" s="2">
        <v>765</v>
      </c>
      <c r="AT93" s="2">
        <v>31.677018633540374</v>
      </c>
      <c r="AU93" s="2">
        <v>746</v>
      </c>
      <c r="AV93" s="2">
        <v>32.562199912701878</v>
      </c>
      <c r="AW93" s="2">
        <v>775</v>
      </c>
      <c r="AX93" s="2">
        <v>33.991228070175438</v>
      </c>
      <c r="AY93" s="2">
        <v>749</v>
      </c>
      <c r="AZ93" s="2">
        <v>33.512304250559282</v>
      </c>
      <c r="BA93" s="2">
        <v>729</v>
      </c>
      <c r="BB93" s="2">
        <v>33.00135808057945</v>
      </c>
      <c r="BC93" s="2">
        <v>735</v>
      </c>
      <c r="BD93" s="2">
        <v>33.62305580969808</v>
      </c>
      <c r="BE93" s="2">
        <v>745</v>
      </c>
      <c r="BF93" s="2">
        <v>34.363468634686349</v>
      </c>
    </row>
    <row r="94" spans="1:58" x14ac:dyDescent="0.25">
      <c r="A94" s="48"/>
      <c r="B94" s="49" t="s">
        <v>18</v>
      </c>
      <c r="C94" s="2">
        <v>1104</v>
      </c>
      <c r="D94" s="2">
        <v>11.282575370464997</v>
      </c>
      <c r="E94" s="2">
        <v>1899</v>
      </c>
      <c r="F94" s="2">
        <v>26.723895299746694</v>
      </c>
      <c r="G94" s="2">
        <v>1777</v>
      </c>
      <c r="H94" s="2">
        <v>36.511197863160056</v>
      </c>
      <c r="I94" s="2">
        <v>1679</v>
      </c>
      <c r="J94" s="2">
        <v>36.084246722544592</v>
      </c>
      <c r="K94" s="2">
        <v>1583</v>
      </c>
      <c r="L94" s="2">
        <v>35.581029444819059</v>
      </c>
      <c r="M94" s="2">
        <v>1469</v>
      </c>
      <c r="N94" s="2">
        <v>35.890544832641098</v>
      </c>
      <c r="O94" s="2">
        <v>1392</v>
      </c>
      <c r="P94" s="2">
        <v>36.221701795472285</v>
      </c>
      <c r="Q94" s="2">
        <v>1337</v>
      </c>
      <c r="R94" s="2">
        <v>37.138888888888886</v>
      </c>
      <c r="S94" s="2">
        <v>1255</v>
      </c>
      <c r="T94" s="2">
        <v>36.944362672946717</v>
      </c>
      <c r="U94" s="2">
        <v>1165</v>
      </c>
      <c r="V94" s="2">
        <v>35.572519083969468</v>
      </c>
      <c r="W94" s="2">
        <v>1083</v>
      </c>
      <c r="X94" s="2">
        <v>34.823151125401928</v>
      </c>
      <c r="Y94" s="2">
        <v>997</v>
      </c>
      <c r="Z94" s="2">
        <v>33.34448160535117</v>
      </c>
      <c r="AA94" s="2">
        <v>976</v>
      </c>
      <c r="AB94" s="2">
        <v>33.971458405847549</v>
      </c>
      <c r="AC94" s="2">
        <v>961</v>
      </c>
      <c r="AD94" s="2">
        <v>34.078014184397162</v>
      </c>
      <c r="AE94" s="2">
        <v>891</v>
      </c>
      <c r="AF94" s="2">
        <v>32.53012048192771</v>
      </c>
      <c r="AG94" s="2">
        <v>835</v>
      </c>
      <c r="AH94" s="2">
        <v>30.971810089020771</v>
      </c>
      <c r="AI94" s="2">
        <v>801</v>
      </c>
      <c r="AJ94" s="2">
        <v>30.479452054794521</v>
      </c>
      <c r="AK94" s="2">
        <v>761</v>
      </c>
      <c r="AL94" s="2">
        <v>29.257977700884275</v>
      </c>
      <c r="AM94" s="2">
        <v>742</v>
      </c>
      <c r="AN94" s="2">
        <v>28.894080996884735</v>
      </c>
      <c r="AO94" s="2">
        <v>725</v>
      </c>
      <c r="AP94" s="2">
        <v>28.520849724626277</v>
      </c>
      <c r="AQ94" s="2">
        <v>677</v>
      </c>
      <c r="AR94" s="2">
        <v>27.62137902896777</v>
      </c>
      <c r="AS94" s="2">
        <v>660</v>
      </c>
      <c r="AT94" s="2">
        <v>27.329192546583851</v>
      </c>
      <c r="AU94" s="2">
        <v>593</v>
      </c>
      <c r="AV94" s="2">
        <v>25.883893496289829</v>
      </c>
      <c r="AW94" s="2">
        <v>592</v>
      </c>
      <c r="AX94" s="2">
        <v>25.964912280701753</v>
      </c>
      <c r="AY94" s="2">
        <v>573</v>
      </c>
      <c r="AZ94" s="2">
        <v>25.63758389261745</v>
      </c>
      <c r="BA94" s="2">
        <v>580</v>
      </c>
      <c r="BB94" s="2">
        <v>26.256224535989137</v>
      </c>
      <c r="BC94" s="2">
        <v>562</v>
      </c>
      <c r="BD94" s="2">
        <v>25.709057639524246</v>
      </c>
      <c r="BE94" s="2">
        <v>556</v>
      </c>
      <c r="BF94" s="2">
        <v>25.645756457564577</v>
      </c>
    </row>
    <row r="95" spans="1:58" x14ac:dyDescent="0.25">
      <c r="A95" s="48"/>
      <c r="B95" s="49" t="s">
        <v>19</v>
      </c>
      <c r="C95" s="2">
        <v>117</v>
      </c>
      <c r="D95" s="2">
        <v>1.1957077158916709</v>
      </c>
      <c r="E95" s="2">
        <v>228</v>
      </c>
      <c r="F95" s="2">
        <v>3.2085561497326203</v>
      </c>
      <c r="G95" s="2">
        <v>631</v>
      </c>
      <c r="H95" s="2">
        <v>12.9648654201767</v>
      </c>
      <c r="I95" s="2">
        <v>662</v>
      </c>
      <c r="J95" s="2">
        <v>14.227380184826993</v>
      </c>
      <c r="K95" s="2">
        <v>721</v>
      </c>
      <c r="L95" s="2">
        <v>16.205888963812093</v>
      </c>
      <c r="M95" s="2">
        <v>758</v>
      </c>
      <c r="N95" s="2">
        <v>18.519423405814806</v>
      </c>
      <c r="O95" s="2">
        <v>751</v>
      </c>
      <c r="P95" s="2">
        <v>19.542024460057245</v>
      </c>
      <c r="Q95" s="2">
        <v>758</v>
      </c>
      <c r="R95" s="2">
        <v>21.055555555555557</v>
      </c>
      <c r="S95" s="2">
        <v>791</v>
      </c>
      <c r="T95" s="2">
        <v>23.285251692670002</v>
      </c>
      <c r="U95" s="2">
        <v>781</v>
      </c>
      <c r="V95" s="2">
        <v>23.847328244274809</v>
      </c>
      <c r="W95" s="2">
        <v>724</v>
      </c>
      <c r="X95" s="2">
        <v>23.279742765273312</v>
      </c>
      <c r="Y95" s="2">
        <v>710</v>
      </c>
      <c r="Z95" s="2">
        <v>23.745819397993312</v>
      </c>
      <c r="AA95" s="2">
        <v>685</v>
      </c>
      <c r="AB95" s="2">
        <v>23.842673163940134</v>
      </c>
      <c r="AC95" s="2">
        <v>638</v>
      </c>
      <c r="AD95" s="2">
        <v>22.624113475177303</v>
      </c>
      <c r="AE95" s="2">
        <v>607</v>
      </c>
      <c r="AF95" s="2">
        <v>22.161372763782403</v>
      </c>
      <c r="AG95" s="2">
        <v>563</v>
      </c>
      <c r="AH95" s="2">
        <v>20.882789317507417</v>
      </c>
      <c r="AI95" s="2">
        <v>545</v>
      </c>
      <c r="AJ95" s="2">
        <v>20.738203957382041</v>
      </c>
      <c r="AK95" s="2">
        <v>544</v>
      </c>
      <c r="AL95" s="2">
        <v>20.915032679738562</v>
      </c>
      <c r="AM95" s="2">
        <v>497</v>
      </c>
      <c r="AN95" s="2">
        <v>19.353582554517136</v>
      </c>
      <c r="AO95" s="2">
        <v>474</v>
      </c>
      <c r="AP95" s="2">
        <v>18.64673485444532</v>
      </c>
      <c r="AQ95" s="2">
        <v>449</v>
      </c>
      <c r="AR95" s="2">
        <v>18.319053447572418</v>
      </c>
      <c r="AS95" s="2">
        <v>413</v>
      </c>
      <c r="AT95" s="2">
        <v>17.10144927536232</v>
      </c>
      <c r="AU95" s="2">
        <v>397</v>
      </c>
      <c r="AV95" s="2">
        <v>17.328677433435182</v>
      </c>
      <c r="AW95" s="2">
        <v>359</v>
      </c>
      <c r="AX95" s="2">
        <v>15.745614035087719</v>
      </c>
      <c r="AY95" s="2">
        <v>353</v>
      </c>
      <c r="AZ95" s="2">
        <v>15.794183445190157</v>
      </c>
      <c r="BA95" s="2">
        <v>336</v>
      </c>
      <c r="BB95" s="2">
        <v>15.210502489814395</v>
      </c>
      <c r="BC95" s="2">
        <v>331</v>
      </c>
      <c r="BD95" s="2">
        <v>15.141811527904849</v>
      </c>
      <c r="BE95" s="2">
        <v>320</v>
      </c>
      <c r="BF95" s="2">
        <v>14.760147601476016</v>
      </c>
    </row>
    <row r="96" spans="1:58" x14ac:dyDescent="0.25">
      <c r="A96" s="48"/>
      <c r="B96" s="49" t="s">
        <v>20</v>
      </c>
      <c r="C96" s="2">
        <v>17</v>
      </c>
      <c r="D96" s="2">
        <v>0.15329586101175269</v>
      </c>
      <c r="E96" s="2">
        <v>17</v>
      </c>
      <c r="F96" s="2">
        <v>0.23923444976076555</v>
      </c>
      <c r="G96" s="2">
        <v>143</v>
      </c>
      <c r="H96" s="2">
        <v>2.9381549208958289</v>
      </c>
      <c r="I96" s="2">
        <v>162</v>
      </c>
      <c r="J96" s="2">
        <v>3.4816247582205029</v>
      </c>
      <c r="K96" s="2">
        <v>178</v>
      </c>
      <c r="L96" s="2">
        <v>4.0008990784445944</v>
      </c>
      <c r="M96" s="2">
        <v>214</v>
      </c>
      <c r="N96" s="2">
        <v>5.2284387979477156</v>
      </c>
      <c r="O96" s="2">
        <v>250</v>
      </c>
      <c r="P96" s="2">
        <v>6.505334374186833</v>
      </c>
      <c r="Q96" s="2">
        <v>274</v>
      </c>
      <c r="R96" s="2">
        <v>7.6111111111111107</v>
      </c>
      <c r="S96" s="2">
        <v>278</v>
      </c>
      <c r="T96" s="2">
        <v>8.1836914924933772</v>
      </c>
      <c r="U96" s="2">
        <v>319</v>
      </c>
      <c r="V96" s="2">
        <v>9.7404580152671763</v>
      </c>
      <c r="W96" s="2">
        <v>364</v>
      </c>
      <c r="X96" s="2">
        <v>11.704180064308682</v>
      </c>
      <c r="Y96" s="2">
        <v>389</v>
      </c>
      <c r="Z96" s="2">
        <v>13.010033444816054</v>
      </c>
      <c r="AA96" s="2">
        <v>369</v>
      </c>
      <c r="AB96" s="2">
        <v>12.843717368604246</v>
      </c>
      <c r="AC96" s="2">
        <v>388</v>
      </c>
      <c r="AD96" s="2">
        <v>13.75886524822695</v>
      </c>
      <c r="AE96" s="2">
        <v>383</v>
      </c>
      <c r="AF96" s="2">
        <v>13.983205549470609</v>
      </c>
      <c r="AG96" s="2">
        <v>395</v>
      </c>
      <c r="AH96" s="2">
        <v>14.6513353115727</v>
      </c>
      <c r="AI96" s="2">
        <v>408</v>
      </c>
      <c r="AJ96" s="2">
        <v>15.525114155251142</v>
      </c>
      <c r="AK96" s="2">
        <v>391</v>
      </c>
      <c r="AL96" s="2">
        <v>15.032679738562091</v>
      </c>
      <c r="AM96" s="2">
        <v>379</v>
      </c>
      <c r="AN96" s="2">
        <v>14.758566978193146</v>
      </c>
      <c r="AO96" s="2">
        <v>375</v>
      </c>
      <c r="AP96" s="2">
        <v>14.752163650668765</v>
      </c>
      <c r="AQ96" s="2">
        <v>377</v>
      </c>
      <c r="AR96" s="2">
        <v>15.381476948184414</v>
      </c>
      <c r="AS96" s="2">
        <v>382</v>
      </c>
      <c r="AT96" s="2">
        <v>15.817805383022774</v>
      </c>
      <c r="AU96" s="2">
        <v>371</v>
      </c>
      <c r="AV96" s="2">
        <v>16.193801833260586</v>
      </c>
      <c r="AW96" s="2">
        <v>359</v>
      </c>
      <c r="AX96" s="2">
        <v>15.745614035087719</v>
      </c>
      <c r="AY96" s="2">
        <v>354</v>
      </c>
      <c r="AZ96" s="2">
        <v>15.838926174496644</v>
      </c>
      <c r="BA96" s="2">
        <v>351</v>
      </c>
      <c r="BB96" s="2">
        <v>15.889542779538253</v>
      </c>
      <c r="BC96" s="2">
        <v>337</v>
      </c>
      <c r="BD96" s="2">
        <v>15.416285452881976</v>
      </c>
      <c r="BE96" s="2">
        <v>322</v>
      </c>
      <c r="BF96" s="2">
        <v>14.85239852398524</v>
      </c>
    </row>
    <row r="97" spans="1:58" x14ac:dyDescent="0.25">
      <c r="A97" s="48"/>
      <c r="B97" s="49" t="s">
        <v>21</v>
      </c>
      <c r="C97" s="100" t="s">
        <v>304</v>
      </c>
      <c r="D97" s="2">
        <v>1.0219724067450179E-2</v>
      </c>
      <c r="E97" s="2">
        <v>4</v>
      </c>
      <c r="F97" s="2">
        <v>4.2217844075429216E-2</v>
      </c>
      <c r="G97" s="2">
        <v>10</v>
      </c>
      <c r="H97" s="2">
        <v>0.16437230326689953</v>
      </c>
      <c r="I97" s="2">
        <v>12</v>
      </c>
      <c r="J97" s="2">
        <v>0.21491510853212981</v>
      </c>
      <c r="K97" s="2">
        <v>14</v>
      </c>
      <c r="L97" s="2">
        <v>0.26972353337828725</v>
      </c>
      <c r="M97" s="2">
        <v>22</v>
      </c>
      <c r="N97" s="2">
        <v>0.53750305399462495</v>
      </c>
      <c r="O97" s="2">
        <v>27</v>
      </c>
      <c r="P97" s="2">
        <v>0.70257611241217799</v>
      </c>
      <c r="Q97" s="2">
        <v>34</v>
      </c>
      <c r="R97" s="2">
        <v>0.94444444444444442</v>
      </c>
      <c r="S97" s="2">
        <v>39</v>
      </c>
      <c r="T97" s="2">
        <v>1.1480718280836031</v>
      </c>
      <c r="U97" s="2">
        <v>46</v>
      </c>
      <c r="V97" s="2">
        <v>1.4045801526717556</v>
      </c>
      <c r="W97" s="2">
        <v>63</v>
      </c>
      <c r="X97" s="2">
        <v>2.0257234726688105</v>
      </c>
      <c r="Y97" s="2">
        <v>68</v>
      </c>
      <c r="Z97" s="2">
        <v>2.2742474916387958</v>
      </c>
      <c r="AA97" s="2">
        <v>67</v>
      </c>
      <c r="AB97" s="2">
        <v>2.332057083188305</v>
      </c>
      <c r="AC97" s="2">
        <v>73</v>
      </c>
      <c r="AD97" s="2">
        <v>2.5886524822695036</v>
      </c>
      <c r="AE97" s="2">
        <v>83</v>
      </c>
      <c r="AF97" s="2">
        <v>3.0303030303030303</v>
      </c>
      <c r="AG97" s="2">
        <v>89</v>
      </c>
      <c r="AH97" s="2">
        <v>3.3011869436201779</v>
      </c>
      <c r="AI97" s="2">
        <v>96</v>
      </c>
      <c r="AJ97" s="2">
        <v>3.6529680365296802</v>
      </c>
      <c r="AK97" s="2">
        <v>99</v>
      </c>
      <c r="AL97" s="2">
        <v>3.8062283737024223</v>
      </c>
      <c r="AM97" s="2">
        <v>108</v>
      </c>
      <c r="AN97" s="2">
        <v>4.2056074766355138</v>
      </c>
      <c r="AO97" s="2">
        <v>109</v>
      </c>
      <c r="AP97" s="2">
        <v>4.2879622344610544</v>
      </c>
      <c r="AQ97" s="2">
        <v>131</v>
      </c>
      <c r="AR97" s="2">
        <v>5.3447572419420641</v>
      </c>
      <c r="AS97" s="2">
        <v>147</v>
      </c>
      <c r="AT97" s="2">
        <v>6.0869565217391308</v>
      </c>
      <c r="AU97" s="2">
        <v>139</v>
      </c>
      <c r="AV97" s="2">
        <v>6.0672195547795722</v>
      </c>
      <c r="AW97" s="2">
        <v>150</v>
      </c>
      <c r="AX97" s="2">
        <v>6.5789473684210522</v>
      </c>
      <c r="AY97" s="2">
        <v>159</v>
      </c>
      <c r="AZ97" s="2">
        <v>7.1140939597315436</v>
      </c>
      <c r="BA97" s="2">
        <v>157</v>
      </c>
      <c r="BB97" s="2">
        <v>7.1072883657763697</v>
      </c>
      <c r="BC97" s="2">
        <v>159</v>
      </c>
      <c r="BD97" s="2">
        <v>7.2735590118938704</v>
      </c>
      <c r="BE97" s="2">
        <v>161</v>
      </c>
      <c r="BF97" s="2">
        <v>7.42619926199262</v>
      </c>
    </row>
    <row r="98" spans="1:58" x14ac:dyDescent="0.25">
      <c r="A98" s="48"/>
      <c r="B98" s="49" t="s">
        <v>30</v>
      </c>
      <c r="C98" s="100" t="s">
        <v>304</v>
      </c>
      <c r="D98" s="2">
        <v>1.0219724067450179E-2</v>
      </c>
      <c r="E98" s="100" t="s">
        <v>304</v>
      </c>
      <c r="F98" s="2">
        <v>1.4072614691809739E-2</v>
      </c>
      <c r="G98" s="100" t="s">
        <v>304</v>
      </c>
      <c r="H98" s="2">
        <v>4.1093075816724882E-2</v>
      </c>
      <c r="I98" s="100" t="s">
        <v>304</v>
      </c>
      <c r="J98" s="2">
        <v>4.2983021706425963E-2</v>
      </c>
      <c r="K98" s="100" t="s">
        <v>304</v>
      </c>
      <c r="L98" s="2">
        <v>4.4953922229714539E-2</v>
      </c>
      <c r="M98" s="2">
        <v>4</v>
      </c>
      <c r="N98" s="2">
        <v>9.7727827999022715E-2</v>
      </c>
      <c r="O98" s="2">
        <v>3</v>
      </c>
      <c r="P98" s="2">
        <v>7.8064012490242002E-2</v>
      </c>
      <c r="Q98" s="2">
        <v>4</v>
      </c>
      <c r="R98" s="2">
        <v>0.1111111111111111</v>
      </c>
      <c r="S98" s="2">
        <v>6</v>
      </c>
      <c r="T98" s="2">
        <v>0.17662643508978509</v>
      </c>
      <c r="U98" s="2">
        <v>5</v>
      </c>
      <c r="V98" s="2">
        <v>0.15267175572519084</v>
      </c>
      <c r="W98" s="2">
        <v>5</v>
      </c>
      <c r="X98" s="2">
        <v>0.16077170418006431</v>
      </c>
      <c r="Y98" s="2">
        <v>8</v>
      </c>
      <c r="Z98" s="2">
        <v>0.26755852842809363</v>
      </c>
      <c r="AA98" s="2">
        <v>8</v>
      </c>
      <c r="AB98" s="2">
        <v>0.27845457709711102</v>
      </c>
      <c r="AC98" s="2">
        <v>13</v>
      </c>
      <c r="AD98" s="2">
        <v>0.46099290780141844</v>
      </c>
      <c r="AE98" s="2">
        <v>15</v>
      </c>
      <c r="AF98" s="2">
        <v>0.547645125958379</v>
      </c>
      <c r="AG98" s="2">
        <v>21</v>
      </c>
      <c r="AH98" s="2">
        <v>0.77893175074183973</v>
      </c>
      <c r="AI98" s="2">
        <v>21</v>
      </c>
      <c r="AJ98" s="2">
        <v>0.79908675799086759</v>
      </c>
      <c r="AK98" s="2">
        <v>26</v>
      </c>
      <c r="AL98" s="2">
        <v>0.99961553248750479</v>
      </c>
      <c r="AM98" s="2">
        <v>34</v>
      </c>
      <c r="AN98" s="2">
        <v>1.32398753894081</v>
      </c>
      <c r="AO98" s="2">
        <v>40</v>
      </c>
      <c r="AP98" s="2">
        <v>1.5735641227380015</v>
      </c>
      <c r="AQ98" s="2">
        <v>43</v>
      </c>
      <c r="AR98" s="2">
        <v>1.7543859649122806</v>
      </c>
      <c r="AS98" s="2">
        <v>48</v>
      </c>
      <c r="AT98" s="2">
        <v>1.9875776397515528</v>
      </c>
      <c r="AU98" s="2">
        <v>45</v>
      </c>
      <c r="AV98" s="2">
        <v>1.964207769532955</v>
      </c>
      <c r="AW98" s="2">
        <v>45</v>
      </c>
      <c r="AX98" s="2">
        <v>1.9736842105263157</v>
      </c>
      <c r="AY98" s="2">
        <v>47</v>
      </c>
      <c r="AZ98" s="2">
        <v>2.1029082774049219</v>
      </c>
      <c r="BA98" s="2">
        <v>56</v>
      </c>
      <c r="BB98" s="2">
        <v>2.5350837483023994</v>
      </c>
      <c r="BC98" s="2">
        <v>62</v>
      </c>
      <c r="BD98" s="2">
        <v>2.8362305580969807</v>
      </c>
      <c r="BE98" s="2">
        <v>64</v>
      </c>
      <c r="BF98" s="2">
        <v>2.9520295202952029</v>
      </c>
    </row>
    <row r="99" spans="1:58" x14ac:dyDescent="0.25">
      <c r="A99" s="48"/>
      <c r="B99" s="50" t="s">
        <v>40</v>
      </c>
      <c r="C99" s="51">
        <v>9785</v>
      </c>
      <c r="D99" s="51"/>
      <c r="E99" s="51">
        <v>7106</v>
      </c>
      <c r="F99" s="51"/>
      <c r="G99" s="51">
        <v>4867</v>
      </c>
      <c r="H99" s="51"/>
      <c r="I99" s="51">
        <v>4653</v>
      </c>
      <c r="J99" s="51"/>
      <c r="K99" s="51">
        <v>4449</v>
      </c>
      <c r="L99" s="51"/>
      <c r="M99" s="51">
        <v>4093</v>
      </c>
      <c r="N99" s="51"/>
      <c r="O99" s="51">
        <v>3843</v>
      </c>
      <c r="P99" s="51"/>
      <c r="Q99" s="51">
        <v>3600</v>
      </c>
      <c r="R99" s="51"/>
      <c r="S99" s="51">
        <v>3397</v>
      </c>
      <c r="T99" s="51"/>
      <c r="U99" s="51">
        <v>3275</v>
      </c>
      <c r="V99" s="51"/>
      <c r="W99" s="51">
        <v>3110</v>
      </c>
      <c r="X99" s="51"/>
      <c r="Y99" s="51">
        <v>2990</v>
      </c>
      <c r="Z99" s="51"/>
      <c r="AA99" s="51">
        <v>2873</v>
      </c>
      <c r="AB99" s="51"/>
      <c r="AC99" s="51">
        <v>2820</v>
      </c>
      <c r="AD99" s="51"/>
      <c r="AE99" s="51">
        <v>2739</v>
      </c>
      <c r="AF99" s="51"/>
      <c r="AG99" s="51">
        <v>2696</v>
      </c>
      <c r="AH99" s="51"/>
      <c r="AI99" s="51">
        <v>2628</v>
      </c>
      <c r="AJ99" s="51"/>
      <c r="AK99" s="51">
        <v>2601</v>
      </c>
      <c r="AL99" s="51"/>
      <c r="AM99" s="51">
        <v>2568</v>
      </c>
      <c r="AN99" s="51"/>
      <c r="AO99" s="51">
        <v>2542</v>
      </c>
      <c r="AP99" s="51"/>
      <c r="AQ99" s="51">
        <v>2451</v>
      </c>
      <c r="AR99" s="51"/>
      <c r="AS99" s="51">
        <v>2415</v>
      </c>
      <c r="AT99" s="51"/>
      <c r="AU99" s="51">
        <v>2291</v>
      </c>
      <c r="AV99" s="51"/>
      <c r="AW99" s="51">
        <v>2280</v>
      </c>
      <c r="AX99" s="51"/>
      <c r="AY99" s="51">
        <v>2235</v>
      </c>
      <c r="AZ99" s="51"/>
      <c r="BA99" s="51">
        <v>2209</v>
      </c>
      <c r="BB99" s="51"/>
      <c r="BC99" s="51">
        <v>2186</v>
      </c>
      <c r="BD99" s="51"/>
      <c r="BE99" s="51">
        <v>2168</v>
      </c>
      <c r="BF99" s="51"/>
    </row>
    <row r="100" spans="1:58" x14ac:dyDescent="0.25">
      <c r="A100" s="52"/>
      <c r="B100" s="50" t="s">
        <v>41</v>
      </c>
      <c r="C100" s="51">
        <v>518.79399999999998</v>
      </c>
      <c r="D100" s="51"/>
      <c r="E100" s="51">
        <v>538.125</v>
      </c>
      <c r="F100" s="51"/>
      <c r="G100" s="51">
        <v>586.56600000000003</v>
      </c>
      <c r="H100" s="51"/>
      <c r="I100" s="51">
        <v>583.51499999999999</v>
      </c>
      <c r="J100" s="51"/>
      <c r="K100" s="51">
        <v>583.70000000000005</v>
      </c>
      <c r="L100" s="51"/>
      <c r="M100" s="51">
        <v>582.79600000000005</v>
      </c>
      <c r="N100" s="51"/>
      <c r="O100" s="51">
        <v>576.58699999999999</v>
      </c>
      <c r="P100" s="51"/>
      <c r="Q100" s="51">
        <v>574.49699999999996</v>
      </c>
      <c r="R100" s="51"/>
      <c r="S100" s="51">
        <v>568.85799999999995</v>
      </c>
      <c r="T100" s="51"/>
      <c r="U100" s="51">
        <v>570.654</v>
      </c>
      <c r="V100" s="51"/>
      <c r="W100" s="51">
        <v>565.35500000000002</v>
      </c>
      <c r="X100" s="51"/>
      <c r="Y100" s="51">
        <v>561.47</v>
      </c>
      <c r="Z100" s="51"/>
      <c r="AA100" s="51">
        <v>544.38499999999999</v>
      </c>
      <c r="AB100" s="51">
        <v>0</v>
      </c>
      <c r="AC100" s="51">
        <v>543.70000000000005</v>
      </c>
      <c r="AD100" s="51">
        <v>0</v>
      </c>
      <c r="AE100" s="51">
        <v>531.11099999999999</v>
      </c>
      <c r="AF100" s="51"/>
      <c r="AG100" s="51">
        <v>528.01</v>
      </c>
      <c r="AH100" s="51"/>
      <c r="AI100" s="51">
        <v>523.07899999999995</v>
      </c>
      <c r="AJ100" s="51"/>
      <c r="AK100" s="51">
        <v>520.33699999999999</v>
      </c>
      <c r="AL100" s="51"/>
      <c r="AM100" s="51">
        <v>517.40700000000004</v>
      </c>
      <c r="AN100" s="51"/>
      <c r="AO100" s="51">
        <v>516.98400000000004</v>
      </c>
      <c r="AP100" s="51"/>
      <c r="AQ100" s="51">
        <v>521.95600000000002</v>
      </c>
      <c r="AR100" s="51"/>
      <c r="AS100" s="51">
        <v>523.12199999999996</v>
      </c>
      <c r="AT100" s="51"/>
      <c r="AU100" s="51">
        <v>500.49900000000002</v>
      </c>
      <c r="AV100" s="51"/>
      <c r="AW100" s="51">
        <v>493.06700000000001</v>
      </c>
      <c r="AX100" s="51"/>
      <c r="AY100" s="51">
        <v>491.77800000000002</v>
      </c>
      <c r="AZ100" s="51"/>
      <c r="BA100" s="51">
        <v>491.50900000000001</v>
      </c>
      <c r="BB100" s="51"/>
      <c r="BC100" s="51">
        <v>491.70699999999999</v>
      </c>
      <c r="BD100" s="51"/>
      <c r="BE100" s="51">
        <v>489.041</v>
      </c>
      <c r="BF100" s="51"/>
    </row>
    <row r="101" spans="1:58" x14ac:dyDescent="0.25">
      <c r="A101" s="224" t="s">
        <v>487</v>
      </c>
      <c r="B101" s="49" t="s">
        <v>29</v>
      </c>
      <c r="C101" s="2">
        <v>10043</v>
      </c>
      <c r="D101" s="2">
        <v>77.194465795541888</v>
      </c>
      <c r="E101" s="2">
        <v>5549</v>
      </c>
      <c r="F101" s="2">
        <v>56.260772584406368</v>
      </c>
      <c r="G101" s="2">
        <v>3025</v>
      </c>
      <c r="H101" s="2">
        <v>36.858779091019862</v>
      </c>
      <c r="I101" s="2">
        <v>2778</v>
      </c>
      <c r="J101" s="2">
        <v>35.253807106598984</v>
      </c>
      <c r="K101" s="2">
        <v>2458</v>
      </c>
      <c r="L101" s="2">
        <v>32.812708583633693</v>
      </c>
      <c r="M101" s="2">
        <v>2122</v>
      </c>
      <c r="N101" s="2">
        <v>30.039637599093997</v>
      </c>
      <c r="O101" s="2">
        <v>1851</v>
      </c>
      <c r="P101" s="2">
        <v>27.734492058735391</v>
      </c>
      <c r="Q101" s="2">
        <v>1696</v>
      </c>
      <c r="R101" s="2">
        <v>26.717076244486453</v>
      </c>
      <c r="S101" s="2">
        <v>1543</v>
      </c>
      <c r="T101" s="2">
        <v>25.54212878662473</v>
      </c>
      <c r="U101" s="2">
        <v>1467</v>
      </c>
      <c r="V101" s="2">
        <v>25.085499316005471</v>
      </c>
      <c r="W101" s="2">
        <v>1416</v>
      </c>
      <c r="X101" s="2">
        <v>25.079702444208291</v>
      </c>
      <c r="Y101" s="2">
        <v>1363</v>
      </c>
      <c r="Z101" s="2">
        <v>24.977093641194795</v>
      </c>
      <c r="AA101" s="2">
        <v>1384</v>
      </c>
      <c r="AB101" s="2">
        <v>26.078763896740156</v>
      </c>
      <c r="AC101" s="2">
        <v>1341</v>
      </c>
      <c r="AD101" s="2">
        <v>25.953164311979872</v>
      </c>
      <c r="AE101" s="2">
        <v>1342</v>
      </c>
      <c r="AF101" s="2">
        <v>26.717101333864225</v>
      </c>
      <c r="AG101" s="2">
        <v>1342</v>
      </c>
      <c r="AH101" s="2">
        <v>27.13303679741205</v>
      </c>
      <c r="AI101" s="2">
        <v>1313</v>
      </c>
      <c r="AJ101" s="2">
        <v>27.156153050672181</v>
      </c>
      <c r="AK101" s="2">
        <v>1277</v>
      </c>
      <c r="AL101" s="2">
        <v>26.946613209537876</v>
      </c>
      <c r="AM101" s="2">
        <v>1259</v>
      </c>
      <c r="AN101" s="2">
        <v>26.976644525391045</v>
      </c>
      <c r="AO101" s="2">
        <v>1225</v>
      </c>
      <c r="AP101" s="2">
        <v>26.940840114361116</v>
      </c>
      <c r="AQ101" s="2">
        <v>1150</v>
      </c>
      <c r="AR101" s="2">
        <v>26.100771674988653</v>
      </c>
      <c r="AS101" s="2">
        <v>1118</v>
      </c>
      <c r="AT101" s="2">
        <v>25.91562355122856</v>
      </c>
      <c r="AU101" s="2">
        <v>1108</v>
      </c>
      <c r="AV101" s="2">
        <v>25.618497109826588</v>
      </c>
      <c r="AW101" s="2">
        <v>1109</v>
      </c>
      <c r="AX101" s="2">
        <v>25.74280408542247</v>
      </c>
      <c r="AY101" s="2">
        <v>1054</v>
      </c>
      <c r="AZ101" s="2">
        <v>25.173155003582519</v>
      </c>
      <c r="BA101" s="2">
        <v>1058</v>
      </c>
      <c r="BB101" s="2">
        <v>25.817471937530502</v>
      </c>
      <c r="BC101" s="2">
        <v>1016</v>
      </c>
      <c r="BD101" s="2">
        <v>25.546894644204173</v>
      </c>
      <c r="BE101" s="2">
        <v>1028</v>
      </c>
      <c r="BF101" s="2">
        <v>26.164418427080683</v>
      </c>
    </row>
    <row r="102" spans="1:58" x14ac:dyDescent="0.25">
      <c r="A102" s="28"/>
      <c r="B102" s="49" t="s">
        <v>18</v>
      </c>
      <c r="C102" s="2">
        <v>2606</v>
      </c>
      <c r="D102" s="2">
        <v>20.030745580322829</v>
      </c>
      <c r="E102" s="2">
        <v>3680</v>
      </c>
      <c r="F102" s="2">
        <v>37.311162932170738</v>
      </c>
      <c r="G102" s="2">
        <v>3524</v>
      </c>
      <c r="H102" s="2">
        <v>42.938954550993053</v>
      </c>
      <c r="I102" s="2">
        <v>3313</v>
      </c>
      <c r="J102" s="2">
        <v>42.04314720812183</v>
      </c>
      <c r="K102" s="2">
        <v>3096</v>
      </c>
      <c r="L102" s="2">
        <v>41.329595514617544</v>
      </c>
      <c r="M102" s="2">
        <v>2792</v>
      </c>
      <c r="N102" s="2">
        <v>39.524348810872027</v>
      </c>
      <c r="O102" s="2">
        <v>2595</v>
      </c>
      <c r="P102" s="2">
        <v>38.882229547497751</v>
      </c>
      <c r="Q102" s="2">
        <v>2333</v>
      </c>
      <c r="R102" s="2">
        <v>36.751732829237554</v>
      </c>
      <c r="S102" s="2">
        <v>2123</v>
      </c>
      <c r="T102" s="2">
        <v>35.143188213871873</v>
      </c>
      <c r="U102" s="2">
        <v>1965</v>
      </c>
      <c r="V102" s="2">
        <v>33.601231190150479</v>
      </c>
      <c r="W102" s="2">
        <v>1824</v>
      </c>
      <c r="X102" s="2">
        <v>32.306057385759829</v>
      </c>
      <c r="Y102" s="2">
        <v>1692</v>
      </c>
      <c r="Z102" s="2">
        <v>31.006047278724573</v>
      </c>
      <c r="AA102" s="2">
        <v>1558</v>
      </c>
      <c r="AB102" s="2">
        <v>29.357452421330319</v>
      </c>
      <c r="AC102" s="2">
        <v>1498</v>
      </c>
      <c r="AD102" s="2">
        <v>28.991677956260887</v>
      </c>
      <c r="AE102" s="2">
        <v>1376</v>
      </c>
      <c r="AF102" s="2">
        <v>27.393987656778819</v>
      </c>
      <c r="AG102" s="2">
        <v>1348</v>
      </c>
      <c r="AH102" s="2">
        <v>27.254346947027901</v>
      </c>
      <c r="AI102" s="2">
        <v>1295</v>
      </c>
      <c r="AJ102" s="2">
        <v>26.783867631851084</v>
      </c>
      <c r="AK102" s="2">
        <v>1227</v>
      </c>
      <c r="AL102" s="2">
        <v>25.891538299219246</v>
      </c>
      <c r="AM102" s="2">
        <v>1192</v>
      </c>
      <c r="AN102" s="2">
        <v>25.541032783372618</v>
      </c>
      <c r="AO102" s="2">
        <v>1131</v>
      </c>
      <c r="AP102" s="2">
        <v>24.87354299538157</v>
      </c>
      <c r="AQ102" s="2">
        <v>1059</v>
      </c>
      <c r="AR102" s="2">
        <v>24.035406264185202</v>
      </c>
      <c r="AS102" s="2">
        <v>1002</v>
      </c>
      <c r="AT102" s="2">
        <v>23.226703755215578</v>
      </c>
      <c r="AU102" s="2">
        <v>990</v>
      </c>
      <c r="AV102" s="2">
        <v>22.890173410404625</v>
      </c>
      <c r="AW102" s="2">
        <v>990</v>
      </c>
      <c r="AX102" s="2">
        <v>22.98050139275766</v>
      </c>
      <c r="AY102" s="2">
        <v>939</v>
      </c>
      <c r="AZ102" s="2">
        <v>22.426558395032242</v>
      </c>
      <c r="BA102" s="2">
        <v>877</v>
      </c>
      <c r="BB102" s="2">
        <v>21.40068326012689</v>
      </c>
      <c r="BC102" s="2">
        <v>841</v>
      </c>
      <c r="BD102" s="2">
        <v>21.146592909228062</v>
      </c>
      <c r="BE102" s="2">
        <v>828</v>
      </c>
      <c r="BF102" s="2">
        <v>21.074064647493</v>
      </c>
    </row>
    <row r="103" spans="1:58" x14ac:dyDescent="0.25">
      <c r="A103" s="48"/>
      <c r="B103" s="49" t="s">
        <v>19</v>
      </c>
      <c r="C103" s="2">
        <v>298</v>
      </c>
      <c r="D103" s="2">
        <v>2.2905457340507303</v>
      </c>
      <c r="E103" s="2">
        <v>560</v>
      </c>
      <c r="F103" s="2">
        <v>5.6777856635911998</v>
      </c>
      <c r="G103" s="2">
        <v>1361</v>
      </c>
      <c r="H103" s="2">
        <v>16.58340441086877</v>
      </c>
      <c r="I103" s="2">
        <v>1423</v>
      </c>
      <c r="J103" s="2">
        <v>18.058375634517766</v>
      </c>
      <c r="K103" s="2">
        <v>1514</v>
      </c>
      <c r="L103" s="2">
        <v>20.210919770391136</v>
      </c>
      <c r="M103" s="2">
        <v>1579</v>
      </c>
      <c r="N103" s="2">
        <v>22.35277463193658</v>
      </c>
      <c r="O103" s="2">
        <v>1556</v>
      </c>
      <c r="P103" s="2">
        <v>23.314354210368595</v>
      </c>
      <c r="Q103" s="2">
        <v>1551</v>
      </c>
      <c r="R103" s="2">
        <v>24.432892249527409</v>
      </c>
      <c r="S103" s="2">
        <v>1538</v>
      </c>
      <c r="T103" s="2">
        <v>25.459361032941565</v>
      </c>
      <c r="U103" s="2">
        <v>1493</v>
      </c>
      <c r="V103" s="2">
        <v>25.530095759233927</v>
      </c>
      <c r="W103" s="2">
        <v>1419</v>
      </c>
      <c r="X103" s="2">
        <v>25.132837407013817</v>
      </c>
      <c r="Y103" s="2">
        <v>1351</v>
      </c>
      <c r="Z103" s="2">
        <v>24.757192596664833</v>
      </c>
      <c r="AA103" s="2">
        <v>1279</v>
      </c>
      <c r="AB103" s="2">
        <v>24.100244959487469</v>
      </c>
      <c r="AC103" s="2">
        <v>1226</v>
      </c>
      <c r="AD103" s="2">
        <v>23.727501451519256</v>
      </c>
      <c r="AE103" s="2">
        <v>1168</v>
      </c>
      <c r="AF103" s="2">
        <v>23.253036034242484</v>
      </c>
      <c r="AG103" s="2">
        <v>1088</v>
      </c>
      <c r="AH103" s="2">
        <v>21.997573797007682</v>
      </c>
      <c r="AI103" s="2">
        <v>1027</v>
      </c>
      <c r="AJ103" s="2">
        <v>21.240951396070322</v>
      </c>
      <c r="AK103" s="2">
        <v>992</v>
      </c>
      <c r="AL103" s="2">
        <v>20.932686220721671</v>
      </c>
      <c r="AM103" s="2">
        <v>956</v>
      </c>
      <c r="AN103" s="2">
        <v>20.484251124919648</v>
      </c>
      <c r="AO103" s="2">
        <v>914</v>
      </c>
      <c r="AP103" s="2">
        <v>20.101165603694742</v>
      </c>
      <c r="AQ103" s="2">
        <v>876</v>
      </c>
      <c r="AR103" s="2">
        <v>19.88197911938266</v>
      </c>
      <c r="AS103" s="2">
        <v>831</v>
      </c>
      <c r="AT103" s="2">
        <v>19.262865090403338</v>
      </c>
      <c r="AU103" s="2">
        <v>810</v>
      </c>
      <c r="AV103" s="2">
        <v>18.728323699421967</v>
      </c>
      <c r="AW103" s="2">
        <v>775</v>
      </c>
      <c r="AX103" s="2">
        <v>17.989786443825441</v>
      </c>
      <c r="AY103" s="2">
        <v>742</v>
      </c>
      <c r="AZ103" s="2">
        <v>17.721518987341771</v>
      </c>
      <c r="BA103" s="2">
        <v>719</v>
      </c>
      <c r="BB103" s="2">
        <v>17.545143972669596</v>
      </c>
      <c r="BC103" s="2">
        <v>675</v>
      </c>
      <c r="BD103" s="2">
        <v>16.972592406336435</v>
      </c>
      <c r="BE103" s="2">
        <v>635</v>
      </c>
      <c r="BF103" s="2">
        <v>16.161873250190887</v>
      </c>
    </row>
    <row r="104" spans="1:58" x14ac:dyDescent="0.25">
      <c r="A104" s="48"/>
      <c r="B104" s="49" t="s">
        <v>20</v>
      </c>
      <c r="C104" s="2">
        <v>55</v>
      </c>
      <c r="D104" s="2">
        <v>0.42275172943889316</v>
      </c>
      <c r="E104" s="2">
        <v>69</v>
      </c>
      <c r="F104" s="2">
        <v>0.69958430497820134</v>
      </c>
      <c r="G104" s="2">
        <v>281</v>
      </c>
      <c r="H104" s="2">
        <v>3.4239064213476302</v>
      </c>
      <c r="I104" s="2">
        <v>345</v>
      </c>
      <c r="J104" s="2">
        <v>4.3781725888324869</v>
      </c>
      <c r="K104" s="2">
        <v>399</v>
      </c>
      <c r="L104" s="2">
        <v>5.3263916700040044</v>
      </c>
      <c r="M104" s="2">
        <v>524</v>
      </c>
      <c r="N104" s="2">
        <v>7.4178935447338619</v>
      </c>
      <c r="O104" s="2">
        <v>606</v>
      </c>
      <c r="P104" s="2">
        <v>9.0800119868145046</v>
      </c>
      <c r="Q104" s="2">
        <v>690</v>
      </c>
      <c r="R104" s="2">
        <v>10.869565217391305</v>
      </c>
      <c r="S104" s="2">
        <v>736</v>
      </c>
      <c r="T104" s="2">
        <v>12.183413342161893</v>
      </c>
      <c r="U104" s="2">
        <v>780</v>
      </c>
      <c r="V104" s="2">
        <v>13.337893296853625</v>
      </c>
      <c r="W104" s="2">
        <v>810</v>
      </c>
      <c r="X104" s="2">
        <v>14.346439957492029</v>
      </c>
      <c r="Y104" s="2">
        <v>841</v>
      </c>
      <c r="Z104" s="2">
        <v>15.41139820414147</v>
      </c>
      <c r="AA104" s="2">
        <v>849</v>
      </c>
      <c r="AB104" s="2">
        <v>15.997738835500282</v>
      </c>
      <c r="AC104" s="2">
        <v>840</v>
      </c>
      <c r="AD104" s="2">
        <v>16.257015676407974</v>
      </c>
      <c r="AE104" s="2">
        <v>844</v>
      </c>
      <c r="AF104" s="2">
        <v>16.802707545291657</v>
      </c>
      <c r="AG104" s="2">
        <v>848</v>
      </c>
      <c r="AH104" s="2">
        <v>17.145167812373636</v>
      </c>
      <c r="AI104" s="2">
        <v>838</v>
      </c>
      <c r="AJ104" s="2">
        <v>17.331954498448813</v>
      </c>
      <c r="AK104" s="2">
        <v>859</v>
      </c>
      <c r="AL104" s="2">
        <v>18.126186959274108</v>
      </c>
      <c r="AM104" s="2">
        <v>842</v>
      </c>
      <c r="AN104" s="2">
        <v>18.041568459395759</v>
      </c>
      <c r="AO104" s="2">
        <v>852</v>
      </c>
      <c r="AP104" s="2">
        <v>18.737629206069936</v>
      </c>
      <c r="AQ104" s="2">
        <v>848</v>
      </c>
      <c r="AR104" s="2">
        <v>19.246482069904676</v>
      </c>
      <c r="AS104" s="2">
        <v>853</v>
      </c>
      <c r="AT104" s="2">
        <v>19.772832637923042</v>
      </c>
      <c r="AU104" s="2">
        <v>854</v>
      </c>
      <c r="AV104" s="2">
        <v>19.745664739884393</v>
      </c>
      <c r="AW104" s="2">
        <v>836</v>
      </c>
      <c r="AX104" s="2">
        <v>19.405756731662024</v>
      </c>
      <c r="AY104" s="2">
        <v>825</v>
      </c>
      <c r="AZ104" s="2">
        <v>19.703845235251972</v>
      </c>
      <c r="BA104" s="2">
        <v>782</v>
      </c>
      <c r="BB104" s="2">
        <v>19.082479258174718</v>
      </c>
      <c r="BC104" s="2">
        <v>772</v>
      </c>
      <c r="BD104" s="2">
        <v>19.411616796580336</v>
      </c>
      <c r="BE104" s="2">
        <v>741</v>
      </c>
      <c r="BF104" s="2">
        <v>18.85976075337236</v>
      </c>
    </row>
    <row r="105" spans="1:58" x14ac:dyDescent="0.25">
      <c r="A105" s="48"/>
      <c r="B105" s="49" t="s">
        <v>21</v>
      </c>
      <c r="C105" s="2">
        <v>8</v>
      </c>
      <c r="D105" s="2">
        <v>4.6118370484242888E-2</v>
      </c>
      <c r="E105" s="2">
        <v>5</v>
      </c>
      <c r="F105" s="2">
        <v>4.055561188279428E-2</v>
      </c>
      <c r="G105" s="2">
        <v>16</v>
      </c>
      <c r="H105" s="2">
        <v>0.18277080541001584</v>
      </c>
      <c r="I105" s="2">
        <v>21</v>
      </c>
      <c r="J105" s="2">
        <v>0.25380710659898476</v>
      </c>
      <c r="K105" s="2">
        <v>24</v>
      </c>
      <c r="L105" s="2">
        <v>0.30703510879722334</v>
      </c>
      <c r="M105" s="2">
        <v>42</v>
      </c>
      <c r="N105" s="2">
        <v>0.59456398640996599</v>
      </c>
      <c r="O105" s="2">
        <v>60</v>
      </c>
      <c r="P105" s="2">
        <v>0.89901108780341621</v>
      </c>
      <c r="Q105" s="2">
        <v>68</v>
      </c>
      <c r="R105" s="2">
        <v>1.0712035286704473</v>
      </c>
      <c r="S105" s="2">
        <v>89</v>
      </c>
      <c r="T105" s="2">
        <v>1.4732660155603376</v>
      </c>
      <c r="U105" s="2">
        <v>126</v>
      </c>
      <c r="V105" s="2">
        <v>2.1545827633378933</v>
      </c>
      <c r="W105" s="2">
        <v>155</v>
      </c>
      <c r="X105" s="2">
        <v>2.745306411618845</v>
      </c>
      <c r="Y105" s="2">
        <v>173</v>
      </c>
      <c r="Z105" s="2">
        <v>3.1702400586402786</v>
      </c>
      <c r="AA105" s="2">
        <v>202</v>
      </c>
      <c r="AB105" s="2">
        <v>3.8062935745242132</v>
      </c>
      <c r="AC105" s="2">
        <v>217</v>
      </c>
      <c r="AD105" s="2">
        <v>4.1997290497387265</v>
      </c>
      <c r="AE105" s="2">
        <v>237</v>
      </c>
      <c r="AF105" s="2">
        <v>4.7182958391399561</v>
      </c>
      <c r="AG105" s="2">
        <v>252</v>
      </c>
      <c r="AH105" s="2">
        <v>5.0950262838657503</v>
      </c>
      <c r="AI105" s="2">
        <v>285</v>
      </c>
      <c r="AJ105" s="2">
        <v>5.8945191313340226</v>
      </c>
      <c r="AK105" s="2">
        <v>297</v>
      </c>
      <c r="AL105" s="2">
        <v>6.267144967292678</v>
      </c>
      <c r="AM105" s="2">
        <v>315</v>
      </c>
      <c r="AN105" s="2">
        <v>6.7495178915791731</v>
      </c>
      <c r="AO105" s="2">
        <v>324</v>
      </c>
      <c r="AP105" s="2">
        <v>7.125577303716736</v>
      </c>
      <c r="AQ105" s="2">
        <v>359</v>
      </c>
      <c r="AR105" s="2">
        <v>8.1479800272355885</v>
      </c>
      <c r="AS105" s="2">
        <v>388</v>
      </c>
      <c r="AT105" s="2">
        <v>8.99397311080204</v>
      </c>
      <c r="AU105" s="2">
        <v>427</v>
      </c>
      <c r="AV105" s="2">
        <v>9.8728323699421967</v>
      </c>
      <c r="AW105" s="2">
        <v>450</v>
      </c>
      <c r="AX105" s="2">
        <v>10.445682451253482</v>
      </c>
      <c r="AY105" s="2">
        <v>468</v>
      </c>
      <c r="AZ105" s="2">
        <v>11.177454024361118</v>
      </c>
      <c r="BA105" s="2">
        <v>499</v>
      </c>
      <c r="BB105" s="2">
        <v>12.176671547096145</v>
      </c>
      <c r="BC105" s="2">
        <v>482</v>
      </c>
      <c r="BD105" s="2">
        <v>12.11968820719135</v>
      </c>
      <c r="BE105" s="2">
        <v>493</v>
      </c>
      <c r="BF105" s="2">
        <v>12.547722066683635</v>
      </c>
    </row>
    <row r="106" spans="1:58" x14ac:dyDescent="0.25">
      <c r="A106" s="48"/>
      <c r="B106" s="49" t="s">
        <v>30</v>
      </c>
      <c r="C106" s="320" t="s">
        <v>304</v>
      </c>
      <c r="D106" s="2">
        <v>1.5372790161414296E-2</v>
      </c>
      <c r="E106" s="320" t="s">
        <v>304</v>
      </c>
      <c r="F106" s="2">
        <v>1.013890297069857E-2</v>
      </c>
      <c r="G106" s="320" t="s">
        <v>304</v>
      </c>
      <c r="H106" s="2">
        <v>1.2184720360667723E-2</v>
      </c>
      <c r="I106" s="320" t="s">
        <v>304</v>
      </c>
      <c r="J106" s="2">
        <v>1.2690355329949238E-2</v>
      </c>
      <c r="K106" s="320" t="s">
        <v>304</v>
      </c>
      <c r="L106" s="2">
        <v>1.3349352556401014E-2</v>
      </c>
      <c r="M106" s="2">
        <v>5</v>
      </c>
      <c r="N106" s="2">
        <v>7.0781426953567386E-2</v>
      </c>
      <c r="O106" s="2">
        <v>6</v>
      </c>
      <c r="P106" s="2">
        <v>8.9901108780341618E-2</v>
      </c>
      <c r="Q106" s="2">
        <v>10</v>
      </c>
      <c r="R106" s="2">
        <v>0.15752993068683049</v>
      </c>
      <c r="S106" s="2">
        <v>12</v>
      </c>
      <c r="T106" s="2">
        <v>0.19864260883959609</v>
      </c>
      <c r="U106" s="2">
        <v>17</v>
      </c>
      <c r="V106" s="2">
        <v>0.29069767441860467</v>
      </c>
      <c r="W106" s="2">
        <v>22</v>
      </c>
      <c r="X106" s="2">
        <v>0.38965639390719092</v>
      </c>
      <c r="Y106" s="2">
        <v>37</v>
      </c>
      <c r="Z106" s="2">
        <v>0.678028220634048</v>
      </c>
      <c r="AA106" s="2">
        <v>35</v>
      </c>
      <c r="AB106" s="2">
        <v>0.65950631241756175</v>
      </c>
      <c r="AC106" s="2">
        <v>45</v>
      </c>
      <c r="AD106" s="2">
        <v>0.87091155409328436</v>
      </c>
      <c r="AE106" s="2">
        <v>56</v>
      </c>
      <c r="AF106" s="2">
        <v>1.1148715906828588</v>
      </c>
      <c r="AG106" s="2">
        <v>68</v>
      </c>
      <c r="AH106" s="2">
        <v>1.3748483623129801</v>
      </c>
      <c r="AI106" s="2">
        <v>77</v>
      </c>
      <c r="AJ106" s="2">
        <v>1.592554291623578</v>
      </c>
      <c r="AK106" s="2">
        <v>87</v>
      </c>
      <c r="AL106" s="2">
        <v>1.8358303439544208</v>
      </c>
      <c r="AM106" s="2">
        <v>103</v>
      </c>
      <c r="AN106" s="2">
        <v>2.2069852153417613</v>
      </c>
      <c r="AO106" s="2">
        <v>101</v>
      </c>
      <c r="AP106" s="2">
        <v>2.221244776775896</v>
      </c>
      <c r="AQ106" s="2">
        <v>114</v>
      </c>
      <c r="AR106" s="2">
        <v>2.5873808443032229</v>
      </c>
      <c r="AS106" s="2">
        <v>122</v>
      </c>
      <c r="AT106" s="2">
        <v>2.8280018544274457</v>
      </c>
      <c r="AU106" s="2">
        <v>136</v>
      </c>
      <c r="AV106" s="2">
        <v>3.1445086705202314</v>
      </c>
      <c r="AW106" s="2">
        <v>148</v>
      </c>
      <c r="AX106" s="2">
        <v>3.4354688950789227</v>
      </c>
      <c r="AY106" s="2">
        <v>159</v>
      </c>
      <c r="AZ106" s="2">
        <v>3.7974683544303796</v>
      </c>
      <c r="BA106" s="2">
        <v>163</v>
      </c>
      <c r="BB106" s="2">
        <v>3.9775500244021473</v>
      </c>
      <c r="BC106" s="2">
        <v>191</v>
      </c>
      <c r="BD106" s="2">
        <v>4.8026150364596427</v>
      </c>
      <c r="BE106" s="2">
        <v>204</v>
      </c>
      <c r="BF106" s="2">
        <v>5.1921608551794352</v>
      </c>
    </row>
    <row r="107" spans="1:58" x14ac:dyDescent="0.25">
      <c r="A107" s="48"/>
      <c r="B107" s="50" t="s">
        <v>40</v>
      </c>
      <c r="C107" s="51">
        <v>13010</v>
      </c>
      <c r="D107" s="51"/>
      <c r="E107" s="51">
        <v>9863</v>
      </c>
      <c r="F107" s="51"/>
      <c r="G107" s="51">
        <v>8207</v>
      </c>
      <c r="H107" s="51"/>
      <c r="I107" s="51">
        <v>7880</v>
      </c>
      <c r="J107" s="51"/>
      <c r="K107" s="51">
        <v>7491</v>
      </c>
      <c r="L107" s="51"/>
      <c r="M107" s="51">
        <v>7064</v>
      </c>
      <c r="N107" s="51"/>
      <c r="O107" s="51">
        <v>6674</v>
      </c>
      <c r="P107" s="51"/>
      <c r="Q107" s="51">
        <v>6348</v>
      </c>
      <c r="R107" s="51"/>
      <c r="S107" s="51">
        <v>6041</v>
      </c>
      <c r="T107" s="51"/>
      <c r="U107" s="51">
        <v>5848</v>
      </c>
      <c r="V107" s="51"/>
      <c r="W107" s="51">
        <v>5646</v>
      </c>
      <c r="X107" s="51"/>
      <c r="Y107" s="51">
        <v>5457</v>
      </c>
      <c r="Z107" s="51"/>
      <c r="AA107" s="51">
        <v>5307</v>
      </c>
      <c r="AB107" s="51"/>
      <c r="AC107" s="51">
        <v>5167</v>
      </c>
      <c r="AD107" s="51"/>
      <c r="AE107" s="51">
        <v>5023</v>
      </c>
      <c r="AF107" s="51"/>
      <c r="AG107" s="51">
        <v>4946</v>
      </c>
      <c r="AH107" s="51"/>
      <c r="AI107" s="51">
        <v>4835</v>
      </c>
      <c r="AJ107" s="51"/>
      <c r="AK107" s="51">
        <v>4739</v>
      </c>
      <c r="AL107" s="51"/>
      <c r="AM107" s="51">
        <v>4667</v>
      </c>
      <c r="AN107" s="51"/>
      <c r="AO107" s="51">
        <v>4547</v>
      </c>
      <c r="AP107" s="51"/>
      <c r="AQ107" s="51">
        <v>4406</v>
      </c>
      <c r="AR107" s="51"/>
      <c r="AS107" s="51">
        <v>4314</v>
      </c>
      <c r="AT107" s="51"/>
      <c r="AU107" s="51">
        <v>4325</v>
      </c>
      <c r="AV107" s="51"/>
      <c r="AW107" s="51">
        <v>4308</v>
      </c>
      <c r="AX107" s="51"/>
      <c r="AY107" s="51">
        <v>4187</v>
      </c>
      <c r="AZ107" s="51"/>
      <c r="BA107" s="51">
        <v>4098</v>
      </c>
      <c r="BB107" s="51"/>
      <c r="BC107" s="51">
        <v>3977</v>
      </c>
      <c r="BD107" s="51"/>
      <c r="BE107" s="51">
        <v>3929</v>
      </c>
      <c r="BF107" s="51"/>
    </row>
    <row r="108" spans="1:58" x14ac:dyDescent="0.25">
      <c r="A108" s="52"/>
      <c r="B108" s="50" t="s">
        <v>41</v>
      </c>
      <c r="C108" s="51">
        <v>890.76300000000003</v>
      </c>
      <c r="D108" s="51"/>
      <c r="E108" s="51">
        <v>936.52499999999998</v>
      </c>
      <c r="F108" s="51"/>
      <c r="G108" s="51">
        <v>1101.605</v>
      </c>
      <c r="H108" s="51"/>
      <c r="I108" s="51">
        <v>1100.788</v>
      </c>
      <c r="J108" s="51"/>
      <c r="K108" s="51">
        <v>1102.3</v>
      </c>
      <c r="L108" s="51"/>
      <c r="M108" s="51">
        <v>1122.7280000000001</v>
      </c>
      <c r="N108" s="51"/>
      <c r="O108" s="51">
        <v>1117.82</v>
      </c>
      <c r="P108" s="51"/>
      <c r="Q108" s="51">
        <v>1115.1610000000001</v>
      </c>
      <c r="R108" s="51"/>
      <c r="S108" s="51">
        <v>1109.191</v>
      </c>
      <c r="T108" s="51"/>
      <c r="U108" s="51">
        <v>1117.1130000000001</v>
      </c>
      <c r="V108" s="51"/>
      <c r="W108" s="51">
        <v>1108.6130000000001</v>
      </c>
      <c r="X108" s="51"/>
      <c r="Y108" s="51">
        <v>1109.0260000000001</v>
      </c>
      <c r="Z108" s="51"/>
      <c r="AA108" s="51">
        <v>1091.6469999999999</v>
      </c>
      <c r="AB108" s="51"/>
      <c r="AC108" s="51">
        <v>1081.2560000000001</v>
      </c>
      <c r="AD108" s="51"/>
      <c r="AE108" s="51">
        <v>1078.3109999999999</v>
      </c>
      <c r="AF108" s="51"/>
      <c r="AG108" s="51">
        <v>1080.143</v>
      </c>
      <c r="AH108" s="51"/>
      <c r="AI108" s="51">
        <v>1079.778</v>
      </c>
      <c r="AJ108" s="51"/>
      <c r="AK108" s="51">
        <v>1084.364</v>
      </c>
      <c r="AL108" s="51"/>
      <c r="AM108" s="51">
        <v>1093.8900000000001</v>
      </c>
      <c r="AN108" s="51"/>
      <c r="AO108" s="51">
        <v>1084.5899999999999</v>
      </c>
      <c r="AP108" s="51"/>
      <c r="AQ108" s="51">
        <v>1091.8879999999999</v>
      </c>
      <c r="AR108" s="51"/>
      <c r="AS108" s="51">
        <v>1100.221</v>
      </c>
      <c r="AT108" s="51"/>
      <c r="AU108" s="51">
        <v>1134.2619999999999</v>
      </c>
      <c r="AV108" s="51"/>
      <c r="AW108" s="51">
        <v>1148.443</v>
      </c>
      <c r="AX108" s="51"/>
      <c r="AY108" s="51">
        <v>1152.6489999999999</v>
      </c>
      <c r="AZ108" s="51"/>
      <c r="BA108" s="51">
        <v>1148.867</v>
      </c>
      <c r="BB108" s="51"/>
      <c r="BC108" s="51">
        <v>1142.713</v>
      </c>
      <c r="BD108" s="51"/>
      <c r="BE108" s="51">
        <v>1141.5450000000001</v>
      </c>
      <c r="BF108" s="51"/>
    </row>
    <row r="109" spans="1:58" x14ac:dyDescent="0.25">
      <c r="A109" s="48" t="s">
        <v>14</v>
      </c>
      <c r="B109" s="49" t="s">
        <v>29</v>
      </c>
      <c r="C109" s="2">
        <v>7343</v>
      </c>
      <c r="D109" s="2">
        <v>84.237696455202482</v>
      </c>
      <c r="E109" s="2">
        <v>3301</v>
      </c>
      <c r="F109" s="2">
        <v>62.412554358101723</v>
      </c>
      <c r="G109" s="2">
        <v>1472</v>
      </c>
      <c r="H109" s="2">
        <v>39.274279615795088</v>
      </c>
      <c r="I109" s="2">
        <v>1287</v>
      </c>
      <c r="J109" s="2">
        <v>35.75</v>
      </c>
      <c r="K109" s="2">
        <v>1148</v>
      </c>
      <c r="L109" s="2">
        <v>33.313987231572838</v>
      </c>
      <c r="M109" s="2">
        <v>963</v>
      </c>
      <c r="N109" s="2">
        <v>29.630769230769232</v>
      </c>
      <c r="O109" s="2">
        <v>818</v>
      </c>
      <c r="P109" s="2">
        <v>26.697127937336816</v>
      </c>
      <c r="Q109" s="2">
        <v>689</v>
      </c>
      <c r="R109" s="2">
        <v>23.88214904679376</v>
      </c>
      <c r="S109" s="2">
        <v>594</v>
      </c>
      <c r="T109" s="2">
        <v>21.65512212905578</v>
      </c>
      <c r="U109" s="2">
        <v>551</v>
      </c>
      <c r="V109" s="2">
        <v>20.729872084273889</v>
      </c>
      <c r="W109" s="2">
        <v>513</v>
      </c>
      <c r="X109" s="2">
        <v>19.860627177700348</v>
      </c>
      <c r="Y109" s="2">
        <v>513</v>
      </c>
      <c r="Z109" s="2">
        <v>20.365224295355301</v>
      </c>
      <c r="AA109" s="2">
        <v>501</v>
      </c>
      <c r="AB109" s="2">
        <v>20.316301703163017</v>
      </c>
      <c r="AC109" s="2">
        <v>514</v>
      </c>
      <c r="AD109" s="2">
        <v>21.372141372141371</v>
      </c>
      <c r="AE109" s="2">
        <v>492</v>
      </c>
      <c r="AF109" s="2">
        <v>20.909477263068425</v>
      </c>
      <c r="AG109" s="2">
        <v>496</v>
      </c>
      <c r="AH109" s="2">
        <v>21.397756686798964</v>
      </c>
      <c r="AI109" s="2">
        <v>471</v>
      </c>
      <c r="AJ109" s="2">
        <v>20.961281708945261</v>
      </c>
      <c r="AK109" s="2">
        <v>450</v>
      </c>
      <c r="AL109" s="2">
        <v>20.547945205479451</v>
      </c>
      <c r="AM109" s="2">
        <v>420</v>
      </c>
      <c r="AN109" s="2">
        <v>19.792648444863335</v>
      </c>
      <c r="AO109" s="2">
        <v>440</v>
      </c>
      <c r="AP109" s="2">
        <v>21.09300095877277</v>
      </c>
      <c r="AQ109" s="2">
        <v>402</v>
      </c>
      <c r="AR109" s="2">
        <v>19.990054699154648</v>
      </c>
      <c r="AS109" s="2">
        <v>386</v>
      </c>
      <c r="AT109" s="2">
        <v>19.896907216494846</v>
      </c>
      <c r="AU109" s="2">
        <v>367</v>
      </c>
      <c r="AV109" s="2">
        <v>19.356540084388186</v>
      </c>
      <c r="AW109" s="2">
        <v>339</v>
      </c>
      <c r="AX109" s="2">
        <v>18.729281767955801</v>
      </c>
      <c r="AY109" s="2">
        <v>321</v>
      </c>
      <c r="AZ109" s="2">
        <v>18.228279386712096</v>
      </c>
      <c r="BA109" s="2">
        <v>328</v>
      </c>
      <c r="BB109" s="2">
        <v>18.926716676283899</v>
      </c>
      <c r="BC109" s="2">
        <v>315</v>
      </c>
      <c r="BD109" s="2">
        <v>18.783542039355993</v>
      </c>
      <c r="BE109" s="2">
        <v>324</v>
      </c>
      <c r="BF109" s="2">
        <v>19.494584837545126</v>
      </c>
    </row>
    <row r="110" spans="1:58" x14ac:dyDescent="0.25">
      <c r="A110" s="48"/>
      <c r="B110" s="49" t="s">
        <v>18</v>
      </c>
      <c r="C110" s="2">
        <v>1185</v>
      </c>
      <c r="D110" s="2">
        <v>13.594126419639784</v>
      </c>
      <c r="E110" s="2">
        <v>1564</v>
      </c>
      <c r="F110" s="2">
        <v>29.570807335980337</v>
      </c>
      <c r="G110" s="2">
        <v>1265</v>
      </c>
      <c r="H110" s="2">
        <v>33.751334044823906</v>
      </c>
      <c r="I110" s="2">
        <v>1198</v>
      </c>
      <c r="J110" s="2">
        <v>33.277777777777779</v>
      </c>
      <c r="K110" s="2">
        <v>1133</v>
      </c>
      <c r="L110" s="2">
        <v>32.878699941961692</v>
      </c>
      <c r="M110" s="2">
        <v>1092</v>
      </c>
      <c r="N110" s="2">
        <v>33.6</v>
      </c>
      <c r="O110" s="2">
        <v>1009</v>
      </c>
      <c r="P110" s="2">
        <v>32.930809399477809</v>
      </c>
      <c r="Q110" s="2">
        <v>918</v>
      </c>
      <c r="R110" s="2">
        <v>31.819757365684577</v>
      </c>
      <c r="S110" s="2">
        <v>844</v>
      </c>
      <c r="T110" s="2">
        <v>30.76923076923077</v>
      </c>
      <c r="U110" s="2">
        <v>783</v>
      </c>
      <c r="V110" s="2">
        <v>29.458239277652371</v>
      </c>
      <c r="W110" s="2">
        <v>740</v>
      </c>
      <c r="X110" s="2">
        <v>28.6488579171506</v>
      </c>
      <c r="Y110" s="2">
        <v>746</v>
      </c>
      <c r="Z110" s="2">
        <v>29.614926558158</v>
      </c>
      <c r="AA110" s="2">
        <v>731</v>
      </c>
      <c r="AB110" s="2">
        <v>29.643146796431466</v>
      </c>
      <c r="AC110" s="2">
        <v>700</v>
      </c>
      <c r="AD110" s="2">
        <v>29.106029106029105</v>
      </c>
      <c r="AE110" s="2">
        <v>680</v>
      </c>
      <c r="AF110" s="2">
        <v>28.89927751806205</v>
      </c>
      <c r="AG110" s="2">
        <v>640</v>
      </c>
      <c r="AH110" s="2">
        <v>27.610008628127698</v>
      </c>
      <c r="AI110" s="2">
        <v>613</v>
      </c>
      <c r="AJ110" s="2">
        <v>27.280818869603916</v>
      </c>
      <c r="AK110" s="2">
        <v>586</v>
      </c>
      <c r="AL110" s="2">
        <v>26.75799086757991</v>
      </c>
      <c r="AM110" s="2">
        <v>563</v>
      </c>
      <c r="AN110" s="2">
        <v>26.531573986804901</v>
      </c>
      <c r="AO110" s="2">
        <v>531</v>
      </c>
      <c r="AP110" s="2">
        <v>25.45541706615532</v>
      </c>
      <c r="AQ110" s="2">
        <v>518</v>
      </c>
      <c r="AR110" s="2">
        <v>25.758329189457982</v>
      </c>
      <c r="AS110" s="2">
        <v>486</v>
      </c>
      <c r="AT110" s="2">
        <v>25.051546391752577</v>
      </c>
      <c r="AU110" s="2">
        <v>471</v>
      </c>
      <c r="AV110" s="2">
        <v>24.841772151898734</v>
      </c>
      <c r="AW110" s="2">
        <v>454</v>
      </c>
      <c r="AX110" s="2">
        <v>25.082872928176794</v>
      </c>
      <c r="AY110" s="2">
        <v>430</v>
      </c>
      <c r="AZ110" s="2">
        <v>24.41794434980125</v>
      </c>
      <c r="BA110" s="2">
        <v>423</v>
      </c>
      <c r="BB110" s="2">
        <v>24.408540103866127</v>
      </c>
      <c r="BC110" s="2">
        <v>409</v>
      </c>
      <c r="BD110" s="2">
        <v>24.388789505068576</v>
      </c>
      <c r="BE110" s="2">
        <v>398</v>
      </c>
      <c r="BF110" s="2">
        <v>23.94705174488568</v>
      </c>
    </row>
    <row r="111" spans="1:58" x14ac:dyDescent="0.25">
      <c r="A111" s="48"/>
      <c r="B111" s="49" t="s">
        <v>19</v>
      </c>
      <c r="C111" s="2">
        <v>160</v>
      </c>
      <c r="D111" s="2">
        <v>1.8354938625673971</v>
      </c>
      <c r="E111" s="2">
        <v>376</v>
      </c>
      <c r="F111" s="2">
        <v>7.1090943467574208</v>
      </c>
      <c r="G111" s="2">
        <v>729</v>
      </c>
      <c r="H111" s="2">
        <v>19.450373532550692</v>
      </c>
      <c r="I111" s="2">
        <v>760</v>
      </c>
      <c r="J111" s="2">
        <v>21.111111111111111</v>
      </c>
      <c r="K111" s="2">
        <v>764</v>
      </c>
      <c r="L111" s="2">
        <v>22.17063261752757</v>
      </c>
      <c r="M111" s="2">
        <v>721</v>
      </c>
      <c r="N111" s="2">
        <v>22.184615384615384</v>
      </c>
      <c r="O111" s="2">
        <v>725</v>
      </c>
      <c r="P111" s="2">
        <v>23.661879895561359</v>
      </c>
      <c r="Q111" s="2">
        <v>704</v>
      </c>
      <c r="R111" s="2">
        <v>24.40207972270364</v>
      </c>
      <c r="S111" s="2">
        <v>691</v>
      </c>
      <c r="T111" s="2">
        <v>25.191396281443676</v>
      </c>
      <c r="U111" s="2">
        <v>686</v>
      </c>
      <c r="V111" s="2">
        <v>25.80887885628292</v>
      </c>
      <c r="W111" s="2">
        <v>668</v>
      </c>
      <c r="X111" s="2">
        <v>25.861401471157567</v>
      </c>
      <c r="Y111" s="2">
        <v>614</v>
      </c>
      <c r="Z111" s="2">
        <v>24.374751885668918</v>
      </c>
      <c r="AA111" s="2">
        <v>567</v>
      </c>
      <c r="AB111" s="2">
        <v>22.992700729927009</v>
      </c>
      <c r="AC111" s="2">
        <v>544</v>
      </c>
      <c r="AD111" s="2">
        <v>22.619542619542621</v>
      </c>
      <c r="AE111" s="2">
        <v>535</v>
      </c>
      <c r="AF111" s="2">
        <v>22.736931576710582</v>
      </c>
      <c r="AG111" s="2">
        <v>529</v>
      </c>
      <c r="AH111" s="2">
        <v>22.8213977566868</v>
      </c>
      <c r="AI111" s="2">
        <v>507</v>
      </c>
      <c r="AJ111" s="2">
        <v>22.563417890520693</v>
      </c>
      <c r="AK111" s="2">
        <v>488</v>
      </c>
      <c r="AL111" s="2">
        <v>22.283105022831052</v>
      </c>
      <c r="AM111" s="2">
        <v>459</v>
      </c>
      <c r="AN111" s="2">
        <v>21.630537229029219</v>
      </c>
      <c r="AO111" s="2">
        <v>424</v>
      </c>
      <c r="AP111" s="2">
        <v>20.325982742090126</v>
      </c>
      <c r="AQ111" s="2">
        <v>400</v>
      </c>
      <c r="AR111" s="2">
        <v>19.890601690701143</v>
      </c>
      <c r="AS111" s="2">
        <v>364</v>
      </c>
      <c r="AT111" s="2">
        <v>18.762886597938145</v>
      </c>
      <c r="AU111" s="2">
        <v>352</v>
      </c>
      <c r="AV111" s="2">
        <v>18.565400843881857</v>
      </c>
      <c r="AW111" s="2">
        <v>322</v>
      </c>
      <c r="AX111" s="2">
        <v>17.790055248618785</v>
      </c>
      <c r="AY111" s="2">
        <v>313</v>
      </c>
      <c r="AZ111" s="2">
        <v>17.773992049971607</v>
      </c>
      <c r="BA111" s="2">
        <v>287</v>
      </c>
      <c r="BB111" s="2">
        <v>16.560877091748413</v>
      </c>
      <c r="BC111" s="2">
        <v>251</v>
      </c>
      <c r="BD111" s="2">
        <v>14.967203339296363</v>
      </c>
      <c r="BE111" s="2">
        <v>251</v>
      </c>
      <c r="BF111" s="2">
        <v>15.102286401925392</v>
      </c>
    </row>
    <row r="112" spans="1:58" x14ac:dyDescent="0.25">
      <c r="A112" s="48"/>
      <c r="B112" s="49" t="s">
        <v>20</v>
      </c>
      <c r="C112" s="2">
        <v>25</v>
      </c>
      <c r="D112" s="2">
        <v>0.28679591602615578</v>
      </c>
      <c r="E112" s="2">
        <v>40</v>
      </c>
      <c r="F112" s="2">
        <v>0.75628663263376816</v>
      </c>
      <c r="G112" s="2">
        <v>262</v>
      </c>
      <c r="H112" s="2">
        <v>6.9903948772678763</v>
      </c>
      <c r="I112" s="2">
        <v>333</v>
      </c>
      <c r="J112" s="2">
        <v>9.25</v>
      </c>
      <c r="K112" s="2">
        <v>371</v>
      </c>
      <c r="L112" s="2">
        <v>10.766105629715613</v>
      </c>
      <c r="M112" s="2">
        <v>421</v>
      </c>
      <c r="N112" s="2">
        <v>12.953846153846154</v>
      </c>
      <c r="O112" s="2">
        <v>438</v>
      </c>
      <c r="P112" s="2">
        <v>14.295039164490861</v>
      </c>
      <c r="Q112" s="2">
        <v>487</v>
      </c>
      <c r="R112" s="2">
        <v>16.880415944540729</v>
      </c>
      <c r="S112" s="2">
        <v>507</v>
      </c>
      <c r="T112" s="2">
        <v>18.48341232227488</v>
      </c>
      <c r="U112" s="2">
        <v>513</v>
      </c>
      <c r="V112" s="2">
        <v>19.30022573363431</v>
      </c>
      <c r="W112" s="2">
        <v>512</v>
      </c>
      <c r="X112" s="2">
        <v>19.821912504839336</v>
      </c>
      <c r="Y112" s="2">
        <v>504</v>
      </c>
      <c r="Z112" s="2">
        <v>20.00793965859468</v>
      </c>
      <c r="AA112" s="2">
        <v>515</v>
      </c>
      <c r="AB112" s="2">
        <v>20.884022708840227</v>
      </c>
      <c r="AC112" s="2">
        <v>498</v>
      </c>
      <c r="AD112" s="2">
        <v>20.706860706860706</v>
      </c>
      <c r="AE112" s="2">
        <v>482</v>
      </c>
      <c r="AF112" s="2">
        <v>20.484487887802803</v>
      </c>
      <c r="AG112" s="2">
        <v>479</v>
      </c>
      <c r="AH112" s="2">
        <v>20.664365832614322</v>
      </c>
      <c r="AI112" s="2">
        <v>477</v>
      </c>
      <c r="AJ112" s="2">
        <v>21.2283044058745</v>
      </c>
      <c r="AK112" s="2">
        <v>463</v>
      </c>
      <c r="AL112" s="2">
        <v>21.141552511415526</v>
      </c>
      <c r="AM112" s="2">
        <v>452</v>
      </c>
      <c r="AN112" s="2">
        <v>21.30065975494816</v>
      </c>
      <c r="AO112" s="2">
        <v>450</v>
      </c>
      <c r="AP112" s="2">
        <v>21.572387344199424</v>
      </c>
      <c r="AQ112" s="2">
        <v>423</v>
      </c>
      <c r="AR112" s="2">
        <v>21.034311287916459</v>
      </c>
      <c r="AS112" s="2">
        <v>428</v>
      </c>
      <c r="AT112" s="2">
        <v>22.061855670103093</v>
      </c>
      <c r="AU112" s="2">
        <v>415</v>
      </c>
      <c r="AV112" s="2">
        <v>21.888185654008439</v>
      </c>
      <c r="AW112" s="2">
        <v>387</v>
      </c>
      <c r="AX112" s="2">
        <v>21.381215469613259</v>
      </c>
      <c r="AY112" s="2">
        <v>380</v>
      </c>
      <c r="AZ112" s="2">
        <v>21.578648495173198</v>
      </c>
      <c r="BA112" s="2">
        <v>365</v>
      </c>
      <c r="BB112" s="2">
        <v>21.061742642815926</v>
      </c>
      <c r="BC112" s="2">
        <v>362</v>
      </c>
      <c r="BD112" s="2">
        <v>21.586165772212283</v>
      </c>
      <c r="BE112" s="2">
        <v>338</v>
      </c>
      <c r="BF112" s="2">
        <v>20.336943441636581</v>
      </c>
    </row>
    <row r="113" spans="1:58" x14ac:dyDescent="0.25">
      <c r="A113" s="48"/>
      <c r="B113" s="49" t="s">
        <v>21</v>
      </c>
      <c r="C113" s="2">
        <v>4</v>
      </c>
      <c r="D113" s="2">
        <v>3.4415509923138694E-2</v>
      </c>
      <c r="E113" s="2">
        <v>8</v>
      </c>
      <c r="F113" s="2">
        <v>0.13235016071090944</v>
      </c>
      <c r="G113" s="2">
        <v>16</v>
      </c>
      <c r="H113" s="2">
        <v>0.42689434364994666</v>
      </c>
      <c r="I113" s="2">
        <v>18</v>
      </c>
      <c r="J113" s="2">
        <v>0.5</v>
      </c>
      <c r="K113" s="2">
        <v>26</v>
      </c>
      <c r="L113" s="2">
        <v>0.75449796865931518</v>
      </c>
      <c r="M113" s="2">
        <v>47</v>
      </c>
      <c r="N113" s="2">
        <v>1.4461538461538461</v>
      </c>
      <c r="O113" s="2">
        <v>66</v>
      </c>
      <c r="P113" s="2">
        <v>2.1540469973890342</v>
      </c>
      <c r="Q113" s="2">
        <v>76</v>
      </c>
      <c r="R113" s="2">
        <v>2.634315424610052</v>
      </c>
      <c r="S113" s="2">
        <v>92</v>
      </c>
      <c r="T113" s="2">
        <v>3.3539919795843964</v>
      </c>
      <c r="U113" s="2">
        <v>103</v>
      </c>
      <c r="V113" s="2">
        <v>3.8750940556809632</v>
      </c>
      <c r="W113" s="2">
        <v>125</v>
      </c>
      <c r="X113" s="2">
        <v>4.8393341076267902</v>
      </c>
      <c r="Y113" s="2">
        <v>115</v>
      </c>
      <c r="Z113" s="2">
        <v>4.5653036919412466</v>
      </c>
      <c r="AA113" s="2">
        <v>129</v>
      </c>
      <c r="AB113" s="2">
        <v>5.2311435523114351</v>
      </c>
      <c r="AC113" s="2">
        <v>124</v>
      </c>
      <c r="AD113" s="2">
        <v>5.1559251559251562</v>
      </c>
      <c r="AE113" s="2">
        <v>138</v>
      </c>
      <c r="AF113" s="2">
        <v>5.8648533786655337</v>
      </c>
      <c r="AG113" s="2">
        <v>144</v>
      </c>
      <c r="AH113" s="2">
        <v>6.2122519413287316</v>
      </c>
      <c r="AI113" s="2">
        <v>147</v>
      </c>
      <c r="AJ113" s="2">
        <v>6.5420560747663554</v>
      </c>
      <c r="AK113" s="2">
        <v>166</v>
      </c>
      <c r="AL113" s="2">
        <v>7.5799086757990866</v>
      </c>
      <c r="AM113" s="2">
        <v>186</v>
      </c>
      <c r="AN113" s="2">
        <v>8.7653157398680488</v>
      </c>
      <c r="AO113" s="2">
        <v>191</v>
      </c>
      <c r="AP113" s="2">
        <v>9.1562799616490889</v>
      </c>
      <c r="AQ113" s="2">
        <v>211</v>
      </c>
      <c r="AR113" s="2">
        <v>10.492292391844853</v>
      </c>
      <c r="AS113" s="2">
        <v>211</v>
      </c>
      <c r="AT113" s="2">
        <v>10.876288659793815</v>
      </c>
      <c r="AU113" s="2">
        <v>223</v>
      </c>
      <c r="AV113" s="2">
        <v>11.761603375527427</v>
      </c>
      <c r="AW113" s="2">
        <v>225</v>
      </c>
      <c r="AX113" s="2">
        <v>12.430939226519337</v>
      </c>
      <c r="AY113" s="2">
        <v>225</v>
      </c>
      <c r="AZ113" s="2">
        <v>12.776831345826235</v>
      </c>
      <c r="BA113" s="2">
        <v>228</v>
      </c>
      <c r="BB113" s="2">
        <v>13.156376226197345</v>
      </c>
      <c r="BC113" s="2">
        <v>230</v>
      </c>
      <c r="BD113" s="2">
        <v>13.714967203339297</v>
      </c>
      <c r="BE113" s="2">
        <v>236</v>
      </c>
      <c r="BF113" s="2">
        <v>14.199759326113117</v>
      </c>
    </row>
    <row r="114" spans="1:58" x14ac:dyDescent="0.25">
      <c r="A114" s="48"/>
      <c r="B114" s="49" t="s">
        <v>30</v>
      </c>
      <c r="C114" s="100" t="s">
        <v>304</v>
      </c>
      <c r="D114" s="2">
        <v>1.1471836641046231E-2</v>
      </c>
      <c r="E114" s="100" t="s">
        <v>304</v>
      </c>
      <c r="F114" s="2">
        <v>1.8907165815844205E-2</v>
      </c>
      <c r="G114" s="2">
        <v>4</v>
      </c>
      <c r="H114" s="2">
        <v>0.10672358591248667</v>
      </c>
      <c r="I114" s="2">
        <v>4</v>
      </c>
      <c r="J114" s="2">
        <v>0.1111111111111111</v>
      </c>
      <c r="K114" s="2">
        <v>4</v>
      </c>
      <c r="L114" s="2">
        <v>0.11607661056297155</v>
      </c>
      <c r="M114" s="2">
        <v>6</v>
      </c>
      <c r="N114" s="2">
        <v>0.18461538461538463</v>
      </c>
      <c r="O114" s="2">
        <v>8</v>
      </c>
      <c r="P114" s="2">
        <v>0.26109660574412535</v>
      </c>
      <c r="Q114" s="2">
        <v>11</v>
      </c>
      <c r="R114" s="2">
        <v>0.38128249566724437</v>
      </c>
      <c r="S114" s="2">
        <v>15</v>
      </c>
      <c r="T114" s="2">
        <v>0.54684651841049947</v>
      </c>
      <c r="U114" s="2">
        <v>22</v>
      </c>
      <c r="V114" s="2">
        <v>0.82768999247554553</v>
      </c>
      <c r="W114" s="2">
        <v>25</v>
      </c>
      <c r="X114" s="2">
        <v>0.96786682152535808</v>
      </c>
      <c r="Y114" s="2">
        <v>27</v>
      </c>
      <c r="Z114" s="2">
        <v>1.0718539102818578</v>
      </c>
      <c r="AA114" s="2">
        <v>23</v>
      </c>
      <c r="AB114" s="2">
        <v>0.9326845093268451</v>
      </c>
      <c r="AC114" s="2">
        <v>25</v>
      </c>
      <c r="AD114" s="2">
        <v>1.0395010395010396</v>
      </c>
      <c r="AE114" s="2">
        <v>26</v>
      </c>
      <c r="AF114" s="2">
        <v>1.1049723756906078</v>
      </c>
      <c r="AG114" s="2">
        <v>30</v>
      </c>
      <c r="AH114" s="2">
        <v>1.2942191544434858</v>
      </c>
      <c r="AI114" s="2">
        <v>32</v>
      </c>
      <c r="AJ114" s="2">
        <v>1.4241210502892745</v>
      </c>
      <c r="AK114" s="2">
        <v>37</v>
      </c>
      <c r="AL114" s="2">
        <v>1.6894977168949772</v>
      </c>
      <c r="AM114" s="2">
        <v>42</v>
      </c>
      <c r="AN114" s="2">
        <v>1.9792648444863337</v>
      </c>
      <c r="AO114" s="2">
        <v>50</v>
      </c>
      <c r="AP114" s="2">
        <v>2.3969319271332696</v>
      </c>
      <c r="AQ114" s="2">
        <v>57</v>
      </c>
      <c r="AR114" s="2">
        <v>2.8344107409249131</v>
      </c>
      <c r="AS114" s="2">
        <v>65</v>
      </c>
      <c r="AT114" s="2">
        <v>3.3505154639175259</v>
      </c>
      <c r="AU114" s="2">
        <v>68</v>
      </c>
      <c r="AV114" s="2">
        <v>3.5864978902953588</v>
      </c>
      <c r="AW114" s="2">
        <v>83</v>
      </c>
      <c r="AX114" s="2">
        <v>4.5856353591160222</v>
      </c>
      <c r="AY114" s="2">
        <v>92</v>
      </c>
      <c r="AZ114" s="2">
        <v>5.2243043725156157</v>
      </c>
      <c r="BA114" s="2">
        <v>102</v>
      </c>
      <c r="BB114" s="2">
        <v>5.8857472590882862</v>
      </c>
      <c r="BC114" s="2">
        <v>110</v>
      </c>
      <c r="BD114" s="2">
        <v>6.5593321407274896</v>
      </c>
      <c r="BE114" s="2">
        <v>115</v>
      </c>
      <c r="BF114" s="2">
        <v>6.9193742478941038</v>
      </c>
    </row>
    <row r="115" spans="1:58" x14ac:dyDescent="0.25">
      <c r="A115" s="48"/>
      <c r="B115" s="50" t="s">
        <v>40</v>
      </c>
      <c r="C115" s="51">
        <v>8717</v>
      </c>
      <c r="D115" s="51"/>
      <c r="E115" s="51">
        <v>5289</v>
      </c>
      <c r="F115" s="51"/>
      <c r="G115" s="51">
        <v>3748</v>
      </c>
      <c r="H115" s="51"/>
      <c r="I115" s="51">
        <v>3600</v>
      </c>
      <c r="J115" s="51"/>
      <c r="K115" s="51">
        <v>3446</v>
      </c>
      <c r="L115" s="51"/>
      <c r="M115" s="51">
        <v>3250</v>
      </c>
      <c r="N115" s="51"/>
      <c r="O115" s="51">
        <v>3064</v>
      </c>
      <c r="P115" s="51"/>
      <c r="Q115" s="51">
        <v>2885</v>
      </c>
      <c r="R115" s="51"/>
      <c r="S115" s="51">
        <v>2743</v>
      </c>
      <c r="T115" s="51"/>
      <c r="U115" s="51">
        <v>2658</v>
      </c>
      <c r="V115" s="51"/>
      <c r="W115" s="51">
        <v>2583</v>
      </c>
      <c r="X115" s="51"/>
      <c r="Y115" s="51">
        <v>2519</v>
      </c>
      <c r="Z115" s="51"/>
      <c r="AA115" s="51">
        <v>2466</v>
      </c>
      <c r="AB115" s="51"/>
      <c r="AC115" s="51">
        <v>2405</v>
      </c>
      <c r="AD115" s="51"/>
      <c r="AE115" s="51">
        <v>2353</v>
      </c>
      <c r="AF115" s="51"/>
      <c r="AG115" s="51">
        <v>2318</v>
      </c>
      <c r="AH115" s="51"/>
      <c r="AI115" s="51">
        <v>2247</v>
      </c>
      <c r="AJ115" s="51"/>
      <c r="AK115" s="51">
        <v>2190</v>
      </c>
      <c r="AL115" s="51"/>
      <c r="AM115" s="51">
        <v>2122</v>
      </c>
      <c r="AN115" s="51"/>
      <c r="AO115" s="51">
        <v>2086</v>
      </c>
      <c r="AP115" s="51"/>
      <c r="AQ115" s="51">
        <v>2011</v>
      </c>
      <c r="AR115" s="51"/>
      <c r="AS115" s="51">
        <v>1940</v>
      </c>
      <c r="AT115" s="51"/>
      <c r="AU115" s="51">
        <v>1896</v>
      </c>
      <c r="AV115" s="51"/>
      <c r="AW115" s="51">
        <v>1810</v>
      </c>
      <c r="AX115" s="51"/>
      <c r="AY115" s="51">
        <v>1761</v>
      </c>
      <c r="AZ115" s="51"/>
      <c r="BA115" s="51">
        <v>1733</v>
      </c>
      <c r="BB115" s="51"/>
      <c r="BC115" s="51">
        <v>1677</v>
      </c>
      <c r="BD115" s="51"/>
      <c r="BE115" s="51">
        <v>1662</v>
      </c>
      <c r="BF115" s="51"/>
    </row>
    <row r="116" spans="1:58" x14ac:dyDescent="0.25">
      <c r="A116" s="52"/>
      <c r="B116" s="50" t="s">
        <v>41</v>
      </c>
      <c r="C116" s="51">
        <v>474.07</v>
      </c>
      <c r="D116" s="51"/>
      <c r="E116" s="51">
        <v>469.93200000000002</v>
      </c>
      <c r="F116" s="51"/>
      <c r="G116" s="51">
        <v>548.41099999999994</v>
      </c>
      <c r="H116" s="51"/>
      <c r="I116" s="51">
        <v>562.23900000000003</v>
      </c>
      <c r="J116" s="51"/>
      <c r="K116" s="51">
        <v>567.61500000000001</v>
      </c>
      <c r="L116" s="51"/>
      <c r="M116" s="51">
        <v>580.779</v>
      </c>
      <c r="N116" s="51"/>
      <c r="O116" s="51">
        <v>581.25400000000002</v>
      </c>
      <c r="P116" s="51"/>
      <c r="Q116" s="51">
        <v>585.81799999999998</v>
      </c>
      <c r="R116" s="51"/>
      <c r="S116" s="51">
        <v>584.14700000000005</v>
      </c>
      <c r="T116" s="51"/>
      <c r="U116" s="51">
        <v>589.52300000000002</v>
      </c>
      <c r="V116" s="51"/>
      <c r="W116" s="51">
        <v>595.89200000000005</v>
      </c>
      <c r="X116" s="51"/>
      <c r="Y116" s="51">
        <v>578.75699999999995</v>
      </c>
      <c r="Z116" s="51"/>
      <c r="AA116" s="51">
        <v>573.34299999999996</v>
      </c>
      <c r="AB116" s="51">
        <v>0</v>
      </c>
      <c r="AC116" s="51">
        <v>559.24099999999999</v>
      </c>
      <c r="AD116" s="51">
        <v>0</v>
      </c>
      <c r="AE116" s="51">
        <v>555.51700000000005</v>
      </c>
      <c r="AF116" s="51"/>
      <c r="AG116" s="51">
        <v>552.678</v>
      </c>
      <c r="AH116" s="51"/>
      <c r="AI116" s="51">
        <v>548.17200000000003</v>
      </c>
      <c r="AJ116" s="51"/>
      <c r="AK116" s="51">
        <v>548.90499999999997</v>
      </c>
      <c r="AL116" s="51"/>
      <c r="AM116" s="51">
        <v>547.77800000000002</v>
      </c>
      <c r="AN116" s="51"/>
      <c r="AO116" s="51">
        <v>547.02200000000005</v>
      </c>
      <c r="AP116" s="51"/>
      <c r="AQ116" s="51">
        <v>548.64</v>
      </c>
      <c r="AR116" s="51"/>
      <c r="AS116" s="51">
        <v>545.178</v>
      </c>
      <c r="AT116" s="51"/>
      <c r="AU116" s="51">
        <v>543.36099999999999</v>
      </c>
      <c r="AV116" s="51"/>
      <c r="AW116" s="51">
        <v>539.83600000000001</v>
      </c>
      <c r="AX116" s="51"/>
      <c r="AY116" s="51">
        <v>538.68600000000004</v>
      </c>
      <c r="AZ116" s="51"/>
      <c r="BA116" s="51">
        <v>537.42999999999995</v>
      </c>
      <c r="BB116" s="51"/>
      <c r="BC116" s="51">
        <v>537.255</v>
      </c>
      <c r="BD116" s="51"/>
      <c r="BE116" s="51">
        <v>537.01900000000001</v>
      </c>
      <c r="BF116" s="51"/>
    </row>
    <row r="117" spans="1:58" x14ac:dyDescent="0.25">
      <c r="A117" s="48" t="s">
        <v>678</v>
      </c>
      <c r="B117" s="49" t="s">
        <v>29</v>
      </c>
      <c r="C117" s="2">
        <v>4784</v>
      </c>
      <c r="D117" s="2">
        <v>89.857250187828697</v>
      </c>
      <c r="E117" s="2">
        <v>2184</v>
      </c>
      <c r="F117" s="2">
        <v>72.630528766212166</v>
      </c>
      <c r="G117" s="2">
        <v>953</v>
      </c>
      <c r="H117" s="2">
        <v>47.626186906546728</v>
      </c>
      <c r="I117" s="2">
        <v>834</v>
      </c>
      <c r="J117" s="2">
        <v>44.080338266384778</v>
      </c>
      <c r="K117" s="2">
        <v>726</v>
      </c>
      <c r="L117" s="2">
        <v>40.901408450704224</v>
      </c>
      <c r="M117" s="2">
        <v>586</v>
      </c>
      <c r="N117" s="2">
        <v>35.558252427184463</v>
      </c>
      <c r="O117" s="2">
        <v>479</v>
      </c>
      <c r="P117" s="2">
        <v>31.266318537859007</v>
      </c>
      <c r="Q117" s="2">
        <v>391</v>
      </c>
      <c r="R117" s="2">
        <v>27.750177430801987</v>
      </c>
      <c r="S117" s="2">
        <v>328</v>
      </c>
      <c r="T117" s="2">
        <v>24.736048265460031</v>
      </c>
      <c r="U117" s="2">
        <v>325</v>
      </c>
      <c r="V117" s="2">
        <v>25.430359937402191</v>
      </c>
      <c r="W117" s="2">
        <v>286</v>
      </c>
      <c r="X117" s="2">
        <v>23.214285714285715</v>
      </c>
      <c r="Y117" s="2">
        <v>259</v>
      </c>
      <c r="Z117" s="2">
        <v>22.174657534246574</v>
      </c>
      <c r="AA117" s="2">
        <v>260</v>
      </c>
      <c r="AB117" s="2">
        <v>22.968197879858657</v>
      </c>
      <c r="AC117" s="2">
        <v>250</v>
      </c>
      <c r="AD117" s="2">
        <v>22.789425706472198</v>
      </c>
      <c r="AE117" s="2">
        <v>210</v>
      </c>
      <c r="AF117" s="2">
        <v>20.211742059672762</v>
      </c>
      <c r="AG117" s="2">
        <v>207</v>
      </c>
      <c r="AH117" s="2">
        <v>20.353982300884955</v>
      </c>
      <c r="AI117" s="2">
        <v>203</v>
      </c>
      <c r="AJ117" s="2">
        <v>20.567375886524822</v>
      </c>
      <c r="AK117" s="2">
        <v>202</v>
      </c>
      <c r="AL117" s="2">
        <v>21.330517423442451</v>
      </c>
      <c r="AM117" s="2">
        <v>187</v>
      </c>
      <c r="AN117" s="2">
        <v>20.481927710843372</v>
      </c>
      <c r="AO117" s="2">
        <v>179</v>
      </c>
      <c r="AP117" s="2">
        <v>20.157657657657658</v>
      </c>
      <c r="AQ117" s="2">
        <v>179</v>
      </c>
      <c r="AR117" s="2">
        <v>20.838183934807915</v>
      </c>
      <c r="AS117" s="2">
        <v>166</v>
      </c>
      <c r="AT117" s="2">
        <v>19.785458879618595</v>
      </c>
      <c r="AU117" s="2">
        <v>155</v>
      </c>
      <c r="AV117" s="2">
        <v>19.206939281288722</v>
      </c>
      <c r="AW117" s="2"/>
      <c r="AX117" s="2"/>
      <c r="AY117" s="2"/>
      <c r="AZ117" s="2"/>
      <c r="BA117" s="2"/>
      <c r="BB117" s="2"/>
      <c r="BC117" s="2"/>
      <c r="BD117" s="2"/>
      <c r="BE117" s="2">
        <v>142</v>
      </c>
      <c r="BF117" s="2">
        <v>19.532324621733149</v>
      </c>
    </row>
    <row r="118" spans="1:58" x14ac:dyDescent="0.25">
      <c r="A118" s="65"/>
      <c r="B118" s="49" t="s">
        <v>18</v>
      </c>
      <c r="C118" s="2">
        <v>470</v>
      </c>
      <c r="D118" s="2">
        <v>8.8279489105935394</v>
      </c>
      <c r="E118" s="2">
        <v>666</v>
      </c>
      <c r="F118" s="2">
        <v>22.148320585300965</v>
      </c>
      <c r="G118" s="2">
        <v>680</v>
      </c>
      <c r="H118" s="2">
        <v>33.983008495752124</v>
      </c>
      <c r="I118" s="2">
        <v>643</v>
      </c>
      <c r="J118" s="2">
        <v>33.985200845665965</v>
      </c>
      <c r="K118" s="2">
        <v>610</v>
      </c>
      <c r="L118" s="2">
        <v>34.366197183098592</v>
      </c>
      <c r="M118" s="2">
        <v>597</v>
      </c>
      <c r="N118" s="2">
        <v>36.225728155339809</v>
      </c>
      <c r="O118" s="2">
        <v>569</v>
      </c>
      <c r="P118" s="2">
        <v>37.140992167101828</v>
      </c>
      <c r="Q118" s="2">
        <v>511</v>
      </c>
      <c r="R118" s="2">
        <v>36.266855926188789</v>
      </c>
      <c r="S118" s="2">
        <v>469</v>
      </c>
      <c r="T118" s="2">
        <v>35.36953242835596</v>
      </c>
      <c r="U118" s="2">
        <v>435</v>
      </c>
      <c r="V118" s="2">
        <v>34.037558685446008</v>
      </c>
      <c r="W118" s="2">
        <v>414</v>
      </c>
      <c r="X118" s="2">
        <v>33.603896103896105</v>
      </c>
      <c r="Y118" s="2">
        <v>369</v>
      </c>
      <c r="Z118" s="2">
        <v>31.592465753424658</v>
      </c>
      <c r="AA118" s="2">
        <v>346</v>
      </c>
      <c r="AB118" s="2">
        <v>30.565371024734983</v>
      </c>
      <c r="AC118" s="2">
        <v>347</v>
      </c>
      <c r="AD118" s="2">
        <v>31.631722880583411</v>
      </c>
      <c r="AE118" s="2">
        <v>327</v>
      </c>
      <c r="AF118" s="2">
        <v>31.4725697786333</v>
      </c>
      <c r="AG118" s="2">
        <v>321</v>
      </c>
      <c r="AH118" s="2">
        <v>31.563421828908556</v>
      </c>
      <c r="AI118" s="2">
        <v>292</v>
      </c>
      <c r="AJ118" s="2">
        <v>29.584599797365755</v>
      </c>
      <c r="AK118" s="2">
        <v>262</v>
      </c>
      <c r="AL118" s="2">
        <v>27.666314677930306</v>
      </c>
      <c r="AM118" s="2">
        <v>249</v>
      </c>
      <c r="AN118" s="2">
        <v>27.272727272727273</v>
      </c>
      <c r="AO118" s="2">
        <v>245</v>
      </c>
      <c r="AP118" s="2">
        <v>27.59009009009009</v>
      </c>
      <c r="AQ118" s="2">
        <v>226</v>
      </c>
      <c r="AR118" s="2">
        <v>26.30966239813737</v>
      </c>
      <c r="AS118" s="2">
        <v>213</v>
      </c>
      <c r="AT118" s="2">
        <v>25.387365911799762</v>
      </c>
      <c r="AU118" s="2">
        <v>193</v>
      </c>
      <c r="AV118" s="2">
        <v>23.915737298636927</v>
      </c>
      <c r="AW118" s="2"/>
      <c r="AX118" s="2"/>
      <c r="AY118" s="2"/>
      <c r="AZ118" s="2"/>
      <c r="BA118" s="2"/>
      <c r="BB118" s="2"/>
      <c r="BC118" s="2"/>
      <c r="BD118" s="2"/>
      <c r="BE118" s="2">
        <v>169</v>
      </c>
      <c r="BF118" s="2">
        <v>23.246217331499313</v>
      </c>
    </row>
    <row r="119" spans="1:58" x14ac:dyDescent="0.25">
      <c r="A119" s="65"/>
      <c r="B119" s="49" t="s">
        <v>19</v>
      </c>
      <c r="C119" s="2">
        <v>64</v>
      </c>
      <c r="D119" s="2">
        <v>1.2021036814425243</v>
      </c>
      <c r="E119" s="2">
        <v>136</v>
      </c>
      <c r="F119" s="2">
        <v>4.5227801795809777</v>
      </c>
      <c r="G119" s="2">
        <v>273</v>
      </c>
      <c r="H119" s="2">
        <v>13.643178410794603</v>
      </c>
      <c r="I119" s="2">
        <v>297</v>
      </c>
      <c r="J119" s="2">
        <v>15.697674418604651</v>
      </c>
      <c r="K119" s="2">
        <v>297</v>
      </c>
      <c r="L119" s="2">
        <v>16.732394366197184</v>
      </c>
      <c r="M119" s="2">
        <v>297</v>
      </c>
      <c r="N119" s="2">
        <v>18.021844660194176</v>
      </c>
      <c r="O119" s="2">
        <v>299</v>
      </c>
      <c r="P119" s="2">
        <v>19.516971279373369</v>
      </c>
      <c r="Q119" s="2">
        <v>297</v>
      </c>
      <c r="R119" s="2">
        <v>21.078779276082329</v>
      </c>
      <c r="S119" s="2">
        <v>310</v>
      </c>
      <c r="T119" s="2">
        <v>23.378582202111613</v>
      </c>
      <c r="U119" s="2">
        <v>297</v>
      </c>
      <c r="V119" s="2">
        <v>23.239436619718308</v>
      </c>
      <c r="W119" s="2">
        <v>290</v>
      </c>
      <c r="X119" s="2">
        <v>23.538961038961038</v>
      </c>
      <c r="Y119" s="2">
        <v>290</v>
      </c>
      <c r="Z119" s="2">
        <v>24.828767123287673</v>
      </c>
      <c r="AA119" s="2">
        <v>279</v>
      </c>
      <c r="AB119" s="2">
        <v>24.646643109540637</v>
      </c>
      <c r="AC119" s="2">
        <v>255</v>
      </c>
      <c r="AD119" s="2">
        <v>23.245214220601643</v>
      </c>
      <c r="AE119" s="2">
        <v>250</v>
      </c>
      <c r="AF119" s="2">
        <v>24.061597690086622</v>
      </c>
      <c r="AG119" s="2">
        <v>230</v>
      </c>
      <c r="AH119" s="2">
        <v>22.615535889872174</v>
      </c>
      <c r="AI119" s="2">
        <v>232</v>
      </c>
      <c r="AJ119" s="2">
        <v>23.505572441742654</v>
      </c>
      <c r="AK119" s="2">
        <v>211</v>
      </c>
      <c r="AL119" s="2">
        <v>22.280887011615629</v>
      </c>
      <c r="AM119" s="2">
        <v>195</v>
      </c>
      <c r="AN119" s="2">
        <v>21.358159912376781</v>
      </c>
      <c r="AO119" s="2">
        <v>174</v>
      </c>
      <c r="AP119" s="2">
        <v>19.594594594594593</v>
      </c>
      <c r="AQ119" s="2">
        <v>161</v>
      </c>
      <c r="AR119" s="2">
        <v>18.742724097788127</v>
      </c>
      <c r="AS119" s="2">
        <v>156</v>
      </c>
      <c r="AT119" s="2">
        <v>18.593563766388559</v>
      </c>
      <c r="AU119" s="2">
        <v>149</v>
      </c>
      <c r="AV119" s="2">
        <v>18.463444857496903</v>
      </c>
      <c r="AW119" s="2"/>
      <c r="AX119" s="2"/>
      <c r="AY119" s="2"/>
      <c r="AZ119" s="2"/>
      <c r="BA119" s="2"/>
      <c r="BB119" s="2"/>
      <c r="BC119" s="2"/>
      <c r="BD119" s="2"/>
      <c r="BE119" s="2">
        <v>124</v>
      </c>
      <c r="BF119" s="2">
        <v>17.056396148555709</v>
      </c>
    </row>
    <row r="120" spans="1:58" x14ac:dyDescent="0.25">
      <c r="A120" s="65"/>
      <c r="B120" s="49" t="s">
        <v>20</v>
      </c>
      <c r="C120" s="2">
        <v>6</v>
      </c>
      <c r="D120" s="2">
        <v>0.11269722013523667</v>
      </c>
      <c r="E120" s="2">
        <v>21</v>
      </c>
      <c r="F120" s="2">
        <v>0.69837046890588628</v>
      </c>
      <c r="G120" s="2">
        <v>95</v>
      </c>
      <c r="H120" s="2">
        <v>4.6476761619190405</v>
      </c>
      <c r="I120" s="2">
        <v>114</v>
      </c>
      <c r="J120" s="2">
        <v>6.0253699788583512</v>
      </c>
      <c r="K120" s="2">
        <v>136</v>
      </c>
      <c r="L120" s="2">
        <v>7.6619718309859151</v>
      </c>
      <c r="M120" s="2">
        <v>152</v>
      </c>
      <c r="N120" s="2">
        <v>9.2233009708737868</v>
      </c>
      <c r="O120" s="2">
        <v>164</v>
      </c>
      <c r="P120" s="2">
        <v>10.704960835509139</v>
      </c>
      <c r="Q120" s="2">
        <v>183</v>
      </c>
      <c r="R120" s="2">
        <v>12.987934705464868</v>
      </c>
      <c r="S120" s="2">
        <v>194</v>
      </c>
      <c r="T120" s="2">
        <v>14.630467571644042</v>
      </c>
      <c r="U120" s="2">
        <v>178</v>
      </c>
      <c r="V120" s="2">
        <v>13.928012519561815</v>
      </c>
      <c r="W120" s="2">
        <v>192</v>
      </c>
      <c r="X120" s="2">
        <v>15.584415584415584</v>
      </c>
      <c r="Y120" s="2">
        <v>199</v>
      </c>
      <c r="Z120" s="2">
        <v>17.037671232876711</v>
      </c>
      <c r="AA120" s="2">
        <v>180</v>
      </c>
      <c r="AB120" s="2">
        <v>15.901060070671377</v>
      </c>
      <c r="AC120" s="2">
        <v>172</v>
      </c>
      <c r="AD120" s="2">
        <v>15.679124886052872</v>
      </c>
      <c r="AE120" s="2">
        <v>178</v>
      </c>
      <c r="AF120" s="2">
        <v>17.131857555341675</v>
      </c>
      <c r="AG120" s="2">
        <v>190</v>
      </c>
      <c r="AH120" s="2">
        <v>18.682399213372666</v>
      </c>
      <c r="AI120" s="2">
        <v>183</v>
      </c>
      <c r="AJ120" s="2">
        <v>18.541033434650455</v>
      </c>
      <c r="AK120" s="2">
        <v>189</v>
      </c>
      <c r="AL120" s="2">
        <v>19.957761351636748</v>
      </c>
      <c r="AM120" s="2">
        <v>189</v>
      </c>
      <c r="AN120" s="2">
        <v>20.700985761226725</v>
      </c>
      <c r="AO120" s="2">
        <v>190</v>
      </c>
      <c r="AP120" s="2">
        <v>21.396396396396398</v>
      </c>
      <c r="AQ120" s="2">
        <v>185</v>
      </c>
      <c r="AR120" s="2">
        <v>21.536670547147846</v>
      </c>
      <c r="AS120" s="2">
        <v>187</v>
      </c>
      <c r="AT120" s="2">
        <v>22.28843861740167</v>
      </c>
      <c r="AU120" s="2">
        <v>185</v>
      </c>
      <c r="AV120" s="2">
        <v>22.924411400247831</v>
      </c>
      <c r="AW120" s="2"/>
      <c r="AX120" s="2"/>
      <c r="AY120" s="2"/>
      <c r="AZ120" s="2"/>
      <c r="BA120" s="2"/>
      <c r="BB120" s="2"/>
      <c r="BC120" s="2"/>
      <c r="BD120" s="2"/>
      <c r="BE120" s="2">
        <v>146</v>
      </c>
      <c r="BF120" s="2">
        <v>20.082530949105916</v>
      </c>
    </row>
    <row r="121" spans="1:58" x14ac:dyDescent="0.25">
      <c r="A121" s="65"/>
      <c r="B121" s="49" t="s">
        <v>21</v>
      </c>
      <c r="C121" s="2">
        <v>0</v>
      </c>
      <c r="D121" s="2">
        <v>0</v>
      </c>
      <c r="E121" s="2">
        <v>0</v>
      </c>
      <c r="F121" s="2">
        <v>0</v>
      </c>
      <c r="G121" s="100" t="s">
        <v>304</v>
      </c>
      <c r="H121" s="2">
        <v>9.9950024987506242E-2</v>
      </c>
      <c r="I121" s="2">
        <v>4</v>
      </c>
      <c r="J121" s="2">
        <v>0.21141649048625794</v>
      </c>
      <c r="K121" s="2">
        <v>6</v>
      </c>
      <c r="L121" s="2">
        <v>0.3380281690140845</v>
      </c>
      <c r="M121" s="2">
        <v>16</v>
      </c>
      <c r="N121" s="2">
        <v>0.970873786407767</v>
      </c>
      <c r="O121" s="2">
        <v>21</v>
      </c>
      <c r="P121" s="2">
        <v>1.3054830287206267</v>
      </c>
      <c r="Q121" s="2">
        <v>27</v>
      </c>
      <c r="R121" s="2">
        <v>1.9162526614620299</v>
      </c>
      <c r="S121" s="2">
        <v>25</v>
      </c>
      <c r="T121" s="2">
        <v>1.8853695324283559</v>
      </c>
      <c r="U121" s="2">
        <v>43</v>
      </c>
      <c r="V121" s="2">
        <v>3.2081377151799688</v>
      </c>
      <c r="W121" s="2">
        <v>46</v>
      </c>
      <c r="X121" s="2">
        <v>3.7337662337662336</v>
      </c>
      <c r="Y121" s="2">
        <v>46</v>
      </c>
      <c r="Z121" s="2">
        <v>3.9383561643835616</v>
      </c>
      <c r="AA121" s="2">
        <v>60</v>
      </c>
      <c r="AB121" s="2">
        <v>5.3003533568904597</v>
      </c>
      <c r="AC121" s="2">
        <v>62</v>
      </c>
      <c r="AD121" s="2">
        <v>5.6517775752051049</v>
      </c>
      <c r="AE121" s="2">
        <v>62</v>
      </c>
      <c r="AF121" s="2">
        <v>5.9672762271414825</v>
      </c>
      <c r="AG121" s="2">
        <v>59</v>
      </c>
      <c r="AH121" s="2">
        <v>5.8013765978367751</v>
      </c>
      <c r="AI121" s="2">
        <v>65</v>
      </c>
      <c r="AJ121" s="2">
        <v>6.5856129685916924</v>
      </c>
      <c r="AK121" s="2">
        <v>68</v>
      </c>
      <c r="AL121" s="2">
        <v>7.1805702217529035</v>
      </c>
      <c r="AM121" s="2">
        <v>76</v>
      </c>
      <c r="AN121" s="2">
        <v>8.3242059145673597</v>
      </c>
      <c r="AO121" s="2">
        <v>78</v>
      </c>
      <c r="AP121" s="2">
        <v>8.7837837837837842</v>
      </c>
      <c r="AQ121" s="2">
        <v>84</v>
      </c>
      <c r="AR121" s="2">
        <v>9.7788125727590227</v>
      </c>
      <c r="AS121" s="2">
        <v>89</v>
      </c>
      <c r="AT121" s="2">
        <v>10.607866507747318</v>
      </c>
      <c r="AU121" s="2">
        <v>94</v>
      </c>
      <c r="AV121" s="2">
        <v>11.648079306071871</v>
      </c>
      <c r="AW121" s="2"/>
      <c r="AX121" s="2"/>
      <c r="AY121" s="2"/>
      <c r="AZ121" s="2"/>
      <c r="BA121" s="2"/>
      <c r="BB121" s="2"/>
      <c r="BC121" s="2"/>
      <c r="BD121" s="2"/>
      <c r="BE121" s="2">
        <v>101</v>
      </c>
      <c r="BF121" s="2">
        <v>13.89270976616231</v>
      </c>
    </row>
    <row r="122" spans="1:58" x14ac:dyDescent="0.25">
      <c r="A122" s="65"/>
      <c r="B122" s="49" t="s">
        <v>30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100" t="s">
        <v>304</v>
      </c>
      <c r="P122" s="2">
        <v>6.5274151436031339E-2</v>
      </c>
      <c r="Q122" s="2">
        <v>0</v>
      </c>
      <c r="R122" s="2">
        <v>0</v>
      </c>
      <c r="S122" s="2">
        <v>0</v>
      </c>
      <c r="T122" s="2">
        <v>0</v>
      </c>
      <c r="U122" s="100" t="s">
        <v>304</v>
      </c>
      <c r="V122" s="2">
        <v>0.1564945226917058</v>
      </c>
      <c r="W122" s="2">
        <v>4</v>
      </c>
      <c r="X122" s="2">
        <v>0.32467532467532467</v>
      </c>
      <c r="Y122" s="2">
        <v>5</v>
      </c>
      <c r="Z122" s="2">
        <v>0.42808219178082191</v>
      </c>
      <c r="AA122" s="2">
        <v>7</v>
      </c>
      <c r="AB122" s="2">
        <v>0.61837455830388688</v>
      </c>
      <c r="AC122" s="2">
        <v>11</v>
      </c>
      <c r="AD122" s="2">
        <v>1.0027347310847767</v>
      </c>
      <c r="AE122" s="2">
        <v>12</v>
      </c>
      <c r="AF122" s="2">
        <v>1.1549566891241578</v>
      </c>
      <c r="AG122" s="2">
        <v>10</v>
      </c>
      <c r="AH122" s="2">
        <v>0.98328416912487704</v>
      </c>
      <c r="AI122" s="2">
        <v>12</v>
      </c>
      <c r="AJ122" s="2">
        <v>1.21580547112462</v>
      </c>
      <c r="AK122" s="2">
        <v>15</v>
      </c>
      <c r="AL122" s="2">
        <v>1.583949313621964</v>
      </c>
      <c r="AM122" s="2">
        <v>17</v>
      </c>
      <c r="AN122" s="2">
        <v>1.8619934282584885</v>
      </c>
      <c r="AO122" s="2">
        <v>22</v>
      </c>
      <c r="AP122" s="2">
        <v>2.4774774774774775</v>
      </c>
      <c r="AQ122" s="2">
        <v>24</v>
      </c>
      <c r="AR122" s="2">
        <v>2.7939464493597206</v>
      </c>
      <c r="AS122" s="2">
        <v>28</v>
      </c>
      <c r="AT122" s="2">
        <v>3.3373063170441002</v>
      </c>
      <c r="AU122" s="2">
        <v>31</v>
      </c>
      <c r="AV122" s="2">
        <v>3.8413878562577448</v>
      </c>
      <c r="AW122" s="2"/>
      <c r="AX122" s="2"/>
      <c r="AY122" s="2"/>
      <c r="AZ122" s="2"/>
      <c r="BA122" s="2"/>
      <c r="BB122" s="2"/>
      <c r="BC122" s="2"/>
      <c r="BD122" s="2"/>
      <c r="BE122" s="2">
        <v>45</v>
      </c>
      <c r="BF122" s="2">
        <v>6.1898211829436036</v>
      </c>
    </row>
    <row r="123" spans="1:58" x14ac:dyDescent="0.25">
      <c r="A123" s="65"/>
      <c r="B123" s="50" t="s">
        <v>40</v>
      </c>
      <c r="C123" s="51">
        <v>5324</v>
      </c>
      <c r="D123" s="51"/>
      <c r="E123" s="51">
        <v>3007</v>
      </c>
      <c r="F123" s="51"/>
      <c r="G123" s="51">
        <v>2001</v>
      </c>
      <c r="H123" s="51"/>
      <c r="I123" s="51">
        <v>1892</v>
      </c>
      <c r="J123" s="51"/>
      <c r="K123" s="51">
        <v>1775</v>
      </c>
      <c r="L123" s="51"/>
      <c r="M123" s="51">
        <v>1648</v>
      </c>
      <c r="N123" s="51"/>
      <c r="O123" s="51">
        <v>1532</v>
      </c>
      <c r="P123" s="51"/>
      <c r="Q123" s="51">
        <v>1409</v>
      </c>
      <c r="R123" s="51"/>
      <c r="S123" s="51">
        <v>1326</v>
      </c>
      <c r="T123" s="51"/>
      <c r="U123" s="51">
        <v>1278</v>
      </c>
      <c r="V123" s="51"/>
      <c r="W123" s="51">
        <v>1232</v>
      </c>
      <c r="X123" s="51"/>
      <c r="Y123" s="51">
        <v>1168</v>
      </c>
      <c r="Z123" s="51"/>
      <c r="AA123" s="51">
        <v>1132</v>
      </c>
      <c r="AB123" s="51">
        <v>0</v>
      </c>
      <c r="AC123" s="51">
        <v>1097</v>
      </c>
      <c r="AD123" s="51">
        <v>0</v>
      </c>
      <c r="AE123" s="51">
        <v>1039</v>
      </c>
      <c r="AF123" s="51"/>
      <c r="AG123" s="51">
        <v>1017</v>
      </c>
      <c r="AH123" s="51"/>
      <c r="AI123" s="51">
        <v>987</v>
      </c>
      <c r="AJ123" s="51"/>
      <c r="AK123" s="51">
        <v>947</v>
      </c>
      <c r="AL123" s="51"/>
      <c r="AM123" s="51">
        <v>913</v>
      </c>
      <c r="AN123" s="51"/>
      <c r="AO123" s="51">
        <v>888</v>
      </c>
      <c r="AP123" s="51"/>
      <c r="AQ123" s="51">
        <v>859</v>
      </c>
      <c r="AR123" s="51"/>
      <c r="AS123" s="51">
        <v>839</v>
      </c>
      <c r="AT123" s="51"/>
      <c r="AU123" s="51">
        <v>807</v>
      </c>
      <c r="AV123" s="51"/>
      <c r="AW123" s="51"/>
      <c r="AX123" s="51"/>
      <c r="AY123" s="51"/>
      <c r="AZ123" s="51"/>
      <c r="BA123" s="51"/>
      <c r="BB123" s="51"/>
      <c r="BC123" s="51"/>
      <c r="BD123" s="51"/>
      <c r="BE123" s="51">
        <v>727</v>
      </c>
      <c r="BF123" s="51"/>
    </row>
    <row r="124" spans="1:58" ht="15.75" thickBot="1" x14ac:dyDescent="0.3">
      <c r="A124" s="67"/>
      <c r="B124" s="50" t="s">
        <v>41</v>
      </c>
      <c r="C124" s="102">
        <v>249.625</v>
      </c>
      <c r="D124" s="102"/>
      <c r="E124" s="102">
        <v>222.59</v>
      </c>
      <c r="F124" s="102"/>
      <c r="G124" s="102">
        <v>250.833</v>
      </c>
      <c r="H124" s="102"/>
      <c r="I124" s="102">
        <v>253.8</v>
      </c>
      <c r="J124" s="102"/>
      <c r="K124" s="102">
        <v>255.4</v>
      </c>
      <c r="L124" s="102"/>
      <c r="M124" s="102">
        <v>256.84300000000002</v>
      </c>
      <c r="N124" s="102"/>
      <c r="O124" s="102">
        <v>256.91899999999998</v>
      </c>
      <c r="P124" s="102"/>
      <c r="Q124" s="102">
        <v>255.94200000000001</v>
      </c>
      <c r="R124" s="102"/>
      <c r="S124" s="102">
        <v>253.00800000000001</v>
      </c>
      <c r="T124" s="102"/>
      <c r="U124" s="102">
        <v>248.50399999999999</v>
      </c>
      <c r="V124" s="102"/>
      <c r="W124" s="102">
        <v>252.529</v>
      </c>
      <c r="X124" s="102"/>
      <c r="Y124" s="102">
        <v>249.97300000000001</v>
      </c>
      <c r="Z124" s="102"/>
      <c r="AA124" s="102">
        <v>246.238</v>
      </c>
      <c r="AB124" s="102">
        <v>0</v>
      </c>
      <c r="AC124" s="102">
        <v>241.76599999999999</v>
      </c>
      <c r="AD124" s="102">
        <v>0</v>
      </c>
      <c r="AE124" s="102">
        <v>240.387</v>
      </c>
      <c r="AF124" s="102"/>
      <c r="AG124" s="102">
        <v>232.67400000000001</v>
      </c>
      <c r="AH124" s="102"/>
      <c r="AI124" s="102">
        <v>233.774</v>
      </c>
      <c r="AJ124" s="102"/>
      <c r="AK124" s="102">
        <v>230.684</v>
      </c>
      <c r="AL124" s="102"/>
      <c r="AM124" s="102">
        <v>232.73400000000001</v>
      </c>
      <c r="AN124" s="102"/>
      <c r="AO124" s="102">
        <v>230.55699999999999</v>
      </c>
      <c r="AP124" s="102"/>
      <c r="AQ124" s="102">
        <v>228.80199999999999</v>
      </c>
      <c r="AR124" s="102"/>
      <c r="AS124" s="102">
        <v>232.643</v>
      </c>
      <c r="AT124" s="102"/>
      <c r="AU124" s="102">
        <v>233.64599999999999</v>
      </c>
      <c r="AV124" s="102"/>
      <c r="AW124" s="102"/>
      <c r="AX124" s="102"/>
      <c r="AY124" s="102"/>
      <c r="AZ124" s="102"/>
      <c r="BA124" s="102"/>
      <c r="BB124" s="102"/>
      <c r="BC124" s="102"/>
      <c r="BD124" s="102"/>
      <c r="BE124" s="102">
        <v>234.982</v>
      </c>
      <c r="BF124" s="102"/>
    </row>
    <row r="125" spans="1:58" x14ac:dyDescent="0.25">
      <c r="A125" s="48" t="s">
        <v>16</v>
      </c>
      <c r="B125" s="49" t="s">
        <v>29</v>
      </c>
      <c r="C125" s="2">
        <v>1398</v>
      </c>
      <c r="D125" s="2">
        <v>84.216867469879517</v>
      </c>
      <c r="E125" s="2">
        <v>652</v>
      </c>
      <c r="F125" s="2">
        <v>65.991902834008101</v>
      </c>
      <c r="G125" s="2">
        <v>276</v>
      </c>
      <c r="H125" s="2">
        <v>42.526964560862865</v>
      </c>
      <c r="I125" s="2">
        <v>254</v>
      </c>
      <c r="J125" s="2">
        <v>40.770465489566611</v>
      </c>
      <c r="K125" s="2">
        <v>206</v>
      </c>
      <c r="L125" s="2">
        <v>36.720142602495542</v>
      </c>
      <c r="M125" s="2">
        <v>145</v>
      </c>
      <c r="N125" s="2">
        <v>29.233870967741936</v>
      </c>
      <c r="O125" s="2">
        <v>117</v>
      </c>
      <c r="P125" s="2">
        <v>25.770925110132158</v>
      </c>
      <c r="Q125" s="2">
        <v>90</v>
      </c>
      <c r="R125" s="2">
        <v>21.12676056338028</v>
      </c>
      <c r="S125" s="2">
        <v>87</v>
      </c>
      <c r="T125" s="2">
        <v>20.714285714285715</v>
      </c>
      <c r="U125" s="2">
        <v>76</v>
      </c>
      <c r="V125" s="2">
        <v>19.047619047619047</v>
      </c>
      <c r="W125" s="2">
        <v>71</v>
      </c>
      <c r="X125" s="2">
        <v>18.489583333333332</v>
      </c>
      <c r="Y125" s="2">
        <v>73</v>
      </c>
      <c r="Z125" s="2">
        <v>19.518716577540108</v>
      </c>
      <c r="AA125" s="2">
        <v>51</v>
      </c>
      <c r="AB125" s="2">
        <v>14.447592067988669</v>
      </c>
      <c r="AC125" s="2">
        <v>67</v>
      </c>
      <c r="AD125" s="2">
        <v>18.820224719101123</v>
      </c>
      <c r="AE125" s="2">
        <v>63</v>
      </c>
      <c r="AF125" s="2">
        <v>18.694362017804153</v>
      </c>
      <c r="AG125" s="2">
        <v>63</v>
      </c>
      <c r="AH125" s="2">
        <v>19.09090909090909</v>
      </c>
      <c r="AI125" s="2">
        <v>65</v>
      </c>
      <c r="AJ125" s="2">
        <v>20.249221183800621</v>
      </c>
      <c r="AK125" s="2">
        <v>72</v>
      </c>
      <c r="AL125" s="2">
        <v>22.36024844720497</v>
      </c>
      <c r="AM125" s="2">
        <v>78</v>
      </c>
      <c r="AN125" s="2">
        <v>25</v>
      </c>
      <c r="AO125" s="2">
        <v>73</v>
      </c>
      <c r="AP125" s="2">
        <v>23.7012987012987</v>
      </c>
      <c r="AQ125" s="2">
        <v>69</v>
      </c>
      <c r="AR125" s="2">
        <v>23.389830508474578</v>
      </c>
      <c r="AS125" s="2">
        <v>70</v>
      </c>
      <c r="AT125" s="2">
        <v>24.475524475524477</v>
      </c>
      <c r="AU125" s="2">
        <v>64</v>
      </c>
      <c r="AV125" s="2">
        <v>23.104693140794225</v>
      </c>
      <c r="AW125" s="2"/>
      <c r="AX125" s="2"/>
      <c r="AY125" s="2"/>
      <c r="AZ125" s="2"/>
      <c r="BA125" s="2"/>
      <c r="BB125" s="2"/>
      <c r="BC125" s="2"/>
      <c r="BD125" s="2"/>
      <c r="BE125" s="2">
        <v>57</v>
      </c>
      <c r="BF125" s="2">
        <v>22.007722007722009</v>
      </c>
    </row>
    <row r="126" spans="1:58" x14ac:dyDescent="0.25">
      <c r="A126" s="65"/>
      <c r="B126" s="49" t="s">
        <v>18</v>
      </c>
      <c r="C126" s="2">
        <v>222</v>
      </c>
      <c r="D126" s="2">
        <v>13.373493975903614</v>
      </c>
      <c r="E126" s="2">
        <v>228</v>
      </c>
      <c r="F126" s="2">
        <v>23.076923076923077</v>
      </c>
      <c r="G126" s="2">
        <v>186</v>
      </c>
      <c r="H126" s="2">
        <v>28.659476117103235</v>
      </c>
      <c r="I126" s="2">
        <v>181</v>
      </c>
      <c r="J126" s="2">
        <v>29.052969502407706</v>
      </c>
      <c r="K126" s="2">
        <v>152</v>
      </c>
      <c r="L126" s="2">
        <v>27.094474153297682</v>
      </c>
      <c r="M126" s="2">
        <v>142</v>
      </c>
      <c r="N126" s="2">
        <v>28.629032258064516</v>
      </c>
      <c r="O126" s="2">
        <v>129</v>
      </c>
      <c r="P126" s="2">
        <v>28.41409691629956</v>
      </c>
      <c r="Q126" s="2">
        <v>120</v>
      </c>
      <c r="R126" s="2">
        <v>28.169014084507044</v>
      </c>
      <c r="S126" s="2">
        <v>118</v>
      </c>
      <c r="T126" s="2">
        <v>28.095238095238095</v>
      </c>
      <c r="U126" s="2">
        <v>107</v>
      </c>
      <c r="V126" s="2">
        <v>26.817042606516292</v>
      </c>
      <c r="W126" s="2">
        <v>93</v>
      </c>
      <c r="X126" s="2">
        <v>24.21875</v>
      </c>
      <c r="Y126" s="2">
        <v>92</v>
      </c>
      <c r="Z126" s="2">
        <v>24.598930481283421</v>
      </c>
      <c r="AA126" s="2">
        <v>100</v>
      </c>
      <c r="AB126" s="2">
        <v>28.328611898016998</v>
      </c>
      <c r="AC126" s="2">
        <v>91</v>
      </c>
      <c r="AD126" s="2">
        <v>25.561797752808989</v>
      </c>
      <c r="AE126" s="2">
        <v>84</v>
      </c>
      <c r="AF126" s="2">
        <v>24.925816023738872</v>
      </c>
      <c r="AG126" s="2">
        <v>76</v>
      </c>
      <c r="AH126" s="2">
        <v>23.030303030303031</v>
      </c>
      <c r="AI126" s="2">
        <v>77</v>
      </c>
      <c r="AJ126" s="2">
        <v>23.987538940809969</v>
      </c>
      <c r="AK126" s="2">
        <v>79</v>
      </c>
      <c r="AL126" s="2">
        <v>24.534161490683228</v>
      </c>
      <c r="AM126" s="2">
        <v>68</v>
      </c>
      <c r="AN126" s="2">
        <v>21.794871794871796</v>
      </c>
      <c r="AO126" s="2">
        <v>65</v>
      </c>
      <c r="AP126" s="2">
        <v>21.103896103896105</v>
      </c>
      <c r="AQ126" s="2">
        <v>60</v>
      </c>
      <c r="AR126" s="2">
        <v>20.338983050847457</v>
      </c>
      <c r="AS126" s="2">
        <v>54</v>
      </c>
      <c r="AT126" s="2">
        <v>18.88111888111888</v>
      </c>
      <c r="AU126" s="2">
        <v>53</v>
      </c>
      <c r="AV126" s="2">
        <v>19.133574007220215</v>
      </c>
      <c r="AW126" s="2"/>
      <c r="AX126" s="2"/>
      <c r="AY126" s="2"/>
      <c r="AZ126" s="2"/>
      <c r="BA126" s="2"/>
      <c r="BB126" s="2"/>
      <c r="BC126" s="2"/>
      <c r="BD126" s="2"/>
      <c r="BE126" s="2">
        <v>48</v>
      </c>
      <c r="BF126" s="2">
        <v>18.532818532818531</v>
      </c>
    </row>
    <row r="127" spans="1:58" x14ac:dyDescent="0.25">
      <c r="A127" s="65"/>
      <c r="B127" s="49" t="s">
        <v>19</v>
      </c>
      <c r="C127" s="2">
        <v>34</v>
      </c>
      <c r="D127" s="2">
        <v>2.0481927710843375</v>
      </c>
      <c r="E127" s="2">
        <v>88</v>
      </c>
      <c r="F127" s="2">
        <v>8.9068825910931171</v>
      </c>
      <c r="G127" s="2">
        <v>121</v>
      </c>
      <c r="H127" s="2">
        <v>18.64406779661017</v>
      </c>
      <c r="I127" s="2">
        <v>107</v>
      </c>
      <c r="J127" s="2">
        <v>17.174959871589085</v>
      </c>
      <c r="K127" s="2">
        <v>115</v>
      </c>
      <c r="L127" s="2">
        <v>20.499108734402853</v>
      </c>
      <c r="M127" s="2">
        <v>112</v>
      </c>
      <c r="N127" s="2">
        <v>22.580645161290324</v>
      </c>
      <c r="O127" s="2">
        <v>103</v>
      </c>
      <c r="P127" s="2">
        <v>22.687224669603523</v>
      </c>
      <c r="Q127" s="2">
        <v>109</v>
      </c>
      <c r="R127" s="2">
        <v>25.586854460093896</v>
      </c>
      <c r="S127" s="2">
        <v>101</v>
      </c>
      <c r="T127" s="2">
        <v>24.047619047619047</v>
      </c>
      <c r="U127" s="2">
        <v>93</v>
      </c>
      <c r="V127" s="2">
        <v>23.30827067669173</v>
      </c>
      <c r="W127" s="2">
        <v>98</v>
      </c>
      <c r="X127" s="2">
        <v>25.520833333333332</v>
      </c>
      <c r="Y127" s="2">
        <v>88</v>
      </c>
      <c r="Z127" s="2">
        <v>23.529411764705884</v>
      </c>
      <c r="AA127" s="2">
        <v>75</v>
      </c>
      <c r="AB127" s="2">
        <v>21.246458923512748</v>
      </c>
      <c r="AC127" s="2">
        <v>81</v>
      </c>
      <c r="AD127" s="2">
        <v>22.752808988764045</v>
      </c>
      <c r="AE127" s="2">
        <v>80</v>
      </c>
      <c r="AF127" s="2">
        <v>23.73887240356083</v>
      </c>
      <c r="AG127" s="2">
        <v>83</v>
      </c>
      <c r="AH127" s="2">
        <v>25.151515151515152</v>
      </c>
      <c r="AI127" s="2">
        <v>69</v>
      </c>
      <c r="AJ127" s="2">
        <v>21.495327102803738</v>
      </c>
      <c r="AK127" s="2">
        <v>57</v>
      </c>
      <c r="AL127" s="2">
        <v>17.701863354037268</v>
      </c>
      <c r="AM127" s="2">
        <v>50</v>
      </c>
      <c r="AN127" s="2">
        <v>16.025641025641026</v>
      </c>
      <c r="AO127" s="2">
        <v>56</v>
      </c>
      <c r="AP127" s="2">
        <v>18.181818181818183</v>
      </c>
      <c r="AQ127" s="2">
        <v>52</v>
      </c>
      <c r="AR127" s="2">
        <v>17.627118644067796</v>
      </c>
      <c r="AS127" s="2">
        <v>47</v>
      </c>
      <c r="AT127" s="2">
        <v>16.433566433566433</v>
      </c>
      <c r="AU127" s="2">
        <v>44</v>
      </c>
      <c r="AV127" s="2">
        <v>15.884476534296029</v>
      </c>
      <c r="AW127" s="2"/>
      <c r="AX127" s="2"/>
      <c r="AY127" s="2"/>
      <c r="AZ127" s="2"/>
      <c r="BA127" s="2"/>
      <c r="BB127" s="2"/>
      <c r="BC127" s="2"/>
      <c r="BD127" s="2"/>
      <c r="BE127" s="2">
        <v>45</v>
      </c>
      <c r="BF127" s="2">
        <v>17.374517374517374</v>
      </c>
    </row>
    <row r="128" spans="1:58" x14ac:dyDescent="0.25">
      <c r="A128" s="65"/>
      <c r="B128" s="49" t="s">
        <v>20</v>
      </c>
      <c r="C128" s="2">
        <v>6</v>
      </c>
      <c r="D128" s="2">
        <v>0.30120481927710846</v>
      </c>
      <c r="E128" s="2">
        <v>20</v>
      </c>
      <c r="F128" s="2">
        <v>1.8218623481781377</v>
      </c>
      <c r="G128" s="2">
        <v>55</v>
      </c>
      <c r="H128" s="2">
        <v>8.4745762711864412</v>
      </c>
      <c r="I128" s="2">
        <v>67</v>
      </c>
      <c r="J128" s="2">
        <v>10.754414125200642</v>
      </c>
      <c r="K128" s="2">
        <v>72</v>
      </c>
      <c r="L128" s="2">
        <v>12.834224598930481</v>
      </c>
      <c r="M128" s="2">
        <v>80</v>
      </c>
      <c r="N128" s="2">
        <v>16.129032258064516</v>
      </c>
      <c r="O128" s="2">
        <v>89</v>
      </c>
      <c r="P128" s="2">
        <v>19.603524229074889</v>
      </c>
      <c r="Q128" s="2">
        <v>90</v>
      </c>
      <c r="R128" s="2">
        <v>21.12676056338028</v>
      </c>
      <c r="S128" s="2">
        <v>93</v>
      </c>
      <c r="T128" s="2">
        <v>22.142857142857142</v>
      </c>
      <c r="U128" s="2">
        <v>97</v>
      </c>
      <c r="V128" s="2">
        <v>24.31077694235589</v>
      </c>
      <c r="W128" s="2">
        <v>91</v>
      </c>
      <c r="X128" s="2">
        <v>23.697916666666668</v>
      </c>
      <c r="Y128" s="2">
        <v>93</v>
      </c>
      <c r="Z128" s="2">
        <v>24.866310160427808</v>
      </c>
      <c r="AA128" s="2">
        <v>94</v>
      </c>
      <c r="AB128" s="2">
        <v>26.628895184135978</v>
      </c>
      <c r="AC128" s="2">
        <v>80</v>
      </c>
      <c r="AD128" s="2">
        <v>22.471910112359552</v>
      </c>
      <c r="AE128" s="2">
        <v>65</v>
      </c>
      <c r="AF128" s="2">
        <v>19.287833827893174</v>
      </c>
      <c r="AG128" s="2">
        <v>58</v>
      </c>
      <c r="AH128" s="2">
        <v>17.575757575757574</v>
      </c>
      <c r="AI128" s="2">
        <v>62</v>
      </c>
      <c r="AJ128" s="2">
        <v>19.314641744548286</v>
      </c>
      <c r="AK128" s="2">
        <v>64</v>
      </c>
      <c r="AL128" s="2">
        <v>19.875776397515526</v>
      </c>
      <c r="AM128" s="2">
        <v>63</v>
      </c>
      <c r="AN128" s="2">
        <v>20.192307692307693</v>
      </c>
      <c r="AO128" s="2">
        <v>63</v>
      </c>
      <c r="AP128" s="2">
        <v>20.454545454545453</v>
      </c>
      <c r="AQ128" s="2">
        <v>58</v>
      </c>
      <c r="AR128" s="2">
        <v>19.661016949152543</v>
      </c>
      <c r="AS128" s="2">
        <v>57</v>
      </c>
      <c r="AT128" s="2">
        <v>19.93006993006993</v>
      </c>
      <c r="AU128" s="2">
        <v>58</v>
      </c>
      <c r="AV128" s="2">
        <v>20.938628158844764</v>
      </c>
      <c r="AW128" s="2"/>
      <c r="AX128" s="2"/>
      <c r="AY128" s="2"/>
      <c r="AZ128" s="2"/>
      <c r="BA128" s="2"/>
      <c r="BB128" s="2"/>
      <c r="BC128" s="2"/>
      <c r="BD128" s="2"/>
      <c r="BE128" s="2">
        <v>47</v>
      </c>
      <c r="BF128" s="2">
        <v>18.146718146718147</v>
      </c>
    </row>
    <row r="129" spans="1:58" x14ac:dyDescent="0.25">
      <c r="A129" s="65"/>
      <c r="B129" s="49" t="s">
        <v>21</v>
      </c>
      <c r="C129" s="100" t="s">
        <v>304</v>
      </c>
      <c r="D129" s="2">
        <v>6.0240963855421686E-2</v>
      </c>
      <c r="E129" s="100" t="s">
        <v>304</v>
      </c>
      <c r="F129" s="2">
        <v>0.20242914979757085</v>
      </c>
      <c r="G129" s="2">
        <v>11</v>
      </c>
      <c r="H129" s="2">
        <v>1.6949152542372881</v>
      </c>
      <c r="I129" s="2">
        <v>14</v>
      </c>
      <c r="J129" s="2">
        <v>2.2471910112359552</v>
      </c>
      <c r="K129" s="2">
        <v>16</v>
      </c>
      <c r="L129" s="2">
        <v>2.8520499108734403</v>
      </c>
      <c r="M129" s="2">
        <v>17</v>
      </c>
      <c r="N129" s="2">
        <v>3.225806451612903</v>
      </c>
      <c r="O129" s="2">
        <v>16</v>
      </c>
      <c r="P129" s="2">
        <v>3.303964757709251</v>
      </c>
      <c r="Q129" s="2">
        <v>17</v>
      </c>
      <c r="R129" s="2">
        <v>3.755868544600939</v>
      </c>
      <c r="S129" s="2">
        <v>21</v>
      </c>
      <c r="T129" s="2">
        <v>4.7619047619047619</v>
      </c>
      <c r="U129" s="2">
        <v>26</v>
      </c>
      <c r="V129" s="2">
        <v>6.0150375939849621</v>
      </c>
      <c r="W129" s="2">
        <v>28</v>
      </c>
      <c r="X129" s="2">
        <v>7.291666666666667</v>
      </c>
      <c r="Y129" s="2">
        <v>25</v>
      </c>
      <c r="Z129" s="2">
        <v>6.6844919786096257</v>
      </c>
      <c r="AA129" s="2">
        <v>29</v>
      </c>
      <c r="AB129" s="2">
        <v>8.215297450424929</v>
      </c>
      <c r="AC129" s="2">
        <v>31</v>
      </c>
      <c r="AD129" s="2">
        <v>8.7078651685393265</v>
      </c>
      <c r="AE129" s="2">
        <v>37</v>
      </c>
      <c r="AF129" s="2">
        <v>10.979228486646884</v>
      </c>
      <c r="AG129" s="2">
        <v>41</v>
      </c>
      <c r="AH129" s="2">
        <v>12.424242424242424</v>
      </c>
      <c r="AI129" s="2">
        <v>38</v>
      </c>
      <c r="AJ129" s="2">
        <v>11.838006230529595</v>
      </c>
      <c r="AK129" s="2">
        <v>39</v>
      </c>
      <c r="AL129" s="2">
        <v>12.111801242236025</v>
      </c>
      <c r="AM129" s="2">
        <v>41</v>
      </c>
      <c r="AN129" s="2">
        <v>13.141025641025641</v>
      </c>
      <c r="AO129" s="2">
        <v>38</v>
      </c>
      <c r="AP129" s="2">
        <v>12.337662337662337</v>
      </c>
      <c r="AQ129" s="2">
        <v>41</v>
      </c>
      <c r="AR129" s="2">
        <v>13.898305084745763</v>
      </c>
      <c r="AS129" s="2">
        <v>41</v>
      </c>
      <c r="AT129" s="2">
        <v>14.335664335664335</v>
      </c>
      <c r="AU129" s="2">
        <v>35</v>
      </c>
      <c r="AV129" s="2">
        <v>12.635379061371841</v>
      </c>
      <c r="AW129" s="2"/>
      <c r="AX129" s="2"/>
      <c r="AY129" s="2"/>
      <c r="AZ129" s="2"/>
      <c r="BA129" s="2"/>
      <c r="BB129" s="2"/>
      <c r="BC129" s="2"/>
      <c r="BD129" s="2"/>
      <c r="BE129" s="2">
        <v>40</v>
      </c>
      <c r="BF129" s="2">
        <v>15.444015444015443</v>
      </c>
    </row>
    <row r="130" spans="1:58" x14ac:dyDescent="0.25">
      <c r="A130" s="65"/>
      <c r="B130" s="49" t="s">
        <v>30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100" t="s">
        <v>304</v>
      </c>
      <c r="N130" s="2">
        <v>0</v>
      </c>
      <c r="O130" s="100" t="s">
        <v>304</v>
      </c>
      <c r="P130" s="2">
        <v>0.22026431718061673</v>
      </c>
      <c r="Q130" s="100" t="s">
        <v>304</v>
      </c>
      <c r="R130" s="2">
        <v>0.23474178403755869</v>
      </c>
      <c r="S130" s="100" t="s">
        <v>304</v>
      </c>
      <c r="T130" s="2">
        <v>0.23809523809523808</v>
      </c>
      <c r="U130" s="2" t="s">
        <v>304</v>
      </c>
      <c r="V130" s="2">
        <v>0.50125313283208017</v>
      </c>
      <c r="W130" s="2">
        <v>3</v>
      </c>
      <c r="X130" s="2">
        <v>0.78125</v>
      </c>
      <c r="Y130" s="2">
        <v>3</v>
      </c>
      <c r="Z130" s="2">
        <v>0.80213903743315507</v>
      </c>
      <c r="AA130" s="2">
        <v>4</v>
      </c>
      <c r="AB130" s="2">
        <v>1.1331444759206799</v>
      </c>
      <c r="AC130" s="2">
        <v>6</v>
      </c>
      <c r="AD130" s="2">
        <v>1.6853932584269662</v>
      </c>
      <c r="AE130" s="2">
        <v>8</v>
      </c>
      <c r="AF130" s="2">
        <v>2.3738872403560829</v>
      </c>
      <c r="AG130" s="2">
        <v>9</v>
      </c>
      <c r="AH130" s="2">
        <v>2.7272727272727271</v>
      </c>
      <c r="AI130" s="2">
        <v>10</v>
      </c>
      <c r="AJ130" s="2">
        <v>3.1152647975077881</v>
      </c>
      <c r="AK130" s="2">
        <v>11</v>
      </c>
      <c r="AL130" s="2">
        <v>3.4161490683229814</v>
      </c>
      <c r="AM130" s="2">
        <v>12</v>
      </c>
      <c r="AN130" s="2">
        <v>3.8461538461538463</v>
      </c>
      <c r="AO130" s="2">
        <v>13</v>
      </c>
      <c r="AP130" s="2">
        <v>4.220779220779221</v>
      </c>
      <c r="AQ130" s="2">
        <v>15</v>
      </c>
      <c r="AR130" s="2">
        <v>5.0847457627118642</v>
      </c>
      <c r="AS130" s="2">
        <v>17</v>
      </c>
      <c r="AT130" s="2">
        <v>5.9440559440559442</v>
      </c>
      <c r="AU130" s="2">
        <v>23</v>
      </c>
      <c r="AV130" s="2">
        <v>8.3032490974729249</v>
      </c>
      <c r="AW130" s="2"/>
      <c r="AX130" s="2"/>
      <c r="AY130" s="2"/>
      <c r="AZ130" s="2"/>
      <c r="BA130" s="2"/>
      <c r="BB130" s="2"/>
      <c r="BC130" s="2"/>
      <c r="BD130" s="2"/>
      <c r="BE130" s="2">
        <v>22</v>
      </c>
      <c r="BF130" s="2">
        <v>8.494208494208495</v>
      </c>
    </row>
    <row r="131" spans="1:58" x14ac:dyDescent="0.25">
      <c r="A131" s="65"/>
      <c r="B131" s="50" t="s">
        <v>40</v>
      </c>
      <c r="C131" s="51">
        <v>1660</v>
      </c>
      <c r="D131" s="51"/>
      <c r="E131" s="51">
        <v>988</v>
      </c>
      <c r="F131" s="51"/>
      <c r="G131" s="51">
        <v>649</v>
      </c>
      <c r="H131" s="51"/>
      <c r="I131" s="51">
        <v>623</v>
      </c>
      <c r="J131" s="51"/>
      <c r="K131" s="51">
        <v>561</v>
      </c>
      <c r="L131" s="51"/>
      <c r="M131" s="51">
        <v>496</v>
      </c>
      <c r="N131" s="51"/>
      <c r="O131" s="51">
        <v>454</v>
      </c>
      <c r="P131" s="51"/>
      <c r="Q131" s="51">
        <v>426</v>
      </c>
      <c r="R131" s="51"/>
      <c r="S131" s="51">
        <v>420</v>
      </c>
      <c r="T131" s="51"/>
      <c r="U131" s="51">
        <v>399</v>
      </c>
      <c r="V131" s="51"/>
      <c r="W131" s="51">
        <v>384</v>
      </c>
      <c r="X131" s="51"/>
      <c r="Y131" s="51">
        <v>374</v>
      </c>
      <c r="Z131" s="51"/>
      <c r="AA131" s="51">
        <v>353</v>
      </c>
      <c r="AB131" s="51">
        <v>0</v>
      </c>
      <c r="AC131" s="51">
        <v>356</v>
      </c>
      <c r="AD131" s="51">
        <v>0</v>
      </c>
      <c r="AE131" s="51">
        <v>337</v>
      </c>
      <c r="AF131" s="51"/>
      <c r="AG131" s="51">
        <v>330</v>
      </c>
      <c r="AH131" s="51"/>
      <c r="AI131" s="51">
        <v>321</v>
      </c>
      <c r="AJ131" s="51"/>
      <c r="AK131" s="51">
        <v>322</v>
      </c>
      <c r="AL131" s="51"/>
      <c r="AM131" s="51">
        <v>312</v>
      </c>
      <c r="AN131" s="51"/>
      <c r="AO131" s="51">
        <v>308</v>
      </c>
      <c r="AP131" s="51"/>
      <c r="AQ131" s="51">
        <v>295</v>
      </c>
      <c r="AR131" s="51"/>
      <c r="AS131" s="51">
        <v>286</v>
      </c>
      <c r="AT131" s="51"/>
      <c r="AU131" s="51">
        <v>277</v>
      </c>
      <c r="AV131" s="51"/>
      <c r="AW131" s="51"/>
      <c r="AX131" s="51"/>
      <c r="AY131" s="51"/>
      <c r="AZ131" s="51"/>
      <c r="BA131" s="51"/>
      <c r="BB131" s="51"/>
      <c r="BC131" s="51"/>
      <c r="BD131" s="51"/>
      <c r="BE131" s="51">
        <v>259</v>
      </c>
      <c r="BF131" s="51"/>
    </row>
    <row r="132" spans="1:58" ht="15.75" thickBot="1" x14ac:dyDescent="0.3">
      <c r="A132" s="67"/>
      <c r="B132" s="50" t="s">
        <v>41</v>
      </c>
      <c r="C132" s="102">
        <v>89.322000000000003</v>
      </c>
      <c r="D132" s="102"/>
      <c r="E132" s="102">
        <v>86.730999999999995</v>
      </c>
      <c r="F132" s="102"/>
      <c r="G132" s="102">
        <v>97.191999999999993</v>
      </c>
      <c r="H132" s="102"/>
      <c r="I132" s="102">
        <v>99.4</v>
      </c>
      <c r="J132" s="102"/>
      <c r="K132" s="102">
        <v>98.019000000000005</v>
      </c>
      <c r="L132" s="102"/>
      <c r="M132" s="102">
        <v>96.695999999999998</v>
      </c>
      <c r="N132" s="102"/>
      <c r="O132" s="102">
        <v>94.731999999999999</v>
      </c>
      <c r="P132" s="102"/>
      <c r="Q132" s="102">
        <v>93.507000000000005</v>
      </c>
      <c r="R132" s="102"/>
      <c r="S132" s="102">
        <v>94.385999999999996</v>
      </c>
      <c r="T132" s="102"/>
      <c r="U132" s="102">
        <v>95.881</v>
      </c>
      <c r="V132" s="102"/>
      <c r="W132" s="102">
        <v>96.114999999999995</v>
      </c>
      <c r="X132" s="102"/>
      <c r="Y132" s="102">
        <v>93.382000000000005</v>
      </c>
      <c r="Z132" s="102"/>
      <c r="AA132" s="102">
        <v>93.045000000000002</v>
      </c>
      <c r="AB132" s="102">
        <v>0</v>
      </c>
      <c r="AC132" s="102">
        <v>90.733999999999995</v>
      </c>
      <c r="AD132" s="102">
        <v>0</v>
      </c>
      <c r="AE132" s="102">
        <v>92.039000000000001</v>
      </c>
      <c r="AF132" s="102"/>
      <c r="AG132" s="102">
        <v>92.674000000000007</v>
      </c>
      <c r="AH132" s="102"/>
      <c r="AI132" s="102">
        <v>90.165999999999997</v>
      </c>
      <c r="AJ132" s="102"/>
      <c r="AK132" s="102">
        <v>91.106999999999999</v>
      </c>
      <c r="AL132" s="102"/>
      <c r="AM132" s="102">
        <v>89.233000000000004</v>
      </c>
      <c r="AN132" s="102"/>
      <c r="AO132" s="102">
        <v>89.069000000000003</v>
      </c>
      <c r="AP132" s="102"/>
      <c r="AQ132" s="102">
        <v>88.486000000000004</v>
      </c>
      <c r="AR132" s="102"/>
      <c r="AS132" s="102">
        <v>88.319000000000003</v>
      </c>
      <c r="AT132" s="102"/>
      <c r="AU132" s="102">
        <v>88.561000000000007</v>
      </c>
      <c r="AV132" s="102"/>
      <c r="AW132" s="102"/>
      <c r="AX132" s="102"/>
      <c r="AY132" s="102"/>
      <c r="AZ132" s="102"/>
      <c r="BA132" s="102"/>
      <c r="BB132" s="102"/>
      <c r="BC132" s="102"/>
      <c r="BD132" s="102"/>
      <c r="BE132" s="102">
        <v>88.528999999999996</v>
      </c>
      <c r="BF132" s="102"/>
    </row>
    <row r="133" spans="1:58" x14ac:dyDescent="0.25">
      <c r="A133" s="48" t="s">
        <v>553</v>
      </c>
      <c r="B133" s="49" t="s">
        <v>29</v>
      </c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>
        <v>221</v>
      </c>
      <c r="AX133" s="2">
        <v>20.3125</v>
      </c>
      <c r="AY133" s="2">
        <v>207</v>
      </c>
      <c r="AZ133" s="2">
        <v>19.509896324222431</v>
      </c>
      <c r="BA133" s="2">
        <v>201</v>
      </c>
      <c r="BB133" s="2">
        <v>19.609756097560975</v>
      </c>
      <c r="BC133" s="2">
        <v>199</v>
      </c>
      <c r="BD133" s="2">
        <v>19.91991991991992</v>
      </c>
      <c r="BE133" s="2"/>
      <c r="BF133" s="2"/>
    </row>
    <row r="134" spans="1:58" x14ac:dyDescent="0.25">
      <c r="A134" s="48" t="s">
        <v>16</v>
      </c>
      <c r="B134" s="49" t="s">
        <v>18</v>
      </c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>
        <v>254</v>
      </c>
      <c r="AX134" s="2">
        <v>23.345588235294116</v>
      </c>
      <c r="AY134" s="2">
        <v>241</v>
      </c>
      <c r="AZ134" s="2">
        <v>22.714420358152687</v>
      </c>
      <c r="BA134" s="2">
        <v>226</v>
      </c>
      <c r="BB134" s="2">
        <v>22.048780487804876</v>
      </c>
      <c r="BC134" s="2">
        <v>213</v>
      </c>
      <c r="BD134" s="2">
        <v>21.321321321321321</v>
      </c>
      <c r="BE134" s="2"/>
      <c r="BF134" s="2"/>
    </row>
    <row r="135" spans="1:58" x14ac:dyDescent="0.25">
      <c r="A135" s="48"/>
      <c r="B135" s="49" t="s">
        <v>19</v>
      </c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>
        <v>192</v>
      </c>
      <c r="AX135" s="2">
        <v>17.647058823529413</v>
      </c>
      <c r="AY135" s="2">
        <v>190</v>
      </c>
      <c r="AZ135" s="2">
        <v>17.907634307257304</v>
      </c>
      <c r="BA135" s="2">
        <v>182</v>
      </c>
      <c r="BB135" s="2">
        <v>17.756097560975611</v>
      </c>
      <c r="BC135" s="2">
        <v>177</v>
      </c>
      <c r="BD135" s="2">
        <v>17.717717717717719</v>
      </c>
      <c r="BE135" s="2"/>
      <c r="BF135" s="2"/>
    </row>
    <row r="136" spans="1:58" x14ac:dyDescent="0.25">
      <c r="A136" s="48"/>
      <c r="B136" s="49" t="s">
        <v>20</v>
      </c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>
        <v>232</v>
      </c>
      <c r="AX136" s="2">
        <v>21.323529411764707</v>
      </c>
      <c r="AY136" s="2">
        <v>233</v>
      </c>
      <c r="AZ136" s="2">
        <v>21.960414703110274</v>
      </c>
      <c r="BA136" s="2">
        <v>213</v>
      </c>
      <c r="BB136" s="2">
        <v>20.780487804878049</v>
      </c>
      <c r="BC136" s="2">
        <v>202</v>
      </c>
      <c r="BD136" s="2">
        <v>20.22022022022022</v>
      </c>
      <c r="BE136" s="2"/>
      <c r="BF136" s="2"/>
    </row>
    <row r="137" spans="1:58" x14ac:dyDescent="0.25">
      <c r="A137" s="48"/>
      <c r="B137" s="49" t="s">
        <v>21</v>
      </c>
      <c r="C137" s="325"/>
      <c r="D137" s="2"/>
      <c r="E137" s="325"/>
      <c r="F137" s="2"/>
      <c r="G137" s="100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>
        <v>132</v>
      </c>
      <c r="AX137" s="2">
        <v>12.132352941176471</v>
      </c>
      <c r="AY137" s="2">
        <v>129</v>
      </c>
      <c r="AZ137" s="2">
        <v>12.158341187558907</v>
      </c>
      <c r="BA137" s="2">
        <v>136</v>
      </c>
      <c r="BB137" s="2">
        <v>13.268292682926829</v>
      </c>
      <c r="BC137" s="2">
        <v>140</v>
      </c>
      <c r="BD137" s="2">
        <v>14.014014014014014</v>
      </c>
      <c r="BE137" s="2"/>
      <c r="BF137" s="2"/>
    </row>
    <row r="138" spans="1:58" x14ac:dyDescent="0.25">
      <c r="A138" s="48"/>
      <c r="B138" s="49" t="s">
        <v>30</v>
      </c>
      <c r="C138" s="325"/>
      <c r="D138" s="325"/>
      <c r="E138" s="325"/>
      <c r="F138" s="325"/>
      <c r="G138" s="325"/>
      <c r="H138" s="325"/>
      <c r="I138" s="325"/>
      <c r="J138" s="325"/>
      <c r="K138" s="325"/>
      <c r="L138" s="325"/>
      <c r="M138" s="325"/>
      <c r="N138" s="325"/>
      <c r="O138" s="325"/>
      <c r="P138" s="325"/>
      <c r="Q138" s="325"/>
      <c r="R138" s="325"/>
      <c r="S138" s="325"/>
      <c r="T138" s="325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>
        <v>57</v>
      </c>
      <c r="AX138" s="2">
        <v>5.2389705882352944</v>
      </c>
      <c r="AY138" s="2">
        <v>61</v>
      </c>
      <c r="AZ138" s="2">
        <v>5.7492931196983976</v>
      </c>
      <c r="BA138" s="2">
        <v>67</v>
      </c>
      <c r="BB138" s="2">
        <v>6.5365853658536581</v>
      </c>
      <c r="BC138" s="2">
        <v>68</v>
      </c>
      <c r="BD138" s="2">
        <v>6.8068068068068071</v>
      </c>
      <c r="BE138" s="2"/>
      <c r="BF138" s="2"/>
    </row>
    <row r="139" spans="1:58" x14ac:dyDescent="0.25">
      <c r="A139" s="48"/>
      <c r="B139" s="50" t="s">
        <v>40</v>
      </c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>
        <v>1088</v>
      </c>
      <c r="AX139" s="51"/>
      <c r="AY139" s="51">
        <v>1061</v>
      </c>
      <c r="AZ139" s="51"/>
      <c r="BA139" s="51">
        <v>1025</v>
      </c>
      <c r="BB139" s="51"/>
      <c r="BC139" s="51">
        <v>999</v>
      </c>
      <c r="BD139" s="51"/>
      <c r="BE139" s="51"/>
      <c r="BF139" s="51"/>
    </row>
    <row r="140" spans="1:58" x14ac:dyDescent="0.25">
      <c r="A140" s="52"/>
      <c r="B140" s="50" t="s">
        <v>41</v>
      </c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>
        <v>327.33100000000002</v>
      </c>
      <c r="AX140" s="51"/>
      <c r="AY140" s="51">
        <v>326.96600000000001</v>
      </c>
      <c r="AZ140" s="51"/>
      <c r="BA140" s="51">
        <v>324.66399999999999</v>
      </c>
      <c r="BB140" s="51"/>
      <c r="BC140" s="51">
        <v>324.69499999999999</v>
      </c>
      <c r="BD140" s="51"/>
      <c r="BE140" s="51"/>
      <c r="BF140" s="51"/>
    </row>
    <row r="141" spans="1:58" x14ac:dyDescent="0.25">
      <c r="A141" s="53" t="s">
        <v>74</v>
      </c>
      <c r="B141" s="49" t="s">
        <v>29</v>
      </c>
      <c r="C141" s="2">
        <v>88538</v>
      </c>
      <c r="D141" s="2">
        <v>86.521191036929181</v>
      </c>
      <c r="E141" s="2">
        <v>53870</v>
      </c>
      <c r="F141" s="2">
        <v>72.264105384594743</v>
      </c>
      <c r="G141" s="2">
        <v>28940</v>
      </c>
      <c r="H141" s="2">
        <v>51.674880365688168</v>
      </c>
      <c r="I141" s="2">
        <v>26883</v>
      </c>
      <c r="J141" s="2">
        <v>49.770429888547412</v>
      </c>
      <c r="K141" s="2">
        <v>24148</v>
      </c>
      <c r="L141" s="2">
        <v>47.059282067272086</v>
      </c>
      <c r="M141" s="2">
        <v>20999</v>
      </c>
      <c r="N141" s="2">
        <v>43.606196527950829</v>
      </c>
      <c r="O141" s="2">
        <v>18526</v>
      </c>
      <c r="P141" s="2">
        <v>40.788199031263758</v>
      </c>
      <c r="Q141" s="2">
        <v>16391</v>
      </c>
      <c r="R141" s="2">
        <v>38.179870023991988</v>
      </c>
      <c r="S141" s="2">
        <v>14587</v>
      </c>
      <c r="T141" s="2">
        <v>35.835012037537467</v>
      </c>
      <c r="U141" s="2">
        <v>13707</v>
      </c>
      <c r="V141" s="2">
        <v>34.822925664346322</v>
      </c>
      <c r="W141" s="2">
        <v>13036</v>
      </c>
      <c r="X141" s="2">
        <v>34.07926382934226</v>
      </c>
      <c r="Y141" s="2">
        <v>12689</v>
      </c>
      <c r="Z141" s="2">
        <v>34.04523624265515</v>
      </c>
      <c r="AA141" s="2">
        <v>12373</v>
      </c>
      <c r="AB141" s="2">
        <v>34.045070577552764</v>
      </c>
      <c r="AC141" s="2">
        <v>12138</v>
      </c>
      <c r="AD141" s="2">
        <v>34.113712374581937</v>
      </c>
      <c r="AE141" s="2">
        <v>11914</v>
      </c>
      <c r="AF141" s="2">
        <v>34.138513997535746</v>
      </c>
      <c r="AG141" s="2">
        <v>11949</v>
      </c>
      <c r="AH141" s="2">
        <v>34.604691572545612</v>
      </c>
      <c r="AI141" s="2">
        <v>11664</v>
      </c>
      <c r="AJ141" s="2">
        <v>34.39896189689749</v>
      </c>
      <c r="AK141" s="2">
        <v>11473</v>
      </c>
      <c r="AL141" s="2">
        <v>34.406957564852299</v>
      </c>
      <c r="AM141" s="2">
        <v>11468</v>
      </c>
      <c r="AN141" s="2">
        <v>34.70734217057079</v>
      </c>
      <c r="AO141" s="2">
        <v>11203</v>
      </c>
      <c r="AP141" s="2">
        <v>34.70570012391574</v>
      </c>
      <c r="AQ141" s="2">
        <v>10704</v>
      </c>
      <c r="AR141" s="2">
        <v>33.972324489018661</v>
      </c>
      <c r="AS141" s="2">
        <v>10433</v>
      </c>
      <c r="AT141" s="2">
        <v>33.691790996576891</v>
      </c>
      <c r="AU141" s="2">
        <v>10218</v>
      </c>
      <c r="AV141" s="2">
        <v>33.54122899159664</v>
      </c>
      <c r="AW141" s="2">
        <v>10338</v>
      </c>
      <c r="AX141" s="2">
        <v>34.204605611434623</v>
      </c>
      <c r="AY141" s="2">
        <v>10184</v>
      </c>
      <c r="AZ141" s="2">
        <v>34.287253383610533</v>
      </c>
      <c r="BA141" s="2">
        <v>10211</v>
      </c>
      <c r="BB141" s="2">
        <v>34.769136475074909</v>
      </c>
      <c r="BC141" s="2">
        <v>10004</v>
      </c>
      <c r="BD141" s="2">
        <v>34.638689796059694</v>
      </c>
      <c r="BE141" s="2">
        <v>10023</v>
      </c>
      <c r="BF141" s="2">
        <v>35.069979006298112</v>
      </c>
    </row>
    <row r="142" spans="1:58" x14ac:dyDescent="0.25">
      <c r="A142" s="65"/>
      <c r="B142" s="49" t="s">
        <v>18</v>
      </c>
      <c r="C142" s="2">
        <v>11954</v>
      </c>
      <c r="D142" s="2">
        <v>11.681699582726642</v>
      </c>
      <c r="E142" s="2">
        <v>17410</v>
      </c>
      <c r="F142" s="2">
        <v>23.354707160679311</v>
      </c>
      <c r="G142" s="2">
        <v>18626</v>
      </c>
      <c r="H142" s="2">
        <v>33.258338690093566</v>
      </c>
      <c r="I142" s="2">
        <v>17984</v>
      </c>
      <c r="J142" s="2">
        <v>33.295071648091238</v>
      </c>
      <c r="K142" s="2">
        <v>17254</v>
      </c>
      <c r="L142" s="2">
        <v>33.624352028686125</v>
      </c>
      <c r="M142" s="2">
        <v>16353</v>
      </c>
      <c r="N142" s="2">
        <v>33.958385247944179</v>
      </c>
      <c r="O142" s="2">
        <v>15581</v>
      </c>
      <c r="P142" s="2">
        <v>34.304271246147074</v>
      </c>
      <c r="Q142" s="2">
        <v>14696</v>
      </c>
      <c r="R142" s="2">
        <v>34.231674081665929</v>
      </c>
      <c r="S142" s="2">
        <v>13783</v>
      </c>
      <c r="T142" s="2">
        <v>33.859873237360588</v>
      </c>
      <c r="U142" s="2">
        <v>12970</v>
      </c>
      <c r="V142" s="2">
        <v>32.950561455210611</v>
      </c>
      <c r="W142" s="2">
        <v>12308</v>
      </c>
      <c r="X142" s="2">
        <v>32.176095367562482</v>
      </c>
      <c r="Y142" s="2">
        <v>11636</v>
      </c>
      <c r="Z142" s="2">
        <v>31.219983365082772</v>
      </c>
      <c r="AA142" s="2">
        <v>11113</v>
      </c>
      <c r="AB142" s="2">
        <v>30.578103073494209</v>
      </c>
      <c r="AC142" s="2">
        <v>10794</v>
      </c>
      <c r="AD142" s="2">
        <v>30.33641550265591</v>
      </c>
      <c r="AE142" s="2">
        <v>10357</v>
      </c>
      <c r="AF142" s="2">
        <v>29.677068110834121</v>
      </c>
      <c r="AG142" s="2">
        <v>10107</v>
      </c>
      <c r="AH142" s="2">
        <v>29.270199826238056</v>
      </c>
      <c r="AI142" s="2">
        <v>9750</v>
      </c>
      <c r="AJ142" s="2">
        <v>28.754276276984783</v>
      </c>
      <c r="AK142" s="2">
        <v>9386</v>
      </c>
      <c r="AL142" s="2">
        <v>28.148148148148149</v>
      </c>
      <c r="AM142" s="2">
        <v>9243</v>
      </c>
      <c r="AN142" s="2">
        <v>27.97348828763392</v>
      </c>
      <c r="AO142" s="2">
        <v>8843</v>
      </c>
      <c r="AP142" s="2">
        <v>27.394671623296158</v>
      </c>
      <c r="AQ142" s="2">
        <v>8522</v>
      </c>
      <c r="AR142" s="2">
        <v>27.047099149422369</v>
      </c>
      <c r="AS142" s="2">
        <v>8227</v>
      </c>
      <c r="AT142" s="2">
        <v>26.567848608150875</v>
      </c>
      <c r="AU142" s="2">
        <v>7950</v>
      </c>
      <c r="AV142" s="2">
        <v>26.096376050420169</v>
      </c>
      <c r="AW142" s="2">
        <v>7804</v>
      </c>
      <c r="AX142" s="2">
        <v>25.820539968237163</v>
      </c>
      <c r="AY142" s="2">
        <v>7529</v>
      </c>
      <c r="AZ142" s="2">
        <v>25.348461383071847</v>
      </c>
      <c r="BA142" s="2">
        <v>7281</v>
      </c>
      <c r="BB142" s="2">
        <v>24.792290928902208</v>
      </c>
      <c r="BC142" s="2">
        <v>7140</v>
      </c>
      <c r="BD142" s="2">
        <v>24.722135660122571</v>
      </c>
      <c r="BE142" s="2">
        <v>6978</v>
      </c>
      <c r="BF142" s="2">
        <v>24.415675297410775</v>
      </c>
    </row>
    <row r="143" spans="1:58" x14ac:dyDescent="0.25">
      <c r="A143" s="65"/>
      <c r="B143" s="49" t="s">
        <v>19</v>
      </c>
      <c r="C143" s="2">
        <v>1479</v>
      </c>
      <c r="D143" s="2">
        <v>1.4453098279113856</v>
      </c>
      <c r="E143" s="2">
        <v>2771</v>
      </c>
      <c r="F143" s="2">
        <v>3.7171679231615378</v>
      </c>
      <c r="G143" s="2">
        <v>6489</v>
      </c>
      <c r="H143" s="2">
        <v>11.586672380544247</v>
      </c>
      <c r="I143" s="2">
        <v>6839</v>
      </c>
      <c r="J143" s="2">
        <v>12.661532195356759</v>
      </c>
      <c r="K143" s="2">
        <v>7311</v>
      </c>
      <c r="L143" s="2">
        <v>14.247573761546557</v>
      </c>
      <c r="M143" s="2">
        <v>7565</v>
      </c>
      <c r="N143" s="2">
        <v>15.709361242628125</v>
      </c>
      <c r="O143" s="2">
        <v>7573</v>
      </c>
      <c r="P143" s="2">
        <v>16.673271686481726</v>
      </c>
      <c r="Q143" s="2">
        <v>7706</v>
      </c>
      <c r="R143" s="2">
        <v>17.949733292958467</v>
      </c>
      <c r="S143" s="2">
        <v>7753</v>
      </c>
      <c r="T143" s="2">
        <v>19.046332236034001</v>
      </c>
      <c r="U143" s="2">
        <v>7614</v>
      </c>
      <c r="V143" s="2">
        <v>19.343529292210761</v>
      </c>
      <c r="W143" s="2">
        <v>7417</v>
      </c>
      <c r="X143" s="2">
        <v>19.389835825577748</v>
      </c>
      <c r="Y143" s="2">
        <v>7199</v>
      </c>
      <c r="Z143" s="2">
        <v>19.315285342491482</v>
      </c>
      <c r="AA143" s="2">
        <v>6945</v>
      </c>
      <c r="AB143" s="2">
        <v>19.109594694989408</v>
      </c>
      <c r="AC143" s="2">
        <v>6672</v>
      </c>
      <c r="AD143" s="2">
        <v>18.751580899918494</v>
      </c>
      <c r="AE143" s="2">
        <v>6518</v>
      </c>
      <c r="AF143" s="2">
        <v>18.676752915556321</v>
      </c>
      <c r="AG143" s="2">
        <v>6239</v>
      </c>
      <c r="AH143" s="2">
        <v>18.068346365479293</v>
      </c>
      <c r="AI143" s="2">
        <v>6076</v>
      </c>
      <c r="AJ143" s="2">
        <v>17.919075144508671</v>
      </c>
      <c r="AK143" s="2">
        <v>5873</v>
      </c>
      <c r="AL143" s="2">
        <v>17.612835507572349</v>
      </c>
      <c r="AM143" s="2">
        <v>5636</v>
      </c>
      <c r="AN143" s="2">
        <v>17.057078869317838</v>
      </c>
      <c r="AO143" s="2">
        <v>5461</v>
      </c>
      <c r="AP143" s="2">
        <v>16.917596034696405</v>
      </c>
      <c r="AQ143" s="2">
        <v>5355</v>
      </c>
      <c r="AR143" s="2">
        <v>16.995683635901994</v>
      </c>
      <c r="AS143" s="2">
        <v>5144</v>
      </c>
      <c r="AT143" s="2">
        <v>16.611767745269006</v>
      </c>
      <c r="AU143" s="2">
        <v>4979</v>
      </c>
      <c r="AV143" s="2">
        <v>16.343881302521009</v>
      </c>
      <c r="AW143" s="2">
        <v>4790</v>
      </c>
      <c r="AX143" s="2">
        <v>15.848332451032292</v>
      </c>
      <c r="AY143" s="2">
        <v>4667</v>
      </c>
      <c r="AZ143" s="2">
        <v>15.712746616389468</v>
      </c>
      <c r="BA143" s="2">
        <v>4533</v>
      </c>
      <c r="BB143" s="2">
        <v>15.435167529283573</v>
      </c>
      <c r="BC143" s="2">
        <v>4345</v>
      </c>
      <c r="BD143" s="2">
        <v>15.044492919220248</v>
      </c>
      <c r="BE143" s="2">
        <v>4209</v>
      </c>
      <c r="BF143" s="2">
        <v>14.727081875437369</v>
      </c>
    </row>
    <row r="144" spans="1:58" x14ac:dyDescent="0.25">
      <c r="A144" s="65"/>
      <c r="B144" s="49" t="s">
        <v>20</v>
      </c>
      <c r="C144" s="2">
        <v>315</v>
      </c>
      <c r="D144" s="2">
        <v>0.30782460837869269</v>
      </c>
      <c r="E144" s="2">
        <v>443</v>
      </c>
      <c r="F144" s="2">
        <v>0.59426394441016284</v>
      </c>
      <c r="G144" s="2">
        <v>1805</v>
      </c>
      <c r="H144" s="2">
        <v>3.2229840725662453</v>
      </c>
      <c r="I144" s="2">
        <v>2143</v>
      </c>
      <c r="J144" s="2">
        <v>3.9674899100233274</v>
      </c>
      <c r="K144" s="2">
        <v>2403</v>
      </c>
      <c r="L144" s="2">
        <v>4.6829325330319209</v>
      </c>
      <c r="M144" s="2">
        <v>2905</v>
      </c>
      <c r="N144" s="2">
        <v>6.0324777805465573</v>
      </c>
      <c r="O144" s="2">
        <v>3291</v>
      </c>
      <c r="P144" s="2">
        <v>7.2457067371202113</v>
      </c>
      <c r="Q144" s="2">
        <v>3593</v>
      </c>
      <c r="R144" s="2">
        <v>8.3692436700752371</v>
      </c>
      <c r="S144" s="2">
        <v>3894</v>
      </c>
      <c r="T144" s="2">
        <v>9.566157323244731</v>
      </c>
      <c r="U144" s="2">
        <v>4176</v>
      </c>
      <c r="V144" s="2">
        <v>10.609217011330726</v>
      </c>
      <c r="W144" s="2">
        <v>4417</v>
      </c>
      <c r="X144" s="2">
        <v>11.547108647913834</v>
      </c>
      <c r="Y144" s="2">
        <v>4566</v>
      </c>
      <c r="Z144" s="2">
        <v>12.25081162297765</v>
      </c>
      <c r="AA144" s="2">
        <v>4616</v>
      </c>
      <c r="AB144" s="2">
        <v>12.701207935503398</v>
      </c>
      <c r="AC144" s="2">
        <v>4568</v>
      </c>
      <c r="AD144" s="2">
        <v>12.838312582558107</v>
      </c>
      <c r="AE144" s="2">
        <v>4570</v>
      </c>
      <c r="AF144" s="2">
        <v>13.094931086850625</v>
      </c>
      <c r="AG144" s="2">
        <v>4577</v>
      </c>
      <c r="AH144" s="2">
        <v>13.255140457573125</v>
      </c>
      <c r="AI144" s="2">
        <v>4590</v>
      </c>
      <c r="AJ144" s="2">
        <v>13.536628524242067</v>
      </c>
      <c r="AK144" s="2">
        <v>4649</v>
      </c>
      <c r="AL144" s="2">
        <v>13.942120257909732</v>
      </c>
      <c r="AM144" s="2">
        <v>4572</v>
      </c>
      <c r="AN144" s="2">
        <v>13.836934810241511</v>
      </c>
      <c r="AO144" s="2">
        <v>4602</v>
      </c>
      <c r="AP144" s="2">
        <v>14.256505576208179</v>
      </c>
      <c r="AQ144" s="2">
        <v>4562</v>
      </c>
      <c r="AR144" s="2">
        <v>14.478862511108289</v>
      </c>
      <c r="AS144" s="2">
        <v>4594</v>
      </c>
      <c r="AT144" s="2">
        <v>14.835626170638765</v>
      </c>
      <c r="AU144" s="2">
        <v>4594</v>
      </c>
      <c r="AV144" s="2">
        <v>15.080094537815127</v>
      </c>
      <c r="AW144" s="2">
        <v>4469</v>
      </c>
      <c r="AX144" s="2">
        <v>14.786262572789836</v>
      </c>
      <c r="AY144" s="2">
        <v>4435</v>
      </c>
      <c r="AZ144" s="2">
        <v>14.931654434044846</v>
      </c>
      <c r="BA144" s="2">
        <v>4333</v>
      </c>
      <c r="BB144" s="2">
        <v>14.754154181421956</v>
      </c>
      <c r="BC144" s="2">
        <v>4300</v>
      </c>
      <c r="BD144" s="2">
        <v>14.888681139849728</v>
      </c>
      <c r="BE144" s="2">
        <v>4135</v>
      </c>
      <c r="BF144" s="2">
        <v>14.46815955213436</v>
      </c>
    </row>
    <row r="145" spans="1:58" x14ac:dyDescent="0.25">
      <c r="A145" s="65"/>
      <c r="B145" s="49" t="s">
        <v>21</v>
      </c>
      <c r="C145" s="2">
        <v>36</v>
      </c>
      <c r="D145" s="2">
        <v>3.517995524327916E-2</v>
      </c>
      <c r="E145" s="2">
        <v>43</v>
      </c>
      <c r="F145" s="2">
        <v>5.7682504762160275E-2</v>
      </c>
      <c r="G145" s="2">
        <v>131</v>
      </c>
      <c r="H145" s="2">
        <v>0.23391186343832585</v>
      </c>
      <c r="I145" s="2">
        <v>151</v>
      </c>
      <c r="J145" s="2">
        <v>0.27955715184952051</v>
      </c>
      <c r="K145" s="2">
        <v>183</v>
      </c>
      <c r="L145" s="2">
        <v>0.35662782086759948</v>
      </c>
      <c r="M145" s="2">
        <v>300</v>
      </c>
      <c r="N145" s="2">
        <v>0.62297533017692497</v>
      </c>
      <c r="O145" s="2">
        <v>409</v>
      </c>
      <c r="P145" s="2">
        <v>0.90048436811977106</v>
      </c>
      <c r="Q145" s="2">
        <v>488</v>
      </c>
      <c r="R145" s="2">
        <v>1.1367077403275023</v>
      </c>
      <c r="S145" s="2">
        <v>614</v>
      </c>
      <c r="T145" s="2">
        <v>1.5083771434186606</v>
      </c>
      <c r="U145" s="2">
        <v>790</v>
      </c>
      <c r="V145" s="2">
        <v>2.0070118388293277</v>
      </c>
      <c r="W145" s="2">
        <v>932</v>
      </c>
      <c r="X145" s="2">
        <v>2.4364739098609225</v>
      </c>
      <c r="Y145" s="2">
        <v>991</v>
      </c>
      <c r="Z145" s="2">
        <v>2.6589037052936599</v>
      </c>
      <c r="AA145" s="2">
        <v>1093</v>
      </c>
      <c r="AB145" s="2">
        <v>3.0074567316952372</v>
      </c>
      <c r="AC145" s="2">
        <v>1168</v>
      </c>
      <c r="AD145" s="2">
        <v>3.2826508529833336</v>
      </c>
      <c r="AE145" s="2">
        <v>1260</v>
      </c>
      <c r="AF145" s="2">
        <v>3.6104186366371529</v>
      </c>
      <c r="AG145" s="2">
        <v>1344</v>
      </c>
      <c r="AH145" s="2">
        <v>3.8922675933970461</v>
      </c>
      <c r="AI145" s="2">
        <v>1473</v>
      </c>
      <c r="AJ145" s="2">
        <v>4.3441075852306241</v>
      </c>
      <c r="AK145" s="2">
        <v>1562</v>
      </c>
      <c r="AL145" s="2">
        <v>4.6843604738341584</v>
      </c>
      <c r="AM145" s="2">
        <v>1667</v>
      </c>
      <c r="AN145" s="2">
        <v>5.0450941226318022</v>
      </c>
      <c r="AO145" s="2">
        <v>1695</v>
      </c>
      <c r="AP145" s="2">
        <v>5.2509293680297402</v>
      </c>
      <c r="AQ145" s="2">
        <v>1832</v>
      </c>
      <c r="AR145" s="2">
        <v>5.8143963437857051</v>
      </c>
      <c r="AS145" s="2">
        <v>1969</v>
      </c>
      <c r="AT145" s="2">
        <v>6.3585868371762579</v>
      </c>
      <c r="AU145" s="2">
        <v>2063</v>
      </c>
      <c r="AV145" s="2">
        <v>6.7719275210084033</v>
      </c>
      <c r="AW145" s="2">
        <v>2129</v>
      </c>
      <c r="AX145" s="2">
        <v>7.0440709370037053</v>
      </c>
      <c r="AY145" s="2">
        <v>2157</v>
      </c>
      <c r="AZ145" s="2">
        <v>7.2621372298161742</v>
      </c>
      <c r="BA145" s="2">
        <v>2203</v>
      </c>
      <c r="BB145" s="2">
        <v>7.5013620266957233</v>
      </c>
      <c r="BC145" s="2">
        <v>2219</v>
      </c>
      <c r="BD145" s="2">
        <v>7.6832519649596618</v>
      </c>
      <c r="BE145" s="2">
        <v>2316</v>
      </c>
      <c r="BF145" s="2">
        <v>8.1035689293212041</v>
      </c>
    </row>
    <row r="146" spans="1:58" x14ac:dyDescent="0.25">
      <c r="A146" s="65"/>
      <c r="B146" s="49" t="s">
        <v>30</v>
      </c>
      <c r="C146" s="2">
        <v>9</v>
      </c>
      <c r="D146" s="2">
        <v>8.7949888108197899E-3</v>
      </c>
      <c r="E146" s="2">
        <v>9</v>
      </c>
      <c r="F146" s="2">
        <v>1.2073082392080058E-2</v>
      </c>
      <c r="G146" s="2">
        <v>13</v>
      </c>
      <c r="H146" s="2">
        <v>2.3212627669452181E-2</v>
      </c>
      <c r="I146" s="2">
        <v>14</v>
      </c>
      <c r="J146" s="2">
        <v>2.5919206131743623E-2</v>
      </c>
      <c r="K146" s="2">
        <v>15</v>
      </c>
      <c r="L146" s="2">
        <v>2.9231788595704876E-2</v>
      </c>
      <c r="M146" s="2">
        <v>34</v>
      </c>
      <c r="N146" s="2">
        <v>7.0603870753384826E-2</v>
      </c>
      <c r="O146" s="2">
        <v>40</v>
      </c>
      <c r="P146" s="2">
        <v>8.8066930867459273E-2</v>
      </c>
      <c r="Q146" s="2">
        <v>57</v>
      </c>
      <c r="R146" s="2">
        <v>0.13277119098087628</v>
      </c>
      <c r="S146" s="2">
        <v>75</v>
      </c>
      <c r="T146" s="2">
        <v>0.18424802240455954</v>
      </c>
      <c r="U146" s="2">
        <v>105</v>
      </c>
      <c r="V146" s="2">
        <v>0.26675473807225242</v>
      </c>
      <c r="W146" s="2">
        <v>142</v>
      </c>
      <c r="X146" s="2">
        <v>0.37122241974275855</v>
      </c>
      <c r="Y146" s="2">
        <v>190</v>
      </c>
      <c r="Z146" s="2">
        <v>0.50977972149928896</v>
      </c>
      <c r="AA146" s="2">
        <v>203</v>
      </c>
      <c r="AB146" s="2">
        <v>0.55856698676498917</v>
      </c>
      <c r="AC146" s="2">
        <v>241</v>
      </c>
      <c r="AD146" s="2">
        <v>0.67732778730221188</v>
      </c>
      <c r="AE146" s="2">
        <v>280</v>
      </c>
      <c r="AF146" s="2">
        <v>0.80231525258603398</v>
      </c>
      <c r="AG146" s="2">
        <v>314</v>
      </c>
      <c r="AH146" s="2">
        <v>0.90935418476686936</v>
      </c>
      <c r="AI146" s="2">
        <v>355</v>
      </c>
      <c r="AJ146" s="2">
        <v>1.046950572136369</v>
      </c>
      <c r="AK146" s="2">
        <v>402</v>
      </c>
      <c r="AL146" s="2">
        <v>1.2055780476833109</v>
      </c>
      <c r="AM146" s="2">
        <v>456</v>
      </c>
      <c r="AN146" s="2">
        <v>1.3800617396041401</v>
      </c>
      <c r="AO146" s="2">
        <v>476</v>
      </c>
      <c r="AP146" s="2">
        <v>1.4745972738537794</v>
      </c>
      <c r="AQ146" s="2">
        <v>533</v>
      </c>
      <c r="AR146" s="2">
        <v>1.6916338707629808</v>
      </c>
      <c r="AS146" s="2">
        <v>599</v>
      </c>
      <c r="AT146" s="2">
        <v>1.9343796421882065</v>
      </c>
      <c r="AU146" s="2">
        <v>660</v>
      </c>
      <c r="AV146" s="2">
        <v>2.1664915966386555</v>
      </c>
      <c r="AW146" s="2">
        <v>694</v>
      </c>
      <c r="AX146" s="2">
        <v>2.2961884595023823</v>
      </c>
      <c r="AY146" s="2">
        <v>730</v>
      </c>
      <c r="AZ146" s="2">
        <v>2.4577469530671334</v>
      </c>
      <c r="BA146" s="2">
        <v>807</v>
      </c>
      <c r="BB146" s="2">
        <v>2.747888858621629</v>
      </c>
      <c r="BC146" s="2">
        <v>873</v>
      </c>
      <c r="BD146" s="2">
        <v>3.0227485197880961</v>
      </c>
      <c r="BE146" s="2">
        <v>919</v>
      </c>
      <c r="BF146" s="2">
        <v>3.2155353393981807</v>
      </c>
    </row>
    <row r="147" spans="1:58" x14ac:dyDescent="0.25">
      <c r="A147" s="65"/>
      <c r="B147" s="54" t="s">
        <v>40</v>
      </c>
      <c r="C147" s="51">
        <v>102331</v>
      </c>
      <c r="D147" s="51"/>
      <c r="E147" s="51">
        <v>74546</v>
      </c>
      <c r="F147" s="51"/>
      <c r="G147" s="51">
        <v>56004</v>
      </c>
      <c r="H147" s="51"/>
      <c r="I147" s="51">
        <v>54014</v>
      </c>
      <c r="J147" s="51"/>
      <c r="K147" s="51">
        <v>51314</v>
      </c>
      <c r="L147" s="51"/>
      <c r="M147" s="51">
        <v>48156</v>
      </c>
      <c r="N147" s="51"/>
      <c r="O147" s="51">
        <v>45420</v>
      </c>
      <c r="P147" s="51"/>
      <c r="Q147" s="51">
        <v>42931</v>
      </c>
      <c r="R147" s="51"/>
      <c r="S147" s="51">
        <v>40706</v>
      </c>
      <c r="T147" s="51"/>
      <c r="U147" s="51">
        <v>39362</v>
      </c>
      <c r="V147" s="51"/>
      <c r="W147" s="51">
        <v>38252</v>
      </c>
      <c r="X147" s="51"/>
      <c r="Y147" s="51">
        <v>37271</v>
      </c>
      <c r="Z147" s="51"/>
      <c r="AA147" s="51">
        <v>36343</v>
      </c>
      <c r="AB147" s="51"/>
      <c r="AC147" s="51">
        <v>35581</v>
      </c>
      <c r="AD147" s="51"/>
      <c r="AE147" s="51">
        <v>34899</v>
      </c>
      <c r="AF147" s="51"/>
      <c r="AG147" s="51">
        <v>34530</v>
      </c>
      <c r="AH147" s="51"/>
      <c r="AI147" s="51">
        <v>33908</v>
      </c>
      <c r="AJ147" s="51"/>
      <c r="AK147" s="51">
        <v>33345</v>
      </c>
      <c r="AL147" s="51"/>
      <c r="AM147" s="51">
        <v>33042</v>
      </c>
      <c r="AN147" s="51"/>
      <c r="AO147" s="51">
        <v>32280</v>
      </c>
      <c r="AP147" s="51">
        <v>100</v>
      </c>
      <c r="AQ147" s="51">
        <v>31508</v>
      </c>
      <c r="AR147" s="51">
        <v>100</v>
      </c>
      <c r="AS147" s="51">
        <v>30966</v>
      </c>
      <c r="AT147" s="51">
        <v>100</v>
      </c>
      <c r="AU147" s="51">
        <v>30464</v>
      </c>
      <c r="AV147" s="51">
        <v>100</v>
      </c>
      <c r="AW147" s="51">
        <v>30224</v>
      </c>
      <c r="AX147" s="51">
        <v>100.00000000000001</v>
      </c>
      <c r="AY147" s="51">
        <v>29702</v>
      </c>
      <c r="AZ147" s="51">
        <v>100</v>
      </c>
      <c r="BA147" s="51">
        <v>29368</v>
      </c>
      <c r="BB147" s="51">
        <v>100.00000000000001</v>
      </c>
      <c r="BC147" s="51">
        <v>28881</v>
      </c>
      <c r="BD147" s="51">
        <v>100</v>
      </c>
      <c r="BE147" s="51">
        <v>28580</v>
      </c>
      <c r="BF147" s="51">
        <v>99.999999999999986</v>
      </c>
    </row>
    <row r="148" spans="1:58" ht="15.75" thickBot="1" x14ac:dyDescent="0.3">
      <c r="A148" s="67"/>
      <c r="B148" s="211" t="s">
        <v>41</v>
      </c>
      <c r="C148" s="102">
        <v>5388.4920000000002</v>
      </c>
      <c r="D148" s="102"/>
      <c r="E148" s="102">
        <v>5478.35</v>
      </c>
      <c r="F148" s="102"/>
      <c r="G148" s="102">
        <v>6387.8549999999996</v>
      </c>
      <c r="H148" s="102"/>
      <c r="I148" s="102">
        <v>6437.3220000000001</v>
      </c>
      <c r="J148" s="102"/>
      <c r="K148" s="102">
        <v>6470.2139999999999</v>
      </c>
      <c r="L148" s="102"/>
      <c r="M148" s="102">
        <v>6551.7179999999998</v>
      </c>
      <c r="N148" s="102"/>
      <c r="O148" s="102">
        <v>6549.5590000000002</v>
      </c>
      <c r="P148" s="102"/>
      <c r="Q148" s="102">
        <v>6551.82</v>
      </c>
      <c r="R148" s="102"/>
      <c r="S148" s="102">
        <v>6549.7610000000004</v>
      </c>
      <c r="T148" s="102"/>
      <c r="U148" s="102">
        <v>6613.2839999999997</v>
      </c>
      <c r="V148" s="102"/>
      <c r="W148" s="102">
        <v>6651.3609999999999</v>
      </c>
      <c r="X148" s="102">
        <v>0</v>
      </c>
      <c r="Y148" s="102">
        <v>6635.6379999999999</v>
      </c>
      <c r="Z148" s="102">
        <v>0</v>
      </c>
      <c r="AA148" s="102">
        <v>6576.5150000000003</v>
      </c>
      <c r="AB148" s="102">
        <v>0</v>
      </c>
      <c r="AC148" s="102">
        <v>6523.8720000000003</v>
      </c>
      <c r="AD148" s="102">
        <v>0</v>
      </c>
      <c r="AE148" s="102">
        <v>6513.1390000000001</v>
      </c>
      <c r="AF148" s="102"/>
      <c r="AG148" s="102">
        <v>6494.375</v>
      </c>
      <c r="AH148" s="102"/>
      <c r="AI148" s="102">
        <v>6520.9380000000001</v>
      </c>
      <c r="AJ148" s="102"/>
      <c r="AK148" s="102">
        <v>6541.7039999999997</v>
      </c>
      <c r="AL148" s="102"/>
      <c r="AM148" s="102">
        <v>6557.9040000000005</v>
      </c>
      <c r="AN148" s="102"/>
      <c r="AO148" s="102">
        <v>6504.9560000000001</v>
      </c>
      <c r="AP148" s="102"/>
      <c r="AQ148" s="102">
        <v>6532.8209999999999</v>
      </c>
      <c r="AR148" s="102"/>
      <c r="AS148" s="102">
        <v>6587.1109999999999</v>
      </c>
      <c r="AT148" s="102"/>
      <c r="AU148" s="102">
        <v>6615.9040000000005</v>
      </c>
      <c r="AV148" s="102"/>
      <c r="AW148" s="102">
        <v>6588.6880000000001</v>
      </c>
      <c r="AX148" s="102"/>
      <c r="AY148" s="102">
        <v>6550.2160000000003</v>
      </c>
      <c r="AZ148" s="102"/>
      <c r="BA148" s="102">
        <v>6545.2790000000005</v>
      </c>
      <c r="BB148" s="102"/>
      <c r="BC148" s="102">
        <v>6541.241</v>
      </c>
      <c r="BD148" s="102"/>
      <c r="BE148" s="102">
        <v>6538.44</v>
      </c>
      <c r="BF148" s="102"/>
    </row>
    <row r="149" spans="1:58" x14ac:dyDescent="0.25">
      <c r="A149" t="s">
        <v>539</v>
      </c>
    </row>
    <row r="150" spans="1:58" x14ac:dyDescent="0.25">
      <c r="A150" t="s">
        <v>530</v>
      </c>
    </row>
    <row r="151" spans="1:58" ht="16.5" x14ac:dyDescent="0.25">
      <c r="A151" s="24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3" name="Button 2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0</xdr:row>
                    <xdr:rowOff>247650</xdr:rowOff>
                  </from>
                  <to>
                    <xdr:col>0</xdr:col>
                    <xdr:colOff>638175</xdr:colOff>
                    <xdr:row>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4" name="Button 3">
              <controlPr defaultSize="0" print="0" autoFill="0" autoPict="0" macro="[0]!VelgMeny">
                <anchor moveWithCells="1" sizeWithCells="1">
                  <from>
                    <xdr:col>0</xdr:col>
                    <xdr:colOff>0</xdr:colOff>
                    <xdr:row>0</xdr:row>
                    <xdr:rowOff>247650</xdr:rowOff>
                  </from>
                  <to>
                    <xdr:col>0</xdr:col>
                    <xdr:colOff>638175</xdr:colOff>
                    <xdr:row>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40</vt:i4>
      </vt:variant>
    </vt:vector>
  </HeadingPairs>
  <TitlesOfParts>
    <vt:vector size="40" baseType="lpstr">
      <vt:lpstr>Admin</vt:lpstr>
      <vt:lpstr>MENY</vt:lpstr>
      <vt:lpstr>Jordbr.areal</vt:lpstr>
      <vt:lpstr>J.areal, leid</vt:lpstr>
      <vt:lpstr>Ant. jordbr.bedr.</vt:lpstr>
      <vt:lpstr>J.bedr. korn</vt:lpstr>
      <vt:lpstr>J.bedr. potet</vt:lpstr>
      <vt:lpstr>J.bedr. grønnsak</vt:lpstr>
      <vt:lpstr>J.bedr. eng</vt:lpstr>
      <vt:lpstr>J.bedr. melkekyr</vt:lpstr>
      <vt:lpstr>J.bedr. ammekyr</vt:lpstr>
      <vt:lpstr>J.bedr. sau</vt:lpstr>
      <vt:lpstr>J.bedr. purker</vt:lpstr>
      <vt:lpstr>J.bedr. høner</vt:lpstr>
      <vt:lpstr>J.bedr. sl.kylling</vt:lpstr>
      <vt:lpstr>Økologisk jordbruk</vt:lpstr>
      <vt:lpstr>Prod. korn</vt:lpstr>
      <vt:lpstr>Prod. poteter</vt:lpstr>
      <vt:lpstr>Prod. kumelk</vt:lpstr>
      <vt:lpstr>Prod. storfe og kalv</vt:lpstr>
      <vt:lpstr>Prod. svinekj.</vt:lpstr>
      <vt:lpstr>Prod. sau og lam</vt:lpstr>
      <vt:lpstr>Prod. fjørfekj.</vt:lpstr>
      <vt:lpstr>Prod. egg</vt:lpstr>
      <vt:lpstr>Handel kjøtt</vt:lpstr>
      <vt:lpstr>Handel egg</vt:lpstr>
      <vt:lpstr>Handel meiereiprodukter</vt:lpstr>
      <vt:lpstr>Handel grønns, frukt og bær</vt:lpstr>
      <vt:lpstr>Handel RÅK-varer</vt:lpstr>
      <vt:lpstr>J.bedr. e. kommunekl. gml</vt:lpstr>
      <vt:lpstr>J.bedr. e. kommunekl. 2014-16</vt:lpstr>
      <vt:lpstr>J.bedr. e. soner - gml</vt:lpstr>
      <vt:lpstr>J.bedr. e. soner - ny</vt:lpstr>
      <vt:lpstr>Brukere etter alder</vt:lpstr>
      <vt:lpstr>Gj. sn. alder bruker</vt:lpstr>
      <vt:lpstr>Brukere etter kjønn</vt:lpstr>
      <vt:lpstr>Andel kvinner</vt:lpstr>
      <vt:lpstr>Arbeidsforbr. menn og kvinner</vt:lpstr>
      <vt:lpstr>Alm. innt. og personinnt.</vt:lpstr>
      <vt:lpstr>Næringsinnt. jordbr.</vt:lpstr>
    </vt:vector>
  </TitlesOfParts>
  <Company>NILF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Resultatkontroll</dc:title>
  <dc:subject>Tabellsamling</dc:subject>
  <dc:creator>Oddmund Hjukse;Siv Karin Paulsen Rye;Kjell Staven</dc:creator>
  <cp:lastModifiedBy>Lars Johan Rustad</cp:lastModifiedBy>
  <cp:lastPrinted>2015-05-07T21:18:52Z</cp:lastPrinted>
  <dcterms:created xsi:type="dcterms:W3CDTF">2012-05-03T12:20:42Z</dcterms:created>
  <dcterms:modified xsi:type="dcterms:W3CDTF">2025-04-14T12:21:51Z</dcterms:modified>
  <dc:language>Norsk</dc:language>
  <cp:version>2015</cp:version>
</cp:coreProperties>
</file>